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mbattistone_mgh_harvard_edu/Documents/editorial request Nature Communications/last changes/"/>
    </mc:Choice>
  </mc:AlternateContent>
  <xr:revisionPtr revIDLastSave="4" documentId="13_ncr:1_{A65D8BD6-FE61-5B48-8163-F5E0688A83FA}" xr6:coauthVersionLast="47" xr6:coauthVersionMax="47" xr10:uidLastSave="{CE90461B-C246-484B-8A09-D0623F85B7AA}"/>
  <bookViews>
    <workbookView xWindow="1080" yWindow="760" windowWidth="28800" windowHeight="16360" activeTab="3" xr2:uid="{00000000-000D-0000-FFFF-FFFF00000000}"/>
  </bookViews>
  <sheets>
    <sheet name="Raw data 1 proteomic 1" sheetId="1" r:id="rId1"/>
    <sheet name="Raw data 2 proteomic 1" sheetId="2" r:id="rId2"/>
    <sheet name="Raw data 1 proteomic 2" sheetId="3" r:id="rId3"/>
    <sheet name="Raw data 2 proteomic 2" sheetId="4" r:id="rId4"/>
  </sheets>
  <definedNames>
    <definedName name="_xlnm._FilterDatabase" localSheetId="0" hidden="1">'Raw data 1 proteomic 1'!$A$3:$G$275</definedName>
    <definedName name="_xlnm._FilterDatabase" localSheetId="1" hidden="1">'Raw data 2 proteomic 1'!$A$3:$M$341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29" i="3" l="1"/>
  <c r="AB229" i="3"/>
  <c r="Z229" i="3"/>
  <c r="Y229" i="3"/>
  <c r="X229" i="3"/>
  <c r="W229" i="3"/>
  <c r="AC228" i="3"/>
  <c r="AB228" i="3"/>
  <c r="Z228" i="3"/>
  <c r="Y228" i="3"/>
  <c r="X228" i="3"/>
  <c r="W228" i="3"/>
  <c r="AC227" i="3"/>
  <c r="AB227" i="3"/>
  <c r="Z227" i="3"/>
  <c r="Y227" i="3"/>
  <c r="X227" i="3"/>
  <c r="W227" i="3"/>
  <c r="AC226" i="3"/>
  <c r="AB226" i="3"/>
  <c r="Z226" i="3"/>
  <c r="Y226" i="3"/>
  <c r="X226" i="3"/>
  <c r="W226" i="3"/>
  <c r="AC225" i="3"/>
  <c r="AB225" i="3"/>
  <c r="Z225" i="3"/>
  <c r="Y225" i="3"/>
  <c r="X225" i="3"/>
  <c r="W225" i="3"/>
  <c r="AC224" i="3"/>
  <c r="AB224" i="3"/>
  <c r="Z224" i="3"/>
  <c r="Y224" i="3"/>
  <c r="X224" i="3"/>
  <c r="W224" i="3"/>
  <c r="AC223" i="3"/>
  <c r="AB223" i="3"/>
  <c r="Z223" i="3"/>
  <c r="Y223" i="3"/>
  <c r="X223" i="3"/>
  <c r="W223" i="3"/>
  <c r="AC222" i="3"/>
  <c r="AB222" i="3"/>
  <c r="Z222" i="3"/>
  <c r="Y222" i="3"/>
  <c r="X222" i="3"/>
  <c r="W222" i="3"/>
  <c r="AC221" i="3"/>
  <c r="AB221" i="3"/>
  <c r="Z221" i="3"/>
  <c r="Y221" i="3"/>
  <c r="X221" i="3"/>
  <c r="W221" i="3"/>
  <c r="AC220" i="3"/>
  <c r="AB220" i="3"/>
  <c r="Z220" i="3"/>
  <c r="Y220" i="3"/>
  <c r="X220" i="3"/>
  <c r="W220" i="3"/>
  <c r="AC219" i="3"/>
  <c r="AB219" i="3"/>
  <c r="Z219" i="3"/>
  <c r="Y219" i="3"/>
  <c r="X219" i="3"/>
  <c r="W219" i="3"/>
  <c r="AC218" i="3"/>
  <c r="AB218" i="3"/>
  <c r="Z218" i="3"/>
  <c r="Y218" i="3"/>
  <c r="X218" i="3"/>
  <c r="W218" i="3"/>
  <c r="AC217" i="3"/>
  <c r="AB217" i="3"/>
  <c r="AD217" i="3" s="1"/>
  <c r="Z217" i="3"/>
  <c r="Y217" i="3"/>
  <c r="X217" i="3"/>
  <c r="W217" i="3"/>
  <c r="AC216" i="3"/>
  <c r="AB216" i="3"/>
  <c r="Z216" i="3"/>
  <c r="Y216" i="3"/>
  <c r="X216" i="3"/>
  <c r="W216" i="3"/>
  <c r="AC215" i="3"/>
  <c r="AB215" i="3"/>
  <c r="Z215" i="3"/>
  <c r="Y215" i="3"/>
  <c r="X215" i="3"/>
  <c r="W215" i="3"/>
  <c r="AC214" i="3"/>
  <c r="AB214" i="3"/>
  <c r="Z214" i="3"/>
  <c r="Y214" i="3"/>
  <c r="X214" i="3"/>
  <c r="W214" i="3"/>
  <c r="AC213" i="3"/>
  <c r="AB213" i="3"/>
  <c r="Z213" i="3"/>
  <c r="Y213" i="3"/>
  <c r="X213" i="3"/>
  <c r="W213" i="3"/>
  <c r="AC212" i="3"/>
  <c r="AB212" i="3"/>
  <c r="Z212" i="3"/>
  <c r="Y212" i="3"/>
  <c r="X212" i="3"/>
  <c r="W212" i="3"/>
  <c r="AC211" i="3"/>
  <c r="AB211" i="3"/>
  <c r="Z211" i="3"/>
  <c r="Y211" i="3"/>
  <c r="X211" i="3"/>
  <c r="W211" i="3"/>
  <c r="AC210" i="3"/>
  <c r="AB210" i="3"/>
  <c r="Z210" i="3"/>
  <c r="Y210" i="3"/>
  <c r="X210" i="3"/>
  <c r="W210" i="3"/>
  <c r="AC209" i="3"/>
  <c r="AB209" i="3"/>
  <c r="Z209" i="3"/>
  <c r="Y209" i="3"/>
  <c r="X209" i="3"/>
  <c r="W209" i="3"/>
  <c r="AC208" i="3"/>
  <c r="AB208" i="3"/>
  <c r="Z208" i="3"/>
  <c r="Y208" i="3"/>
  <c r="X208" i="3"/>
  <c r="W208" i="3"/>
  <c r="AC207" i="3"/>
  <c r="AB207" i="3"/>
  <c r="Z207" i="3"/>
  <c r="Y207" i="3"/>
  <c r="X207" i="3"/>
  <c r="W207" i="3"/>
  <c r="AC206" i="3"/>
  <c r="AB206" i="3"/>
  <c r="Z206" i="3"/>
  <c r="Y206" i="3"/>
  <c r="X206" i="3"/>
  <c r="W206" i="3"/>
  <c r="AC205" i="3"/>
  <c r="AB205" i="3"/>
  <c r="Z205" i="3"/>
  <c r="Y205" i="3"/>
  <c r="X205" i="3"/>
  <c r="W205" i="3"/>
  <c r="AC204" i="3"/>
  <c r="AB204" i="3"/>
  <c r="Z204" i="3"/>
  <c r="Y204" i="3"/>
  <c r="X204" i="3"/>
  <c r="W204" i="3"/>
  <c r="AC203" i="3"/>
  <c r="AB203" i="3"/>
  <c r="Z203" i="3"/>
  <c r="Y203" i="3"/>
  <c r="X203" i="3"/>
  <c r="W203" i="3"/>
  <c r="AC202" i="3"/>
  <c r="AB202" i="3"/>
  <c r="Z202" i="3"/>
  <c r="Y202" i="3"/>
  <c r="X202" i="3"/>
  <c r="W202" i="3"/>
  <c r="AC201" i="3"/>
  <c r="AB201" i="3"/>
  <c r="AD201" i="3" s="1"/>
  <c r="Z201" i="3"/>
  <c r="Y201" i="3"/>
  <c r="X201" i="3"/>
  <c r="W201" i="3"/>
  <c r="AC200" i="3"/>
  <c r="AB200" i="3"/>
  <c r="Z200" i="3"/>
  <c r="Y200" i="3"/>
  <c r="X200" i="3"/>
  <c r="W200" i="3"/>
  <c r="AC199" i="3"/>
  <c r="AB199" i="3"/>
  <c r="Z199" i="3"/>
  <c r="Y199" i="3"/>
  <c r="X199" i="3"/>
  <c r="W199" i="3"/>
  <c r="AC198" i="3"/>
  <c r="AB198" i="3"/>
  <c r="Z198" i="3"/>
  <c r="Y198" i="3"/>
  <c r="X198" i="3"/>
  <c r="W198" i="3"/>
  <c r="AC197" i="3"/>
  <c r="AB197" i="3"/>
  <c r="Z197" i="3"/>
  <c r="Y197" i="3"/>
  <c r="X197" i="3"/>
  <c r="W197" i="3"/>
  <c r="AC196" i="3"/>
  <c r="AB196" i="3"/>
  <c r="Z196" i="3"/>
  <c r="Y196" i="3"/>
  <c r="X196" i="3"/>
  <c r="W196" i="3"/>
  <c r="AC195" i="3"/>
  <c r="AB195" i="3"/>
  <c r="Z195" i="3"/>
  <c r="Y195" i="3"/>
  <c r="X195" i="3"/>
  <c r="W195" i="3"/>
  <c r="AC194" i="3"/>
  <c r="AB194" i="3"/>
  <c r="Z194" i="3"/>
  <c r="Y194" i="3"/>
  <c r="X194" i="3"/>
  <c r="W194" i="3"/>
  <c r="AC193" i="3"/>
  <c r="AB193" i="3"/>
  <c r="Z193" i="3"/>
  <c r="Y193" i="3"/>
  <c r="X193" i="3"/>
  <c r="W193" i="3"/>
  <c r="AC192" i="3"/>
  <c r="AB192" i="3"/>
  <c r="Z192" i="3"/>
  <c r="Y192" i="3"/>
  <c r="X192" i="3"/>
  <c r="W192" i="3"/>
  <c r="AC191" i="3"/>
  <c r="AB191" i="3"/>
  <c r="Z191" i="3"/>
  <c r="Y191" i="3"/>
  <c r="X191" i="3"/>
  <c r="W191" i="3"/>
  <c r="AC190" i="3"/>
  <c r="AB190" i="3"/>
  <c r="Z190" i="3"/>
  <c r="Y190" i="3"/>
  <c r="X190" i="3"/>
  <c r="W190" i="3"/>
  <c r="AC189" i="3"/>
  <c r="AB189" i="3"/>
  <c r="Z189" i="3"/>
  <c r="Y189" i="3"/>
  <c r="X189" i="3"/>
  <c r="W189" i="3"/>
  <c r="AC188" i="3"/>
  <c r="AB188" i="3"/>
  <c r="Z188" i="3"/>
  <c r="Y188" i="3"/>
  <c r="X188" i="3"/>
  <c r="W188" i="3"/>
  <c r="AC187" i="3"/>
  <c r="AB187" i="3"/>
  <c r="Z187" i="3"/>
  <c r="Y187" i="3"/>
  <c r="X187" i="3"/>
  <c r="W187" i="3"/>
  <c r="AC186" i="3"/>
  <c r="AB186" i="3"/>
  <c r="Z186" i="3"/>
  <c r="Y186" i="3"/>
  <c r="X186" i="3"/>
  <c r="W186" i="3"/>
  <c r="AC185" i="3"/>
  <c r="AB185" i="3"/>
  <c r="Z185" i="3"/>
  <c r="Y185" i="3"/>
  <c r="X185" i="3"/>
  <c r="W185" i="3"/>
  <c r="AC184" i="3"/>
  <c r="AB184" i="3"/>
  <c r="Z184" i="3"/>
  <c r="Y184" i="3"/>
  <c r="X184" i="3"/>
  <c r="W184" i="3"/>
  <c r="AC183" i="3"/>
  <c r="AB183" i="3"/>
  <c r="Z183" i="3"/>
  <c r="Y183" i="3"/>
  <c r="X183" i="3"/>
  <c r="W183" i="3"/>
  <c r="AC182" i="3"/>
  <c r="AB182" i="3"/>
  <c r="Z182" i="3"/>
  <c r="Y182" i="3"/>
  <c r="X182" i="3"/>
  <c r="W182" i="3"/>
  <c r="AC181" i="3"/>
  <c r="AB181" i="3"/>
  <c r="Z181" i="3"/>
  <c r="Y181" i="3"/>
  <c r="X181" i="3"/>
  <c r="W181" i="3"/>
  <c r="AC180" i="3"/>
  <c r="AB180" i="3"/>
  <c r="Z180" i="3"/>
  <c r="Y180" i="3"/>
  <c r="X180" i="3"/>
  <c r="W180" i="3"/>
  <c r="AC179" i="3"/>
  <c r="AB179" i="3"/>
  <c r="Z179" i="3"/>
  <c r="Y179" i="3"/>
  <c r="X179" i="3"/>
  <c r="W179" i="3"/>
  <c r="AC178" i="3"/>
  <c r="AB178" i="3"/>
  <c r="Z178" i="3"/>
  <c r="Y178" i="3"/>
  <c r="X178" i="3"/>
  <c r="W178" i="3"/>
  <c r="AC177" i="3"/>
  <c r="AB177" i="3"/>
  <c r="Z177" i="3"/>
  <c r="Y177" i="3"/>
  <c r="X177" i="3"/>
  <c r="W177" i="3"/>
  <c r="AC176" i="3"/>
  <c r="AB176" i="3"/>
  <c r="Z176" i="3"/>
  <c r="Y176" i="3"/>
  <c r="X176" i="3"/>
  <c r="W176" i="3"/>
  <c r="AC175" i="3"/>
  <c r="AB175" i="3"/>
  <c r="Z175" i="3"/>
  <c r="Y175" i="3"/>
  <c r="X175" i="3"/>
  <c r="W175" i="3"/>
  <c r="AC174" i="3"/>
  <c r="AB174" i="3"/>
  <c r="Z174" i="3"/>
  <c r="Y174" i="3"/>
  <c r="X174" i="3"/>
  <c r="W174" i="3"/>
  <c r="AC173" i="3"/>
  <c r="AB173" i="3"/>
  <c r="Z173" i="3"/>
  <c r="Y173" i="3"/>
  <c r="X173" i="3"/>
  <c r="W173" i="3"/>
  <c r="AC172" i="3"/>
  <c r="AB172" i="3"/>
  <c r="Z172" i="3"/>
  <c r="Y172" i="3"/>
  <c r="X172" i="3"/>
  <c r="W172" i="3"/>
  <c r="AC171" i="3"/>
  <c r="AB171" i="3"/>
  <c r="Z171" i="3"/>
  <c r="Y171" i="3"/>
  <c r="X171" i="3"/>
  <c r="W171" i="3"/>
  <c r="AC170" i="3"/>
  <c r="AB170" i="3"/>
  <c r="Z170" i="3"/>
  <c r="Y170" i="3"/>
  <c r="X170" i="3"/>
  <c r="W170" i="3"/>
  <c r="AC169" i="3"/>
  <c r="AB169" i="3"/>
  <c r="Z169" i="3"/>
  <c r="Y169" i="3"/>
  <c r="X169" i="3"/>
  <c r="W169" i="3"/>
  <c r="AC168" i="3"/>
  <c r="AB168" i="3"/>
  <c r="Z168" i="3"/>
  <c r="Y168" i="3"/>
  <c r="X168" i="3"/>
  <c r="W168" i="3"/>
  <c r="AC167" i="3"/>
  <c r="AB167" i="3"/>
  <c r="Z167" i="3"/>
  <c r="Y167" i="3"/>
  <c r="X167" i="3"/>
  <c r="W167" i="3"/>
  <c r="AC166" i="3"/>
  <c r="AB166" i="3"/>
  <c r="Z166" i="3"/>
  <c r="Y166" i="3"/>
  <c r="X166" i="3"/>
  <c r="W166" i="3"/>
  <c r="AC165" i="3"/>
  <c r="AB165" i="3"/>
  <c r="Z165" i="3"/>
  <c r="Y165" i="3"/>
  <c r="X165" i="3"/>
  <c r="W165" i="3"/>
  <c r="AC164" i="3"/>
  <c r="AB164" i="3"/>
  <c r="Z164" i="3"/>
  <c r="Y164" i="3"/>
  <c r="X164" i="3"/>
  <c r="W164" i="3"/>
  <c r="AC163" i="3"/>
  <c r="AB163" i="3"/>
  <c r="Z163" i="3"/>
  <c r="Y163" i="3"/>
  <c r="X163" i="3"/>
  <c r="W163" i="3"/>
  <c r="AC162" i="3"/>
  <c r="AB162" i="3"/>
  <c r="Z162" i="3"/>
  <c r="Y162" i="3"/>
  <c r="X162" i="3"/>
  <c r="W162" i="3"/>
  <c r="AC161" i="3"/>
  <c r="AB161" i="3"/>
  <c r="Z161" i="3"/>
  <c r="Y161" i="3"/>
  <c r="X161" i="3"/>
  <c r="W161" i="3"/>
  <c r="AC160" i="3"/>
  <c r="AB160" i="3"/>
  <c r="Z160" i="3"/>
  <c r="Y160" i="3"/>
  <c r="X160" i="3"/>
  <c r="W160" i="3"/>
  <c r="AC159" i="3"/>
  <c r="AB159" i="3"/>
  <c r="Z159" i="3"/>
  <c r="Y159" i="3"/>
  <c r="X159" i="3"/>
  <c r="W159" i="3"/>
  <c r="AC158" i="3"/>
  <c r="AB158" i="3"/>
  <c r="Z158" i="3"/>
  <c r="Y158" i="3"/>
  <c r="X158" i="3"/>
  <c r="W158" i="3"/>
  <c r="AC157" i="3"/>
  <c r="AB157" i="3"/>
  <c r="AD157" i="3" s="1"/>
  <c r="Z157" i="3"/>
  <c r="Y157" i="3"/>
  <c r="X157" i="3"/>
  <c r="W157" i="3"/>
  <c r="AC156" i="3"/>
  <c r="AB156" i="3"/>
  <c r="Z156" i="3"/>
  <c r="Y156" i="3"/>
  <c r="X156" i="3"/>
  <c r="W156" i="3"/>
  <c r="AC155" i="3"/>
  <c r="AB155" i="3"/>
  <c r="Z155" i="3"/>
  <c r="Y155" i="3"/>
  <c r="X155" i="3"/>
  <c r="W155" i="3"/>
  <c r="AC154" i="3"/>
  <c r="AB154" i="3"/>
  <c r="Z154" i="3"/>
  <c r="Y154" i="3"/>
  <c r="X154" i="3"/>
  <c r="W154" i="3"/>
  <c r="AC153" i="3"/>
  <c r="AB153" i="3"/>
  <c r="Z153" i="3"/>
  <c r="Y153" i="3"/>
  <c r="X153" i="3"/>
  <c r="W153" i="3"/>
  <c r="AC152" i="3"/>
  <c r="AB152" i="3"/>
  <c r="Z152" i="3"/>
  <c r="Y152" i="3"/>
  <c r="X152" i="3"/>
  <c r="W152" i="3"/>
  <c r="AC151" i="3"/>
  <c r="AB151" i="3"/>
  <c r="Z151" i="3"/>
  <c r="Y151" i="3"/>
  <c r="X151" i="3"/>
  <c r="W151" i="3"/>
  <c r="AC150" i="3"/>
  <c r="AB150" i="3"/>
  <c r="Z150" i="3"/>
  <c r="Y150" i="3"/>
  <c r="X150" i="3"/>
  <c r="W150" i="3"/>
  <c r="AC149" i="3"/>
  <c r="AB149" i="3"/>
  <c r="Z149" i="3"/>
  <c r="Y149" i="3"/>
  <c r="X149" i="3"/>
  <c r="W149" i="3"/>
  <c r="AC148" i="3"/>
  <c r="AB148" i="3"/>
  <c r="Z148" i="3"/>
  <c r="Y148" i="3"/>
  <c r="X148" i="3"/>
  <c r="W148" i="3"/>
  <c r="AC147" i="3"/>
  <c r="AB147" i="3"/>
  <c r="Z147" i="3"/>
  <c r="Y147" i="3"/>
  <c r="X147" i="3"/>
  <c r="W147" i="3"/>
  <c r="AC146" i="3"/>
  <c r="AB146" i="3"/>
  <c r="Z146" i="3"/>
  <c r="Y146" i="3"/>
  <c r="X146" i="3"/>
  <c r="W146" i="3"/>
  <c r="AC145" i="3"/>
  <c r="AB145" i="3"/>
  <c r="Z145" i="3"/>
  <c r="Y145" i="3"/>
  <c r="X145" i="3"/>
  <c r="W145" i="3"/>
  <c r="AC144" i="3"/>
  <c r="AB144" i="3"/>
  <c r="Z144" i="3"/>
  <c r="Y144" i="3"/>
  <c r="X144" i="3"/>
  <c r="W144" i="3"/>
  <c r="AC143" i="3"/>
  <c r="AB143" i="3"/>
  <c r="Z143" i="3"/>
  <c r="Y143" i="3"/>
  <c r="X143" i="3"/>
  <c r="W143" i="3"/>
  <c r="AC142" i="3"/>
  <c r="AB142" i="3"/>
  <c r="Z142" i="3"/>
  <c r="Y142" i="3"/>
  <c r="X142" i="3"/>
  <c r="W142" i="3"/>
  <c r="AC141" i="3"/>
  <c r="AB141" i="3"/>
  <c r="Z141" i="3"/>
  <c r="Y141" i="3"/>
  <c r="X141" i="3"/>
  <c r="W141" i="3"/>
  <c r="AC140" i="3"/>
  <c r="AB140" i="3"/>
  <c r="Z140" i="3"/>
  <c r="Y140" i="3"/>
  <c r="X140" i="3"/>
  <c r="W140" i="3"/>
  <c r="AC139" i="3"/>
  <c r="AB139" i="3"/>
  <c r="Z139" i="3"/>
  <c r="Y139" i="3"/>
  <c r="X139" i="3"/>
  <c r="W139" i="3"/>
  <c r="AC138" i="3"/>
  <c r="AB138" i="3"/>
  <c r="Z138" i="3"/>
  <c r="Y138" i="3"/>
  <c r="X138" i="3"/>
  <c r="W138" i="3"/>
  <c r="AC137" i="3"/>
  <c r="AB137" i="3"/>
  <c r="Z137" i="3"/>
  <c r="Y137" i="3"/>
  <c r="X137" i="3"/>
  <c r="W137" i="3"/>
  <c r="AC136" i="3"/>
  <c r="AB136" i="3"/>
  <c r="Z136" i="3"/>
  <c r="Y136" i="3"/>
  <c r="X136" i="3"/>
  <c r="W136" i="3"/>
  <c r="AC135" i="3"/>
  <c r="AB135" i="3"/>
  <c r="Z135" i="3"/>
  <c r="Y135" i="3"/>
  <c r="X135" i="3"/>
  <c r="W135" i="3"/>
  <c r="AC134" i="3"/>
  <c r="AB134" i="3"/>
  <c r="Z134" i="3"/>
  <c r="Y134" i="3"/>
  <c r="X134" i="3"/>
  <c r="W134" i="3"/>
  <c r="AC133" i="3"/>
  <c r="AB133" i="3"/>
  <c r="Z133" i="3"/>
  <c r="Y133" i="3"/>
  <c r="X133" i="3"/>
  <c r="W133" i="3"/>
  <c r="AC132" i="3"/>
  <c r="AB132" i="3"/>
  <c r="Z132" i="3"/>
  <c r="Y132" i="3"/>
  <c r="X132" i="3"/>
  <c r="W132" i="3"/>
  <c r="AC131" i="3"/>
  <c r="AB131" i="3"/>
  <c r="Z131" i="3"/>
  <c r="Y131" i="3"/>
  <c r="X131" i="3"/>
  <c r="W131" i="3"/>
  <c r="AC130" i="3"/>
  <c r="AB130" i="3"/>
  <c r="Z130" i="3"/>
  <c r="Y130" i="3"/>
  <c r="X130" i="3"/>
  <c r="W130" i="3"/>
  <c r="AC129" i="3"/>
  <c r="AB129" i="3"/>
  <c r="Z129" i="3"/>
  <c r="Y129" i="3"/>
  <c r="X129" i="3"/>
  <c r="W129" i="3"/>
  <c r="AC128" i="3"/>
  <c r="AB128" i="3"/>
  <c r="Z128" i="3"/>
  <c r="Y128" i="3"/>
  <c r="X128" i="3"/>
  <c r="W128" i="3"/>
  <c r="AC127" i="3"/>
  <c r="AB127" i="3"/>
  <c r="Z127" i="3"/>
  <c r="Y127" i="3"/>
  <c r="X127" i="3"/>
  <c r="W127" i="3"/>
  <c r="AC126" i="3"/>
  <c r="AB126" i="3"/>
  <c r="Z126" i="3"/>
  <c r="Y126" i="3"/>
  <c r="X126" i="3"/>
  <c r="W126" i="3"/>
  <c r="AC125" i="3"/>
  <c r="AB125" i="3"/>
  <c r="Z125" i="3"/>
  <c r="Y125" i="3"/>
  <c r="X125" i="3"/>
  <c r="W125" i="3"/>
  <c r="AC124" i="3"/>
  <c r="AB124" i="3"/>
  <c r="Z124" i="3"/>
  <c r="Y124" i="3"/>
  <c r="X124" i="3"/>
  <c r="W124" i="3"/>
  <c r="AC123" i="3"/>
  <c r="AB123" i="3"/>
  <c r="Z123" i="3"/>
  <c r="Y123" i="3"/>
  <c r="X123" i="3"/>
  <c r="W123" i="3"/>
  <c r="AC122" i="3"/>
  <c r="AB122" i="3"/>
  <c r="Z122" i="3"/>
  <c r="Y122" i="3"/>
  <c r="X122" i="3"/>
  <c r="W122" i="3"/>
  <c r="AC121" i="3"/>
  <c r="AB121" i="3"/>
  <c r="Z121" i="3"/>
  <c r="Y121" i="3"/>
  <c r="X121" i="3"/>
  <c r="W121" i="3"/>
  <c r="AC120" i="3"/>
  <c r="AB120" i="3"/>
  <c r="Z120" i="3"/>
  <c r="Y120" i="3"/>
  <c r="X120" i="3"/>
  <c r="W120" i="3"/>
  <c r="AC119" i="3"/>
  <c r="AB119" i="3"/>
  <c r="Z119" i="3"/>
  <c r="Y119" i="3"/>
  <c r="X119" i="3"/>
  <c r="W119" i="3"/>
  <c r="AC118" i="3"/>
  <c r="AB118" i="3"/>
  <c r="Z118" i="3"/>
  <c r="Y118" i="3"/>
  <c r="X118" i="3"/>
  <c r="W118" i="3"/>
  <c r="AC117" i="3"/>
  <c r="AB117" i="3"/>
  <c r="AD117" i="3" s="1"/>
  <c r="Z117" i="3"/>
  <c r="Y117" i="3"/>
  <c r="X117" i="3"/>
  <c r="W117" i="3"/>
  <c r="AC116" i="3"/>
  <c r="AB116" i="3"/>
  <c r="Z116" i="3"/>
  <c r="Y116" i="3"/>
  <c r="X116" i="3"/>
  <c r="W116" i="3"/>
  <c r="AC115" i="3"/>
  <c r="AB115" i="3"/>
  <c r="Z115" i="3"/>
  <c r="Y115" i="3"/>
  <c r="X115" i="3"/>
  <c r="W115" i="3"/>
  <c r="AC114" i="3"/>
  <c r="AB114" i="3"/>
  <c r="Z114" i="3"/>
  <c r="Y114" i="3"/>
  <c r="X114" i="3"/>
  <c r="W114" i="3"/>
  <c r="AC113" i="3"/>
  <c r="AB113" i="3"/>
  <c r="Z113" i="3"/>
  <c r="Y113" i="3"/>
  <c r="X113" i="3"/>
  <c r="W113" i="3"/>
  <c r="AC112" i="3"/>
  <c r="AB112" i="3"/>
  <c r="Z112" i="3"/>
  <c r="Y112" i="3"/>
  <c r="X112" i="3"/>
  <c r="W112" i="3"/>
  <c r="AC111" i="3"/>
  <c r="AB111" i="3"/>
  <c r="Z111" i="3"/>
  <c r="Y111" i="3"/>
  <c r="X111" i="3"/>
  <c r="W111" i="3"/>
  <c r="AC110" i="3"/>
  <c r="AB110" i="3"/>
  <c r="Z110" i="3"/>
  <c r="Y110" i="3"/>
  <c r="X110" i="3"/>
  <c r="W110" i="3"/>
  <c r="AC109" i="3"/>
  <c r="AB109" i="3"/>
  <c r="AD109" i="3" s="1"/>
  <c r="Z109" i="3"/>
  <c r="Y109" i="3"/>
  <c r="X109" i="3"/>
  <c r="W109" i="3"/>
  <c r="AC108" i="3"/>
  <c r="AB108" i="3"/>
  <c r="Z108" i="3"/>
  <c r="Y108" i="3"/>
  <c r="X108" i="3"/>
  <c r="W108" i="3"/>
  <c r="AC107" i="3"/>
  <c r="AB107" i="3"/>
  <c r="Z107" i="3"/>
  <c r="Y107" i="3"/>
  <c r="X107" i="3"/>
  <c r="W107" i="3"/>
  <c r="AC106" i="3"/>
  <c r="AB106" i="3"/>
  <c r="Z106" i="3"/>
  <c r="Y106" i="3"/>
  <c r="X106" i="3"/>
  <c r="W106" i="3"/>
  <c r="AC105" i="3"/>
  <c r="AB105" i="3"/>
  <c r="Z105" i="3"/>
  <c r="Y105" i="3"/>
  <c r="X105" i="3"/>
  <c r="W105" i="3"/>
  <c r="AC104" i="3"/>
  <c r="AB104" i="3"/>
  <c r="Z104" i="3"/>
  <c r="Y104" i="3"/>
  <c r="X104" i="3"/>
  <c r="W104" i="3"/>
  <c r="AC103" i="3"/>
  <c r="AB103" i="3"/>
  <c r="Z103" i="3"/>
  <c r="Y103" i="3"/>
  <c r="X103" i="3"/>
  <c r="W103" i="3"/>
  <c r="AC102" i="3"/>
  <c r="AB102" i="3"/>
  <c r="Z102" i="3"/>
  <c r="Y102" i="3"/>
  <c r="X102" i="3"/>
  <c r="W102" i="3"/>
  <c r="AC101" i="3"/>
  <c r="AB101" i="3"/>
  <c r="Z101" i="3"/>
  <c r="Y101" i="3"/>
  <c r="X101" i="3"/>
  <c r="W101" i="3"/>
  <c r="AC100" i="3"/>
  <c r="AB100" i="3"/>
  <c r="Z100" i="3"/>
  <c r="Y100" i="3"/>
  <c r="X100" i="3"/>
  <c r="W100" i="3"/>
  <c r="AC99" i="3"/>
  <c r="AB99" i="3"/>
  <c r="Z99" i="3"/>
  <c r="Y99" i="3"/>
  <c r="X99" i="3"/>
  <c r="W99" i="3"/>
  <c r="AC98" i="3"/>
  <c r="AB98" i="3"/>
  <c r="Z98" i="3"/>
  <c r="Y98" i="3"/>
  <c r="X98" i="3"/>
  <c r="W98" i="3"/>
  <c r="AC97" i="3"/>
  <c r="AB97" i="3"/>
  <c r="Z97" i="3"/>
  <c r="Y97" i="3"/>
  <c r="X97" i="3"/>
  <c r="W97" i="3"/>
  <c r="AC96" i="3"/>
  <c r="AB96" i="3"/>
  <c r="Z96" i="3"/>
  <c r="Y96" i="3"/>
  <c r="X96" i="3"/>
  <c r="W96" i="3"/>
  <c r="AC95" i="3"/>
  <c r="AB95" i="3"/>
  <c r="Z95" i="3"/>
  <c r="Y95" i="3"/>
  <c r="X95" i="3"/>
  <c r="W95" i="3"/>
  <c r="AC94" i="3"/>
  <c r="AB94" i="3"/>
  <c r="Z94" i="3"/>
  <c r="Y94" i="3"/>
  <c r="X94" i="3"/>
  <c r="W94" i="3"/>
  <c r="AC93" i="3"/>
  <c r="AB93" i="3"/>
  <c r="Z93" i="3"/>
  <c r="Y93" i="3"/>
  <c r="X93" i="3"/>
  <c r="W93" i="3"/>
  <c r="AC92" i="3"/>
  <c r="AB92" i="3"/>
  <c r="Z92" i="3"/>
  <c r="Y92" i="3"/>
  <c r="X92" i="3"/>
  <c r="W92" i="3"/>
  <c r="AC91" i="3"/>
  <c r="AB91" i="3"/>
  <c r="Z91" i="3"/>
  <c r="Y91" i="3"/>
  <c r="X91" i="3"/>
  <c r="W91" i="3"/>
  <c r="AC90" i="3"/>
  <c r="AB90" i="3"/>
  <c r="Z90" i="3"/>
  <c r="Y90" i="3"/>
  <c r="X90" i="3"/>
  <c r="W90" i="3"/>
  <c r="AC89" i="3"/>
  <c r="AB89" i="3"/>
  <c r="Z89" i="3"/>
  <c r="Y89" i="3"/>
  <c r="X89" i="3"/>
  <c r="W89" i="3"/>
  <c r="AC88" i="3"/>
  <c r="AB88" i="3"/>
  <c r="Z88" i="3"/>
  <c r="Y88" i="3"/>
  <c r="X88" i="3"/>
  <c r="W88" i="3"/>
  <c r="AC87" i="3"/>
  <c r="AB87" i="3"/>
  <c r="Z87" i="3"/>
  <c r="Y87" i="3"/>
  <c r="X87" i="3"/>
  <c r="W87" i="3"/>
  <c r="AC86" i="3"/>
  <c r="AB86" i="3"/>
  <c r="Z86" i="3"/>
  <c r="Y86" i="3"/>
  <c r="X86" i="3"/>
  <c r="W86" i="3"/>
  <c r="AC85" i="3"/>
  <c r="AB85" i="3"/>
  <c r="Z85" i="3"/>
  <c r="Y85" i="3"/>
  <c r="X85" i="3"/>
  <c r="W85" i="3"/>
  <c r="AC84" i="3"/>
  <c r="AB84" i="3"/>
  <c r="Z84" i="3"/>
  <c r="Y84" i="3"/>
  <c r="X84" i="3"/>
  <c r="W84" i="3"/>
  <c r="AC83" i="3"/>
  <c r="AB83" i="3"/>
  <c r="Z83" i="3"/>
  <c r="Y83" i="3"/>
  <c r="X83" i="3"/>
  <c r="W83" i="3"/>
  <c r="AC82" i="3"/>
  <c r="AB82" i="3"/>
  <c r="Z82" i="3"/>
  <c r="Y82" i="3"/>
  <c r="X82" i="3"/>
  <c r="W82" i="3"/>
  <c r="AC81" i="3"/>
  <c r="AB81" i="3"/>
  <c r="AD81" i="3" s="1"/>
  <c r="Z81" i="3"/>
  <c r="Y81" i="3"/>
  <c r="X81" i="3"/>
  <c r="W81" i="3"/>
  <c r="AC80" i="3"/>
  <c r="AB80" i="3"/>
  <c r="Z80" i="3"/>
  <c r="Y80" i="3"/>
  <c r="X80" i="3"/>
  <c r="W80" i="3"/>
  <c r="AC79" i="3"/>
  <c r="AB79" i="3"/>
  <c r="Z79" i="3"/>
  <c r="Y79" i="3"/>
  <c r="X79" i="3"/>
  <c r="W79" i="3"/>
  <c r="AC78" i="3"/>
  <c r="AB78" i="3"/>
  <c r="Z78" i="3"/>
  <c r="Y78" i="3"/>
  <c r="X78" i="3"/>
  <c r="W78" i="3"/>
  <c r="AC77" i="3"/>
  <c r="AB77" i="3"/>
  <c r="Z77" i="3"/>
  <c r="Y77" i="3"/>
  <c r="X77" i="3"/>
  <c r="W77" i="3"/>
  <c r="AC76" i="3"/>
  <c r="AB76" i="3"/>
  <c r="Z76" i="3"/>
  <c r="Y76" i="3"/>
  <c r="X76" i="3"/>
  <c r="W76" i="3"/>
  <c r="AC75" i="3"/>
  <c r="AB75" i="3"/>
  <c r="Z75" i="3"/>
  <c r="Y75" i="3"/>
  <c r="X75" i="3"/>
  <c r="W75" i="3"/>
  <c r="AC74" i="3"/>
  <c r="AB74" i="3"/>
  <c r="Z74" i="3"/>
  <c r="Y74" i="3"/>
  <c r="X74" i="3"/>
  <c r="W74" i="3"/>
  <c r="AC73" i="3"/>
  <c r="AB73" i="3"/>
  <c r="Z73" i="3"/>
  <c r="Y73" i="3"/>
  <c r="X73" i="3"/>
  <c r="W73" i="3"/>
  <c r="AC72" i="3"/>
  <c r="AB72" i="3"/>
  <c r="Z72" i="3"/>
  <c r="Y72" i="3"/>
  <c r="X72" i="3"/>
  <c r="W72" i="3"/>
  <c r="AC71" i="3"/>
  <c r="AB71" i="3"/>
  <c r="Z71" i="3"/>
  <c r="Y71" i="3"/>
  <c r="X71" i="3"/>
  <c r="W71" i="3"/>
  <c r="AC70" i="3"/>
  <c r="AB70" i="3"/>
  <c r="Z70" i="3"/>
  <c r="Y70" i="3"/>
  <c r="X70" i="3"/>
  <c r="W70" i="3"/>
  <c r="AC69" i="3"/>
  <c r="AB69" i="3"/>
  <c r="Z69" i="3"/>
  <c r="Y69" i="3"/>
  <c r="X69" i="3"/>
  <c r="W69" i="3"/>
  <c r="AC68" i="3"/>
  <c r="AB68" i="3"/>
  <c r="Z68" i="3"/>
  <c r="Y68" i="3"/>
  <c r="X68" i="3"/>
  <c r="W68" i="3"/>
  <c r="AC67" i="3"/>
  <c r="AB67" i="3"/>
  <c r="Z67" i="3"/>
  <c r="Y67" i="3"/>
  <c r="X67" i="3"/>
  <c r="W67" i="3"/>
  <c r="AC66" i="3"/>
  <c r="AB66" i="3"/>
  <c r="Z66" i="3"/>
  <c r="Y66" i="3"/>
  <c r="X66" i="3"/>
  <c r="W66" i="3"/>
  <c r="AC65" i="3"/>
  <c r="AB65" i="3"/>
  <c r="Z65" i="3"/>
  <c r="Y65" i="3"/>
  <c r="X65" i="3"/>
  <c r="W65" i="3"/>
  <c r="AC64" i="3"/>
  <c r="AB64" i="3"/>
  <c r="Z64" i="3"/>
  <c r="Y64" i="3"/>
  <c r="X64" i="3"/>
  <c r="W64" i="3"/>
  <c r="AC63" i="3"/>
  <c r="AB63" i="3"/>
  <c r="Z63" i="3"/>
  <c r="Y63" i="3"/>
  <c r="X63" i="3"/>
  <c r="W63" i="3"/>
  <c r="AC62" i="3"/>
  <c r="AB62" i="3"/>
  <c r="Z62" i="3"/>
  <c r="Y62" i="3"/>
  <c r="X62" i="3"/>
  <c r="W62" i="3"/>
  <c r="AC61" i="3"/>
  <c r="AB61" i="3"/>
  <c r="Z61" i="3"/>
  <c r="Y61" i="3"/>
  <c r="X61" i="3"/>
  <c r="W61" i="3"/>
  <c r="AC60" i="3"/>
  <c r="AB60" i="3"/>
  <c r="Z60" i="3"/>
  <c r="Y60" i="3"/>
  <c r="X60" i="3"/>
  <c r="W60" i="3"/>
  <c r="AC59" i="3"/>
  <c r="AB59" i="3"/>
  <c r="Z59" i="3"/>
  <c r="Y59" i="3"/>
  <c r="X59" i="3"/>
  <c r="W59" i="3"/>
  <c r="AC58" i="3"/>
  <c r="AB58" i="3"/>
  <c r="Z58" i="3"/>
  <c r="Y58" i="3"/>
  <c r="X58" i="3"/>
  <c r="W58" i="3"/>
  <c r="AC57" i="3"/>
  <c r="AB57" i="3"/>
  <c r="Z57" i="3"/>
  <c r="Y57" i="3"/>
  <c r="X57" i="3"/>
  <c r="W57" i="3"/>
  <c r="AC56" i="3"/>
  <c r="AB56" i="3"/>
  <c r="Z56" i="3"/>
  <c r="Y56" i="3"/>
  <c r="X56" i="3"/>
  <c r="W56" i="3"/>
  <c r="AC55" i="3"/>
  <c r="AB55" i="3"/>
  <c r="Z55" i="3"/>
  <c r="Y55" i="3"/>
  <c r="X55" i="3"/>
  <c r="W55" i="3"/>
  <c r="AC54" i="3"/>
  <c r="AB54" i="3"/>
  <c r="AD54" i="3" s="1"/>
  <c r="Z54" i="3"/>
  <c r="Y54" i="3"/>
  <c r="X54" i="3"/>
  <c r="W54" i="3"/>
  <c r="AC53" i="3"/>
  <c r="AB53" i="3"/>
  <c r="Z53" i="3"/>
  <c r="Y53" i="3"/>
  <c r="X53" i="3"/>
  <c r="W53" i="3"/>
  <c r="AC52" i="3"/>
  <c r="AB52" i="3"/>
  <c r="Z52" i="3"/>
  <c r="Y52" i="3"/>
  <c r="X52" i="3"/>
  <c r="W52" i="3"/>
  <c r="AC51" i="3"/>
  <c r="AB51" i="3"/>
  <c r="Z51" i="3"/>
  <c r="Y51" i="3"/>
  <c r="X51" i="3"/>
  <c r="W51" i="3"/>
  <c r="AC50" i="3"/>
  <c r="AB50" i="3"/>
  <c r="AD50" i="3" s="1"/>
  <c r="Z50" i="3"/>
  <c r="Y50" i="3"/>
  <c r="X50" i="3"/>
  <c r="W50" i="3"/>
  <c r="AC49" i="3"/>
  <c r="AB49" i="3"/>
  <c r="AD49" i="3" s="1"/>
  <c r="Z49" i="3"/>
  <c r="Y49" i="3"/>
  <c r="X49" i="3"/>
  <c r="W49" i="3"/>
  <c r="AC48" i="3"/>
  <c r="AB48" i="3"/>
  <c r="Z48" i="3"/>
  <c r="Y48" i="3"/>
  <c r="X48" i="3"/>
  <c r="W48" i="3"/>
  <c r="AC47" i="3"/>
  <c r="AB47" i="3"/>
  <c r="Z47" i="3"/>
  <c r="Y47" i="3"/>
  <c r="X47" i="3"/>
  <c r="W47" i="3"/>
  <c r="AC46" i="3"/>
  <c r="AB46" i="3"/>
  <c r="Z46" i="3"/>
  <c r="Y46" i="3"/>
  <c r="X46" i="3"/>
  <c r="W46" i="3"/>
  <c r="AC45" i="3"/>
  <c r="AB45" i="3"/>
  <c r="Z45" i="3"/>
  <c r="Y45" i="3"/>
  <c r="X45" i="3"/>
  <c r="W45" i="3"/>
  <c r="AC44" i="3"/>
  <c r="AB44" i="3"/>
  <c r="Z44" i="3"/>
  <c r="Y44" i="3"/>
  <c r="X44" i="3"/>
  <c r="W44" i="3"/>
  <c r="AC43" i="3"/>
  <c r="AB43" i="3"/>
  <c r="Z43" i="3"/>
  <c r="Y43" i="3"/>
  <c r="X43" i="3"/>
  <c r="W43" i="3"/>
  <c r="AC42" i="3"/>
  <c r="AB42" i="3"/>
  <c r="AD42" i="3" s="1"/>
  <c r="Z42" i="3"/>
  <c r="Y42" i="3"/>
  <c r="X42" i="3"/>
  <c r="W42" i="3"/>
  <c r="AC41" i="3"/>
  <c r="AB41" i="3"/>
  <c r="Z41" i="3"/>
  <c r="Y41" i="3"/>
  <c r="X41" i="3"/>
  <c r="W41" i="3"/>
  <c r="AC40" i="3"/>
  <c r="AB40" i="3"/>
  <c r="Z40" i="3"/>
  <c r="Y40" i="3"/>
  <c r="X40" i="3"/>
  <c r="W40" i="3"/>
  <c r="AC39" i="3"/>
  <c r="AB39" i="3"/>
  <c r="Z39" i="3"/>
  <c r="Y39" i="3"/>
  <c r="X39" i="3"/>
  <c r="W39" i="3"/>
  <c r="AC38" i="3"/>
  <c r="AB38" i="3"/>
  <c r="Z38" i="3"/>
  <c r="Y38" i="3"/>
  <c r="X38" i="3"/>
  <c r="W38" i="3"/>
  <c r="AC37" i="3"/>
  <c r="AB37" i="3"/>
  <c r="Z37" i="3"/>
  <c r="Y37" i="3"/>
  <c r="X37" i="3"/>
  <c r="W37" i="3"/>
  <c r="AC36" i="3"/>
  <c r="AB36" i="3"/>
  <c r="Z36" i="3"/>
  <c r="Y36" i="3"/>
  <c r="X36" i="3"/>
  <c r="W36" i="3"/>
  <c r="AC35" i="3"/>
  <c r="AB35" i="3"/>
  <c r="Z35" i="3"/>
  <c r="Y35" i="3"/>
  <c r="X35" i="3"/>
  <c r="W35" i="3"/>
  <c r="AC34" i="3"/>
  <c r="AB34" i="3"/>
  <c r="Z34" i="3"/>
  <c r="Y34" i="3"/>
  <c r="X34" i="3"/>
  <c r="W34" i="3"/>
  <c r="AC33" i="3"/>
  <c r="AB33" i="3"/>
  <c r="Z33" i="3"/>
  <c r="Y33" i="3"/>
  <c r="X33" i="3"/>
  <c r="W33" i="3"/>
  <c r="AC32" i="3"/>
  <c r="AB32" i="3"/>
  <c r="Z32" i="3"/>
  <c r="Y32" i="3"/>
  <c r="X32" i="3"/>
  <c r="W32" i="3"/>
  <c r="AC31" i="3"/>
  <c r="AB31" i="3"/>
  <c r="Z31" i="3"/>
  <c r="Y31" i="3"/>
  <c r="X31" i="3"/>
  <c r="W31" i="3"/>
  <c r="AC30" i="3"/>
  <c r="AB30" i="3"/>
  <c r="Z30" i="3"/>
  <c r="Y30" i="3"/>
  <c r="X30" i="3"/>
  <c r="W30" i="3"/>
  <c r="AC29" i="3"/>
  <c r="AB29" i="3"/>
  <c r="Z29" i="3"/>
  <c r="Y29" i="3"/>
  <c r="X29" i="3"/>
  <c r="W29" i="3"/>
  <c r="AC28" i="3"/>
  <c r="AB28" i="3"/>
  <c r="Z28" i="3"/>
  <c r="Y28" i="3"/>
  <c r="X28" i="3"/>
  <c r="W28" i="3"/>
  <c r="AC27" i="3"/>
  <c r="AB27" i="3"/>
  <c r="Z27" i="3"/>
  <c r="Y27" i="3"/>
  <c r="X27" i="3"/>
  <c r="W27" i="3"/>
  <c r="AC26" i="3"/>
  <c r="AB26" i="3"/>
  <c r="Z26" i="3"/>
  <c r="Y26" i="3"/>
  <c r="X26" i="3"/>
  <c r="W26" i="3"/>
  <c r="AC25" i="3"/>
  <c r="AB25" i="3"/>
  <c r="Z25" i="3"/>
  <c r="Y25" i="3"/>
  <c r="X25" i="3"/>
  <c r="W25" i="3"/>
  <c r="AC24" i="3"/>
  <c r="AB24" i="3"/>
  <c r="Z24" i="3"/>
  <c r="Y24" i="3"/>
  <c r="X24" i="3"/>
  <c r="W24" i="3"/>
  <c r="AC23" i="3"/>
  <c r="AB23" i="3"/>
  <c r="Z23" i="3"/>
  <c r="Y23" i="3"/>
  <c r="X23" i="3"/>
  <c r="W23" i="3"/>
  <c r="AC22" i="3"/>
  <c r="AB22" i="3"/>
  <c r="Z22" i="3"/>
  <c r="Y22" i="3"/>
  <c r="X22" i="3"/>
  <c r="W22" i="3"/>
  <c r="AC21" i="3"/>
  <c r="AB21" i="3"/>
  <c r="Z21" i="3"/>
  <c r="Y21" i="3"/>
  <c r="X21" i="3"/>
  <c r="W21" i="3"/>
  <c r="AC20" i="3"/>
  <c r="AB20" i="3"/>
  <c r="Z20" i="3"/>
  <c r="Y20" i="3"/>
  <c r="X20" i="3"/>
  <c r="W20" i="3"/>
  <c r="AC19" i="3"/>
  <c r="AB19" i="3"/>
  <c r="Z19" i="3"/>
  <c r="Y19" i="3"/>
  <c r="X19" i="3"/>
  <c r="W19" i="3"/>
  <c r="AC18" i="3"/>
  <c r="AB18" i="3"/>
  <c r="Z18" i="3"/>
  <c r="Y18" i="3"/>
  <c r="X18" i="3"/>
  <c r="W18" i="3"/>
  <c r="AC17" i="3"/>
  <c r="AB17" i="3"/>
  <c r="Z17" i="3"/>
  <c r="Y17" i="3"/>
  <c r="X17" i="3"/>
  <c r="W17" i="3"/>
  <c r="AC16" i="3"/>
  <c r="AB16" i="3"/>
  <c r="Z16" i="3"/>
  <c r="Y16" i="3"/>
  <c r="X16" i="3"/>
  <c r="W16" i="3"/>
  <c r="AC15" i="3"/>
  <c r="AB15" i="3"/>
  <c r="Z15" i="3"/>
  <c r="Y15" i="3"/>
  <c r="X15" i="3"/>
  <c r="W15" i="3"/>
  <c r="AC14" i="3"/>
  <c r="AB14" i="3"/>
  <c r="Z14" i="3"/>
  <c r="Y14" i="3"/>
  <c r="X14" i="3"/>
  <c r="W14" i="3"/>
  <c r="AC13" i="3"/>
  <c r="AB13" i="3"/>
  <c r="Z13" i="3"/>
  <c r="Y13" i="3"/>
  <c r="X13" i="3"/>
  <c r="W13" i="3"/>
  <c r="AC12" i="3"/>
  <c r="AB12" i="3"/>
  <c r="Z12" i="3"/>
  <c r="Y12" i="3"/>
  <c r="X12" i="3"/>
  <c r="W12" i="3"/>
  <c r="AC11" i="3"/>
  <c r="AB11" i="3"/>
  <c r="Z11" i="3"/>
  <c r="Y11" i="3"/>
  <c r="X11" i="3"/>
  <c r="W11" i="3"/>
  <c r="AC10" i="3"/>
  <c r="AB10" i="3"/>
  <c r="Z10" i="3"/>
  <c r="Y10" i="3"/>
  <c r="X10" i="3"/>
  <c r="W10" i="3"/>
  <c r="AC9" i="3"/>
  <c r="AB9" i="3"/>
  <c r="Z9" i="3"/>
  <c r="Y9" i="3"/>
  <c r="X9" i="3"/>
  <c r="W9" i="3"/>
  <c r="AC8" i="3"/>
  <c r="AB8" i="3"/>
  <c r="Z8" i="3"/>
  <c r="Y8" i="3"/>
  <c r="X8" i="3"/>
  <c r="W8" i="3"/>
  <c r="AC7" i="3"/>
  <c r="AB7" i="3"/>
  <c r="Z7" i="3"/>
  <c r="Y7" i="3"/>
  <c r="X7" i="3"/>
  <c r="W7" i="3"/>
  <c r="AC6" i="3"/>
  <c r="AB6" i="3"/>
  <c r="AD6" i="3" s="1"/>
  <c r="Z6" i="3"/>
  <c r="Y6" i="3"/>
  <c r="X6" i="3"/>
  <c r="W6" i="3"/>
  <c r="AC5" i="3"/>
  <c r="AB5" i="3"/>
  <c r="Z5" i="3"/>
  <c r="Y5" i="3"/>
  <c r="X5" i="3"/>
  <c r="W5" i="3"/>
  <c r="AC4" i="3"/>
  <c r="AB4" i="3"/>
  <c r="Z4" i="3"/>
  <c r="Y4" i="3"/>
  <c r="X4" i="3"/>
  <c r="W4" i="3"/>
  <c r="AD31" i="3" l="1"/>
  <c r="AD83" i="3"/>
  <c r="AD111" i="3"/>
  <c r="AE111" i="3" s="1"/>
  <c r="AD115" i="3"/>
  <c r="AD119" i="3"/>
  <c r="AD143" i="3"/>
  <c r="AD167" i="3"/>
  <c r="AF167" i="3" s="1"/>
  <c r="AD199" i="3"/>
  <c r="AF199" i="3" s="1"/>
  <c r="AD227" i="3"/>
  <c r="AA52" i="3"/>
  <c r="AA56" i="3"/>
  <c r="AA60" i="3"/>
  <c r="AA72" i="3"/>
  <c r="AA80" i="3"/>
  <c r="AA92" i="3"/>
  <c r="AA104" i="3"/>
  <c r="AA120" i="3"/>
  <c r="AA184" i="3"/>
  <c r="AA192" i="3"/>
  <c r="AA208" i="3"/>
  <c r="AA212" i="3"/>
  <c r="AA216" i="3"/>
  <c r="AA224" i="3"/>
  <c r="AA228" i="3"/>
  <c r="AA181" i="3"/>
  <c r="AF42" i="3"/>
  <c r="AA46" i="3"/>
  <c r="AD68" i="3"/>
  <c r="AA83" i="3"/>
  <c r="AA98" i="3"/>
  <c r="AA126" i="3"/>
  <c r="AA134" i="3"/>
  <c r="AD188" i="3"/>
  <c r="AD211" i="3"/>
  <c r="AA106" i="3"/>
  <c r="AD131" i="3"/>
  <c r="AE131" i="3" s="1"/>
  <c r="AD135" i="3"/>
  <c r="AA142" i="3"/>
  <c r="AA93" i="3"/>
  <c r="AA180" i="3"/>
  <c r="AA24" i="3"/>
  <c r="AA99" i="3"/>
  <c r="AA107" i="3"/>
  <c r="AA203" i="3"/>
  <c r="AA204" i="3"/>
  <c r="AD16" i="3"/>
  <c r="AF16" i="3" s="1"/>
  <c r="AA18" i="3"/>
  <c r="AD20" i="3"/>
  <c r="AD24" i="3"/>
  <c r="AE24" i="3" s="1"/>
  <c r="AA26" i="3"/>
  <c r="AD28" i="3"/>
  <c r="AA34" i="3"/>
  <c r="AA38" i="3"/>
  <c r="AA42" i="3"/>
  <c r="AD85" i="3"/>
  <c r="AE85" i="3" s="1"/>
  <c r="AD129" i="3"/>
  <c r="AA167" i="3"/>
  <c r="AA188" i="3"/>
  <c r="AA118" i="3"/>
  <c r="AA119" i="3"/>
  <c r="AA189" i="3"/>
  <c r="AA201" i="3"/>
  <c r="AA14" i="3"/>
  <c r="AA151" i="3"/>
  <c r="AA155" i="3"/>
  <c r="AA183" i="3"/>
  <c r="AA196" i="3"/>
  <c r="AA200" i="3"/>
  <c r="AA10" i="3"/>
  <c r="AA4" i="3"/>
  <c r="AA8" i="3"/>
  <c r="AA12" i="3"/>
  <c r="AA16" i="3"/>
  <c r="AA17" i="3"/>
  <c r="AD92" i="3"/>
  <c r="AE92" i="3" s="1"/>
  <c r="AA128" i="3"/>
  <c r="AA149" i="3"/>
  <c r="AA190" i="3"/>
  <c r="AA211" i="3"/>
  <c r="AA219" i="3"/>
  <c r="AA220" i="3"/>
  <c r="AA6" i="3"/>
  <c r="AA40" i="3"/>
  <c r="AA110" i="3"/>
  <c r="AA148" i="3"/>
  <c r="AA206" i="3"/>
  <c r="AA227" i="3"/>
  <c r="AA7" i="3"/>
  <c r="AA11" i="3"/>
  <c r="AA15" i="3"/>
  <c r="AA19" i="3"/>
  <c r="AA27" i="3"/>
  <c r="AA32" i="3"/>
  <c r="AA44" i="3"/>
  <c r="AA66" i="3"/>
  <c r="AF83" i="3"/>
  <c r="AA102" i="3"/>
  <c r="AD133" i="3"/>
  <c r="AE133" i="3" s="1"/>
  <c r="AA172" i="3"/>
  <c r="AA173" i="3"/>
  <c r="AA176" i="3"/>
  <c r="AD200" i="3"/>
  <c r="AF200" i="3" s="1"/>
  <c r="AA214" i="3"/>
  <c r="AA222" i="3"/>
  <c r="AA90" i="3"/>
  <c r="AA116" i="3"/>
  <c r="AD172" i="3"/>
  <c r="AA174" i="3"/>
  <c r="AD183" i="3"/>
  <c r="AF183" i="3" s="1"/>
  <c r="AD203" i="3"/>
  <c r="AD219" i="3"/>
  <c r="AF219" i="3" s="1"/>
  <c r="AA135" i="3"/>
  <c r="AA136" i="3"/>
  <c r="AA159" i="3"/>
  <c r="AA163" i="3"/>
  <c r="AA171" i="3"/>
  <c r="AD176" i="3"/>
  <c r="AF176" i="3" s="1"/>
  <c r="AA177" i="3"/>
  <c r="AA178" i="3"/>
  <c r="AD187" i="3"/>
  <c r="AF187" i="3" s="1"/>
  <c r="AA199" i="3"/>
  <c r="AD216" i="3"/>
  <c r="AF216" i="3" s="1"/>
  <c r="AA217" i="3"/>
  <c r="AD142" i="3"/>
  <c r="AE142" i="3" s="1"/>
  <c r="AD149" i="3"/>
  <c r="AE149" i="3" s="1"/>
  <c r="AA152" i="3"/>
  <c r="AA156" i="3"/>
  <c r="AA175" i="3"/>
  <c r="AD180" i="3"/>
  <c r="AA182" i="3"/>
  <c r="AD191" i="3"/>
  <c r="AE191" i="3" s="1"/>
  <c r="AA202" i="3"/>
  <c r="AD207" i="3"/>
  <c r="AA215" i="3"/>
  <c r="AA218" i="3"/>
  <c r="AD223" i="3"/>
  <c r="AE223" i="3" s="1"/>
  <c r="AA108" i="3"/>
  <c r="AA124" i="3"/>
  <c r="AA143" i="3"/>
  <c r="AA160" i="3"/>
  <c r="AA164" i="3"/>
  <c r="AA168" i="3"/>
  <c r="AA179" i="3"/>
  <c r="AD184" i="3"/>
  <c r="AA185" i="3"/>
  <c r="AA186" i="3"/>
  <c r="AD195" i="3"/>
  <c r="AF195" i="3" s="1"/>
  <c r="AE201" i="3"/>
  <c r="AD204" i="3"/>
  <c r="AE204" i="3" s="1"/>
  <c r="AA205" i="3"/>
  <c r="AD205" i="3"/>
  <c r="AE205" i="3" s="1"/>
  <c r="AE217" i="3"/>
  <c r="AD220" i="3"/>
  <c r="AE220" i="3" s="1"/>
  <c r="AA221" i="3"/>
  <c r="AD221" i="3"/>
  <c r="AA61" i="3"/>
  <c r="AA64" i="3"/>
  <c r="AA76" i="3"/>
  <c r="AA95" i="3"/>
  <c r="AF201" i="3"/>
  <c r="AF217" i="3"/>
  <c r="AA65" i="3"/>
  <c r="AA73" i="3"/>
  <c r="AA131" i="3"/>
  <c r="AA161" i="3"/>
  <c r="AA165" i="3"/>
  <c r="AA169" i="3"/>
  <c r="AD171" i="3"/>
  <c r="AA187" i="3"/>
  <c r="AD192" i="3"/>
  <c r="AF192" i="3" s="1"/>
  <c r="AA193" i="3"/>
  <c r="AA194" i="3"/>
  <c r="AD208" i="3"/>
  <c r="AF208" i="3" s="1"/>
  <c r="AA209" i="3"/>
  <c r="AD209" i="3"/>
  <c r="AD224" i="3"/>
  <c r="AF224" i="3" s="1"/>
  <c r="AA225" i="3"/>
  <c r="AD225" i="3"/>
  <c r="AE225" i="3" s="1"/>
  <c r="AA25" i="3"/>
  <c r="AA41" i="3"/>
  <c r="AD56" i="3"/>
  <c r="AE56" i="3" s="1"/>
  <c r="AA5" i="3"/>
  <c r="AA20" i="3"/>
  <c r="AA35" i="3"/>
  <c r="AA47" i="3"/>
  <c r="AA50" i="3"/>
  <c r="AD8" i="3"/>
  <c r="AF8" i="3" s="1"/>
  <c r="AA9" i="3"/>
  <c r="AA28" i="3"/>
  <c r="AD41" i="3"/>
  <c r="AF41" i="3" s="1"/>
  <c r="AA62" i="3"/>
  <c r="AD77" i="3"/>
  <c r="AA96" i="3"/>
  <c r="AA111" i="3"/>
  <c r="AA132" i="3"/>
  <c r="AA150" i="3"/>
  <c r="AE157" i="3"/>
  <c r="AF171" i="3"/>
  <c r="AD175" i="3"/>
  <c r="AA191" i="3"/>
  <c r="AD196" i="3"/>
  <c r="AA197" i="3"/>
  <c r="AA198" i="3"/>
  <c r="AA207" i="3"/>
  <c r="AA210" i="3"/>
  <c r="AD215" i="3"/>
  <c r="AE215" i="3" s="1"/>
  <c r="AA223" i="3"/>
  <c r="AA226" i="3"/>
  <c r="AA21" i="3"/>
  <c r="AA22" i="3"/>
  <c r="AA29" i="3"/>
  <c r="AA33" i="3"/>
  <c r="AA91" i="3"/>
  <c r="AA103" i="3"/>
  <c r="AD10" i="3"/>
  <c r="AE10" i="3" s="1"/>
  <c r="AA30" i="3"/>
  <c r="AD32" i="3"/>
  <c r="AD14" i="3"/>
  <c r="AF14" i="3" s="1"/>
  <c r="AD40" i="3"/>
  <c r="AF40" i="3" s="1"/>
  <c r="AD4" i="3"/>
  <c r="AD18" i="3"/>
  <c r="AF18" i="3" s="1"/>
  <c r="AD46" i="3"/>
  <c r="AA54" i="3"/>
  <c r="AD12" i="3"/>
  <c r="AA13" i="3"/>
  <c r="AD23" i="3"/>
  <c r="AF23" i="3" s="1"/>
  <c r="AA36" i="3"/>
  <c r="AE42" i="3"/>
  <c r="AA45" i="3"/>
  <c r="AA48" i="3"/>
  <c r="AA70" i="3"/>
  <c r="AD76" i="3"/>
  <c r="AF76" i="3" s="1"/>
  <c r="AA77" i="3"/>
  <c r="AE83" i="3"/>
  <c r="AA112" i="3"/>
  <c r="AA158" i="3"/>
  <c r="AA162" i="3"/>
  <c r="AA166" i="3"/>
  <c r="AA170" i="3"/>
  <c r="AF175" i="3"/>
  <c r="AD179" i="3"/>
  <c r="AE179" i="3" s="1"/>
  <c r="AA195" i="3"/>
  <c r="AD212" i="3"/>
  <c r="AE212" i="3" s="1"/>
  <c r="AA213" i="3"/>
  <c r="AD213" i="3"/>
  <c r="AD228" i="3"/>
  <c r="AF228" i="3" s="1"/>
  <c r="AA229" i="3"/>
  <c r="AD229" i="3"/>
  <c r="AF6" i="3"/>
  <c r="AE6" i="3"/>
  <c r="AF31" i="3"/>
  <c r="AF4" i="3"/>
  <c r="AF20" i="3"/>
  <c r="AF24" i="3"/>
  <c r="AF28" i="3"/>
  <c r="AE4" i="3"/>
  <c r="AE8" i="3"/>
  <c r="AE20" i="3"/>
  <c r="AA23" i="3"/>
  <c r="AE28" i="3"/>
  <c r="AA31" i="3"/>
  <c r="AD47" i="3"/>
  <c r="AF47" i="3" s="1"/>
  <c r="AA69" i="3"/>
  <c r="AA71" i="3"/>
  <c r="AD73" i="3"/>
  <c r="AE81" i="3"/>
  <c r="AD91" i="3"/>
  <c r="AE91" i="3" s="1"/>
  <c r="AF131" i="3"/>
  <c r="AD5" i="3"/>
  <c r="AD9" i="3"/>
  <c r="AF9" i="3" s="1"/>
  <c r="AD13" i="3"/>
  <c r="AF13" i="3" s="1"/>
  <c r="AD17" i="3"/>
  <c r="AD21" i="3"/>
  <c r="AD29" i="3"/>
  <c r="AD51" i="3"/>
  <c r="AD72" i="3"/>
  <c r="AE72" i="3" s="1"/>
  <c r="AA81" i="3"/>
  <c r="AE109" i="3"/>
  <c r="AD22" i="3"/>
  <c r="AD30" i="3"/>
  <c r="AA39" i="3"/>
  <c r="AE50" i="3"/>
  <c r="AE54" i="3"/>
  <c r="AD55" i="3"/>
  <c r="AA58" i="3"/>
  <c r="AD62" i="3"/>
  <c r="AD67" i="3"/>
  <c r="AA68" i="3"/>
  <c r="AD84" i="3"/>
  <c r="AA85" i="3"/>
  <c r="AD101" i="3"/>
  <c r="AA43" i="3"/>
  <c r="AD44" i="3"/>
  <c r="AA49" i="3"/>
  <c r="AF50" i="3"/>
  <c r="AA53" i="3"/>
  <c r="AF54" i="3"/>
  <c r="AD58" i="3"/>
  <c r="AD66" i="3"/>
  <c r="AF81" i="3"/>
  <c r="AD88" i="3"/>
  <c r="AE88" i="3" s="1"/>
  <c r="AA89" i="3"/>
  <c r="AF92" i="3"/>
  <c r="AA94" i="3"/>
  <c r="AD105" i="3"/>
  <c r="AD123" i="3"/>
  <c r="AE129" i="3"/>
  <c r="AD137" i="3"/>
  <c r="AD11" i="3"/>
  <c r="AF11" i="3" s="1"/>
  <c r="AD15" i="3"/>
  <c r="AD19" i="3"/>
  <c r="AD25" i="3"/>
  <c r="AD33" i="3"/>
  <c r="AA37" i="3"/>
  <c r="AD38" i="3"/>
  <c r="AD48" i="3"/>
  <c r="AF49" i="3"/>
  <c r="AA51" i="3"/>
  <c r="AD52" i="3"/>
  <c r="AA57" i="3"/>
  <c r="AD61" i="3"/>
  <c r="AF61" i="3" s="1"/>
  <c r="AA82" i="3"/>
  <c r="AD89" i="3"/>
  <c r="AD93" i="3"/>
  <c r="AF93" i="3" s="1"/>
  <c r="AD45" i="3"/>
  <c r="AD71" i="3"/>
  <c r="AD74" i="3"/>
  <c r="AD26" i="3"/>
  <c r="AD27" i="3"/>
  <c r="AF27" i="3" s="1"/>
  <c r="AD34" i="3"/>
  <c r="AD35" i="3"/>
  <c r="AD36" i="3"/>
  <c r="AD37" i="3"/>
  <c r="AE37" i="3" s="1"/>
  <c r="AD39" i="3"/>
  <c r="AE39" i="3" s="1"/>
  <c r="AE49" i="3"/>
  <c r="AD53" i="3"/>
  <c r="AA55" i="3"/>
  <c r="AD57" i="3"/>
  <c r="AE57" i="3" s="1"/>
  <c r="AD64" i="3"/>
  <c r="AF64" i="3" s="1"/>
  <c r="AA67" i="3"/>
  <c r="AD70" i="3"/>
  <c r="AA75" i="3"/>
  <c r="AD80" i="3"/>
  <c r="AE80" i="3" s="1"/>
  <c r="AA84" i="3"/>
  <c r="AA86" i="3"/>
  <c r="AD87" i="3"/>
  <c r="AD121" i="3"/>
  <c r="AE31" i="3"/>
  <c r="AE41" i="3"/>
  <c r="AE68" i="3"/>
  <c r="AD7" i="3"/>
  <c r="AF7" i="3" s="1"/>
  <c r="AD43" i="3"/>
  <c r="AE43" i="3" s="1"/>
  <c r="AD60" i="3"/>
  <c r="AF68" i="3"/>
  <c r="AA88" i="3"/>
  <c r="AD116" i="3"/>
  <c r="AA123" i="3"/>
  <c r="AD96" i="3"/>
  <c r="AA100" i="3"/>
  <c r="AD108" i="3"/>
  <c r="AD112" i="3"/>
  <c r="AA114" i="3"/>
  <c r="AE117" i="3"/>
  <c r="AD132" i="3"/>
  <c r="AD139" i="3"/>
  <c r="AE139" i="3" s="1"/>
  <c r="AF119" i="3"/>
  <c r="AE119" i="3"/>
  <c r="AA130" i="3"/>
  <c r="AF135" i="3"/>
  <c r="AE135" i="3"/>
  <c r="AD59" i="3"/>
  <c r="AD63" i="3"/>
  <c r="AE63" i="3" s="1"/>
  <c r="AD65" i="3"/>
  <c r="AA79" i="3"/>
  <c r="AD82" i="3"/>
  <c r="AD97" i="3"/>
  <c r="AF97" i="3" s="1"/>
  <c r="AD107" i="3"/>
  <c r="AD113" i="3"/>
  <c r="AA115" i="3"/>
  <c r="AF115" i="3"/>
  <c r="AE115" i="3"/>
  <c r="AD128" i="3"/>
  <c r="AD95" i="3"/>
  <c r="AE95" i="3" s="1"/>
  <c r="AD100" i="3"/>
  <c r="AE100" i="3" s="1"/>
  <c r="AD104" i="3"/>
  <c r="AD124" i="3"/>
  <c r="AE124" i="3" s="1"/>
  <c r="AA74" i="3"/>
  <c r="AA78" i="3"/>
  <c r="AA87" i="3"/>
  <c r="AD90" i="3"/>
  <c r="AF90" i="3" s="1"/>
  <c r="AD103" i="3"/>
  <c r="AA122" i="3"/>
  <c r="AD125" i="3"/>
  <c r="AD127" i="3"/>
  <c r="AA138" i="3"/>
  <c r="AA59" i="3"/>
  <c r="AA63" i="3"/>
  <c r="AD69" i="3"/>
  <c r="AD75" i="3"/>
  <c r="AD79" i="3"/>
  <c r="AD99" i="3"/>
  <c r="AF109" i="3"/>
  <c r="AD120" i="3"/>
  <c r="AA127" i="3"/>
  <c r="AD136" i="3"/>
  <c r="AD141" i="3"/>
  <c r="AE207" i="3"/>
  <c r="AF143" i="3"/>
  <c r="AA97" i="3"/>
  <c r="AD102" i="3"/>
  <c r="AA105" i="3"/>
  <c r="AD110" i="3"/>
  <c r="AA113" i="3"/>
  <c r="AD118" i="3"/>
  <c r="AA121" i="3"/>
  <c r="AD126" i="3"/>
  <c r="AA129" i="3"/>
  <c r="AD134" i="3"/>
  <c r="AA137" i="3"/>
  <c r="AA139" i="3"/>
  <c r="AE143" i="3"/>
  <c r="AA144" i="3"/>
  <c r="AD145" i="3"/>
  <c r="AA146" i="3"/>
  <c r="AA154" i="3"/>
  <c r="AD154" i="3"/>
  <c r="AF154" i="3" s="1"/>
  <c r="AF117" i="3"/>
  <c r="AF133" i="3"/>
  <c r="AA141" i="3"/>
  <c r="AD147" i="3"/>
  <c r="AF147" i="3" s="1"/>
  <c r="AA157" i="3"/>
  <c r="AF157" i="3"/>
  <c r="AD161" i="3"/>
  <c r="AD165" i="3"/>
  <c r="AE165" i="3" s="1"/>
  <c r="AA140" i="3"/>
  <c r="AD158" i="3"/>
  <c r="AD162" i="3"/>
  <c r="AD98" i="3"/>
  <c r="AA101" i="3"/>
  <c r="AD106" i="3"/>
  <c r="AA109" i="3"/>
  <c r="AD114" i="3"/>
  <c r="AA117" i="3"/>
  <c r="AD122" i="3"/>
  <c r="AA125" i="3"/>
  <c r="AD130" i="3"/>
  <c r="AA133" i="3"/>
  <c r="AD138" i="3"/>
  <c r="AA145" i="3"/>
  <c r="AA147" i="3"/>
  <c r="AD150" i="3"/>
  <c r="AD78" i="3"/>
  <c r="AD86" i="3"/>
  <c r="AD94" i="3"/>
  <c r="AF105" i="3"/>
  <c r="AF129" i="3"/>
  <c r="AD140" i="3"/>
  <c r="AD146" i="3"/>
  <c r="AD148" i="3"/>
  <c r="AE148" i="3" s="1"/>
  <c r="AA153" i="3"/>
  <c r="AD153" i="3"/>
  <c r="AE153" i="3" s="1"/>
  <c r="AF204" i="3"/>
  <c r="AF207" i="3"/>
  <c r="AE211" i="3"/>
  <c r="AF211" i="3"/>
  <c r="AD152" i="3"/>
  <c r="AD156" i="3"/>
  <c r="AD160" i="3"/>
  <c r="AD164" i="3"/>
  <c r="AD166" i="3"/>
  <c r="AF166" i="3" s="1"/>
  <c r="AD151" i="3"/>
  <c r="AD155" i="3"/>
  <c r="AD159" i="3"/>
  <c r="AF159" i="3" s="1"/>
  <c r="AD163" i="3"/>
  <c r="AE171" i="3"/>
  <c r="AE175" i="3"/>
  <c r="AE183" i="3"/>
  <c r="AE195" i="3"/>
  <c r="AE199" i="3"/>
  <c r="AD144" i="3"/>
  <c r="AD168" i="3"/>
  <c r="AE168" i="3" s="1"/>
  <c r="AF220" i="3"/>
  <c r="AF223" i="3"/>
  <c r="AE227" i="3"/>
  <c r="AF172" i="3"/>
  <c r="AE172" i="3"/>
  <c r="AE176" i="3"/>
  <c r="AF180" i="3"/>
  <c r="AE180" i="3"/>
  <c r="AF184" i="3"/>
  <c r="AE184" i="3"/>
  <c r="AF188" i="3"/>
  <c r="AE188" i="3"/>
  <c r="AE196" i="3"/>
  <c r="AF227" i="3"/>
  <c r="AE167" i="3"/>
  <c r="AE203" i="3"/>
  <c r="AE216" i="3"/>
  <c r="AE224" i="3"/>
  <c r="AE228" i="3"/>
  <c r="AD169" i="3"/>
  <c r="AD173" i="3"/>
  <c r="AD177" i="3"/>
  <c r="AE177" i="3" s="1"/>
  <c r="AD181" i="3"/>
  <c r="AD185" i="3"/>
  <c r="AD189" i="3"/>
  <c r="AE189" i="3" s="1"/>
  <c r="AD193" i="3"/>
  <c r="AD197" i="3"/>
  <c r="AD170" i="3"/>
  <c r="AD174" i="3"/>
  <c r="AF174" i="3" s="1"/>
  <c r="AD178" i="3"/>
  <c r="AF178" i="3" s="1"/>
  <c r="AD182" i="3"/>
  <c r="AF182" i="3" s="1"/>
  <c r="AD186" i="3"/>
  <c r="AD190" i="3"/>
  <c r="AD194" i="3"/>
  <c r="AD198" i="3"/>
  <c r="AD202" i="3"/>
  <c r="AF202" i="3" s="1"/>
  <c r="AD206" i="3"/>
  <c r="AF206" i="3" s="1"/>
  <c r="AD210" i="3"/>
  <c r="AD214" i="3"/>
  <c r="AF214" i="3" s="1"/>
  <c r="AD218" i="3"/>
  <c r="AF218" i="3" s="1"/>
  <c r="AD222" i="3"/>
  <c r="AD226" i="3"/>
  <c r="AF111" i="3" l="1"/>
  <c r="AE192" i="3"/>
  <c r="AF215" i="3"/>
  <c r="AE76" i="3"/>
  <c r="AF85" i="3"/>
  <c r="AE208" i="3"/>
  <c r="AE219" i="3"/>
  <c r="AE18" i="3"/>
  <c r="AE23" i="3"/>
  <c r="AE187" i="3"/>
  <c r="AE16" i="3"/>
  <c r="AE40" i="3"/>
  <c r="AF203" i="3"/>
  <c r="AF32" i="3"/>
  <c r="AF213" i="3"/>
  <c r="AF86" i="3"/>
  <c r="AF77" i="3"/>
  <c r="AE14" i="3"/>
  <c r="AF229" i="3"/>
  <c r="AF12" i="3"/>
  <c r="AE30" i="3"/>
  <c r="AF149" i="3"/>
  <c r="AE200" i="3"/>
  <c r="AF82" i="3"/>
  <c r="AF196" i="3"/>
  <c r="AF212" i="3"/>
  <c r="AF121" i="3"/>
  <c r="AF10" i="3"/>
  <c r="AF210" i="3"/>
  <c r="AE136" i="3"/>
  <c r="AE77" i="3"/>
  <c r="AE26" i="3"/>
  <c r="AF125" i="3"/>
  <c r="AE161" i="3"/>
  <c r="AE87" i="3"/>
  <c r="AF198" i="3"/>
  <c r="AE12" i="3"/>
  <c r="AF56" i="3"/>
  <c r="AF46" i="3"/>
  <c r="AE46" i="3"/>
  <c r="AF191" i="3"/>
  <c r="AF142" i="3"/>
  <c r="AE213" i="3"/>
  <c r="AF37" i="3"/>
  <c r="AE229" i="3"/>
  <c r="AF209" i="3"/>
  <c r="AF179" i="3"/>
  <c r="AF69" i="3"/>
  <c r="AE32" i="3"/>
  <c r="AF15" i="3"/>
  <c r="AF25" i="3"/>
  <c r="AF221" i="3"/>
  <c r="AF205" i="3"/>
  <c r="AE221" i="3"/>
  <c r="AF113" i="3"/>
  <c r="AF155" i="3"/>
  <c r="AF137" i="3"/>
  <c r="AE209" i="3"/>
  <c r="AF225" i="3"/>
  <c r="AF114" i="3"/>
  <c r="AE114" i="3"/>
  <c r="AE162" i="3"/>
  <c r="AF165" i="3"/>
  <c r="AE197" i="3"/>
  <c r="AF79" i="3"/>
  <c r="AF128" i="3"/>
  <c r="AE97" i="3"/>
  <c r="AF70" i="3"/>
  <c r="AE70" i="3"/>
  <c r="AF22" i="3"/>
  <c r="AF17" i="3"/>
  <c r="AE163" i="3"/>
  <c r="AE166" i="3"/>
  <c r="AF140" i="3"/>
  <c r="AE147" i="3"/>
  <c r="AF118" i="3"/>
  <c r="AE118" i="3"/>
  <c r="AE140" i="3"/>
  <c r="AE193" i="3"/>
  <c r="AE79" i="3"/>
  <c r="AF124" i="3"/>
  <c r="AF100" i="3"/>
  <c r="AE128" i="3"/>
  <c r="AF139" i="3"/>
  <c r="AE61" i="3"/>
  <c r="AF34" i="3"/>
  <c r="AF71" i="3"/>
  <c r="AE93" i="3"/>
  <c r="AF52" i="3"/>
  <c r="AE52" i="3"/>
  <c r="AE33" i="3"/>
  <c r="AF58" i="3"/>
  <c r="AE58" i="3"/>
  <c r="AF44" i="3"/>
  <c r="AE44" i="3"/>
  <c r="AE101" i="3"/>
  <c r="AE29" i="3"/>
  <c r="AF33" i="3"/>
  <c r="AF164" i="3"/>
  <c r="AE164" i="3"/>
  <c r="AF148" i="3"/>
  <c r="AE94" i="3"/>
  <c r="AF130" i="3"/>
  <c r="AE130" i="3"/>
  <c r="AE158" i="3"/>
  <c r="AF161" i="3"/>
  <c r="AF99" i="3"/>
  <c r="AE99" i="3"/>
  <c r="AE113" i="3"/>
  <c r="AF112" i="3"/>
  <c r="AF96" i="3"/>
  <c r="AF116" i="3"/>
  <c r="AE60" i="3"/>
  <c r="AE7" i="3"/>
  <c r="AE64" i="3"/>
  <c r="AE71" i="3"/>
  <c r="AE25" i="3"/>
  <c r="AF123" i="3"/>
  <c r="AE123" i="3"/>
  <c r="AF55" i="3"/>
  <c r="AE21" i="3"/>
  <c r="AF120" i="3"/>
  <c r="AE112" i="3"/>
  <c r="AE116" i="3"/>
  <c r="AE19" i="3"/>
  <c r="AF88" i="3"/>
  <c r="AE55" i="3"/>
  <c r="AF51" i="3"/>
  <c r="AE17" i="3"/>
  <c r="AE35" i="3"/>
  <c r="AE22" i="3"/>
  <c r="AF29" i="3"/>
  <c r="AE194" i="3"/>
  <c r="AF197" i="3"/>
  <c r="AE190" i="3"/>
  <c r="AE151" i="3"/>
  <c r="AF194" i="3"/>
  <c r="AE214" i="3"/>
  <c r="AE182" i="3"/>
  <c r="AF185" i="3"/>
  <c r="AF168" i="3"/>
  <c r="AF162" i="3"/>
  <c r="AF151" i="3"/>
  <c r="AF160" i="3"/>
  <c r="AE160" i="3"/>
  <c r="AE146" i="3"/>
  <c r="AE150" i="3"/>
  <c r="AF106" i="3"/>
  <c r="AE106" i="3"/>
  <c r="AF134" i="3"/>
  <c r="AE134" i="3"/>
  <c r="AE185" i="3"/>
  <c r="AE141" i="3"/>
  <c r="AF127" i="3"/>
  <c r="AE127" i="3"/>
  <c r="AF103" i="3"/>
  <c r="AE103" i="3"/>
  <c r="AE65" i="3"/>
  <c r="AF132" i="3"/>
  <c r="AE96" i="3"/>
  <c r="AE210" i="3"/>
  <c r="AE178" i="3"/>
  <c r="AF181" i="3"/>
  <c r="AE159" i="3"/>
  <c r="AF150" i="3"/>
  <c r="AF190" i="3"/>
  <c r="AF156" i="3"/>
  <c r="AE156" i="3"/>
  <c r="AF146" i="3"/>
  <c r="AE86" i="3"/>
  <c r="AF145" i="3"/>
  <c r="AE145" i="3"/>
  <c r="AE110" i="3"/>
  <c r="AF110" i="3"/>
  <c r="AE181" i="3"/>
  <c r="AF141" i="3"/>
  <c r="AE120" i="3"/>
  <c r="AE75" i="3"/>
  <c r="AF95" i="3"/>
  <c r="AF107" i="3"/>
  <c r="AE107" i="3"/>
  <c r="AE82" i="3"/>
  <c r="AE132" i="3"/>
  <c r="AE121" i="3"/>
  <c r="AF39" i="3"/>
  <c r="AF26" i="3"/>
  <c r="AF74" i="3"/>
  <c r="AE15" i="3"/>
  <c r="AE105" i="3"/>
  <c r="AE67" i="3"/>
  <c r="AF75" i="3"/>
  <c r="AE51" i="3"/>
  <c r="AE13" i="3"/>
  <c r="AF94" i="3"/>
  <c r="AF63" i="3"/>
  <c r="AE226" i="3"/>
  <c r="AE222" i="3"/>
  <c r="AE186" i="3"/>
  <c r="AE174" i="3"/>
  <c r="AE144" i="3"/>
  <c r="AF108" i="3"/>
  <c r="AE89" i="3"/>
  <c r="AF48" i="3"/>
  <c r="AE48" i="3"/>
  <c r="AE9" i="3"/>
  <c r="AE73" i="3"/>
  <c r="AE202" i="3"/>
  <c r="AE170" i="3"/>
  <c r="AF173" i="3"/>
  <c r="AF226" i="3"/>
  <c r="AF158" i="3"/>
  <c r="AF222" i="3"/>
  <c r="AF186" i="3"/>
  <c r="AF170" i="3"/>
  <c r="AF153" i="3"/>
  <c r="AF144" i="3"/>
  <c r="AE78" i="3"/>
  <c r="AF98" i="3"/>
  <c r="AE98" i="3"/>
  <c r="AF126" i="3"/>
  <c r="AE126" i="3"/>
  <c r="AE173" i="3"/>
  <c r="AE69" i="3"/>
  <c r="AE90" i="3"/>
  <c r="AF104" i="3"/>
  <c r="AF101" i="3"/>
  <c r="AF78" i="3"/>
  <c r="AF59" i="3"/>
  <c r="AE108" i="3"/>
  <c r="AF53" i="3"/>
  <c r="AE45" i="3"/>
  <c r="AE137" i="3"/>
  <c r="AF67" i="3"/>
  <c r="AF84" i="3"/>
  <c r="AF62" i="3"/>
  <c r="AE62" i="3"/>
  <c r="AF30" i="3"/>
  <c r="AF72" i="3"/>
  <c r="AE5" i="3"/>
  <c r="AF91" i="3"/>
  <c r="AF73" i="3"/>
  <c r="AE27" i="3"/>
  <c r="AE34" i="3"/>
  <c r="AF21" i="3"/>
  <c r="AF5" i="3"/>
  <c r="AF193" i="3"/>
  <c r="AE218" i="3"/>
  <c r="AF189" i="3"/>
  <c r="AF163" i="3"/>
  <c r="AE206" i="3"/>
  <c r="AF177" i="3"/>
  <c r="AF152" i="3"/>
  <c r="AE152" i="3"/>
  <c r="AF122" i="3"/>
  <c r="AE122" i="3"/>
  <c r="AE125" i="3"/>
  <c r="AF43" i="3"/>
  <c r="AF80" i="3"/>
  <c r="AF45" i="3"/>
  <c r="AE11" i="3"/>
  <c r="AF65" i="3"/>
  <c r="AE198" i="3"/>
  <c r="AF169" i="3"/>
  <c r="AE155" i="3"/>
  <c r="AF138" i="3"/>
  <c r="AE138" i="3"/>
  <c r="AE154" i="3"/>
  <c r="AE102" i="3"/>
  <c r="AF102" i="3"/>
  <c r="AE169" i="3"/>
  <c r="AF136" i="3"/>
  <c r="AE104" i="3"/>
  <c r="AE59" i="3"/>
  <c r="AF87" i="3"/>
  <c r="AE53" i="3"/>
  <c r="AF36" i="3"/>
  <c r="AE74" i="3"/>
  <c r="AF38" i="3"/>
  <c r="AE38" i="3"/>
  <c r="AF66" i="3"/>
  <c r="AE66" i="3"/>
  <c r="AE84" i="3"/>
  <c r="AF60" i="3"/>
  <c r="AF89" i="3"/>
  <c r="AE47" i="3"/>
  <c r="AF57" i="3"/>
  <c r="AE36" i="3"/>
  <c r="AF35" i="3"/>
  <c r="AF19" i="3"/>
  <c r="U5" i="1" l="1"/>
  <c r="V5" i="1"/>
  <c r="W5" i="1"/>
  <c r="X5" i="1"/>
  <c r="Y5" i="1"/>
  <c r="Z5" i="1"/>
  <c r="U6" i="1"/>
  <c r="V6" i="1"/>
  <c r="W6" i="1"/>
  <c r="X6" i="1"/>
  <c r="Y6" i="1"/>
  <c r="Z6" i="1"/>
  <c r="U7" i="1"/>
  <c r="V7" i="1"/>
  <c r="W7" i="1"/>
  <c r="X7" i="1"/>
  <c r="Y7" i="1"/>
  <c r="Z7" i="1"/>
  <c r="U8" i="1"/>
  <c r="V8" i="1"/>
  <c r="W8" i="1"/>
  <c r="X8" i="1"/>
  <c r="Y8" i="1"/>
  <c r="Z8" i="1"/>
  <c r="U9" i="1"/>
  <c r="V9" i="1"/>
  <c r="W9" i="1"/>
  <c r="X9" i="1"/>
  <c r="Y9" i="1"/>
  <c r="Z9" i="1"/>
  <c r="U10" i="1"/>
  <c r="V10" i="1"/>
  <c r="W10" i="1"/>
  <c r="X10" i="1"/>
  <c r="Y10" i="1"/>
  <c r="Z10" i="1"/>
  <c r="U11" i="1"/>
  <c r="V11" i="1"/>
  <c r="W11" i="1"/>
  <c r="X11" i="1"/>
  <c r="Y11" i="1"/>
  <c r="Z11" i="1"/>
  <c r="U12" i="1"/>
  <c r="V12" i="1"/>
  <c r="W12" i="1"/>
  <c r="X12" i="1"/>
  <c r="Y12" i="1"/>
  <c r="Z12" i="1"/>
  <c r="U13" i="1"/>
  <c r="V13" i="1"/>
  <c r="W13" i="1"/>
  <c r="X13" i="1"/>
  <c r="Y13" i="1"/>
  <c r="Z13" i="1"/>
  <c r="U14" i="1"/>
  <c r="V14" i="1"/>
  <c r="W14" i="1"/>
  <c r="X14" i="1"/>
  <c r="Y14" i="1"/>
  <c r="Z14" i="1"/>
  <c r="U15" i="1"/>
  <c r="V15" i="1"/>
  <c r="W15" i="1"/>
  <c r="X15" i="1"/>
  <c r="Y15" i="1"/>
  <c r="Z15" i="1"/>
  <c r="U16" i="1"/>
  <c r="V16" i="1"/>
  <c r="W16" i="1"/>
  <c r="X16" i="1"/>
  <c r="Y16" i="1"/>
  <c r="Z16" i="1"/>
  <c r="U17" i="1"/>
  <c r="V17" i="1"/>
  <c r="W17" i="1"/>
  <c r="X17" i="1"/>
  <c r="Y17" i="1"/>
  <c r="Z17" i="1"/>
  <c r="U18" i="1"/>
  <c r="V18" i="1"/>
  <c r="W18" i="1"/>
  <c r="X18" i="1"/>
  <c r="Y18" i="1"/>
  <c r="Z18" i="1"/>
  <c r="U19" i="1"/>
  <c r="V19" i="1"/>
  <c r="W19" i="1"/>
  <c r="X19" i="1"/>
  <c r="Y19" i="1"/>
  <c r="Z19" i="1"/>
  <c r="U20" i="1"/>
  <c r="V20" i="1"/>
  <c r="W20" i="1"/>
  <c r="X20" i="1"/>
  <c r="Y20" i="1"/>
  <c r="Z20" i="1"/>
  <c r="U21" i="1"/>
  <c r="V21" i="1"/>
  <c r="W21" i="1"/>
  <c r="X21" i="1"/>
  <c r="Y21" i="1"/>
  <c r="Z21" i="1"/>
  <c r="U22" i="1"/>
  <c r="V22" i="1"/>
  <c r="W22" i="1"/>
  <c r="X22" i="1"/>
  <c r="Y22" i="1"/>
  <c r="Z22" i="1"/>
  <c r="U23" i="1"/>
  <c r="V23" i="1"/>
  <c r="W23" i="1"/>
  <c r="X23" i="1"/>
  <c r="Y23" i="1"/>
  <c r="Z23" i="1"/>
  <c r="U24" i="1"/>
  <c r="V24" i="1"/>
  <c r="W24" i="1"/>
  <c r="X24" i="1"/>
  <c r="Y24" i="1"/>
  <c r="Z24" i="1"/>
  <c r="AA24" i="1" s="1"/>
  <c r="AB24" i="1" s="1"/>
  <c r="U25" i="1"/>
  <c r="V25" i="1"/>
  <c r="W25" i="1"/>
  <c r="X25" i="1"/>
  <c r="Y25" i="1"/>
  <c r="Z25" i="1"/>
  <c r="U26" i="1"/>
  <c r="V26" i="1"/>
  <c r="W26" i="1"/>
  <c r="X26" i="1"/>
  <c r="Y26" i="1"/>
  <c r="Z26" i="1"/>
  <c r="U27" i="1"/>
  <c r="V27" i="1"/>
  <c r="W27" i="1"/>
  <c r="X27" i="1"/>
  <c r="Y27" i="1"/>
  <c r="Z27" i="1"/>
  <c r="U28" i="1"/>
  <c r="V28" i="1"/>
  <c r="W28" i="1"/>
  <c r="X28" i="1"/>
  <c r="Y28" i="1"/>
  <c r="Z28" i="1"/>
  <c r="U29" i="1"/>
  <c r="V29" i="1"/>
  <c r="W29" i="1"/>
  <c r="X29" i="1"/>
  <c r="Y29" i="1"/>
  <c r="Z29" i="1"/>
  <c r="U30" i="1"/>
  <c r="V30" i="1"/>
  <c r="W30" i="1"/>
  <c r="X30" i="1"/>
  <c r="Y30" i="1"/>
  <c r="Z30" i="1"/>
  <c r="U31" i="1"/>
  <c r="V31" i="1"/>
  <c r="W31" i="1"/>
  <c r="X31" i="1"/>
  <c r="Y31" i="1"/>
  <c r="Z31" i="1"/>
  <c r="U32" i="1"/>
  <c r="V32" i="1"/>
  <c r="W32" i="1"/>
  <c r="X32" i="1"/>
  <c r="Y32" i="1"/>
  <c r="Z32" i="1"/>
  <c r="U33" i="1"/>
  <c r="V33" i="1"/>
  <c r="W33" i="1"/>
  <c r="X33" i="1"/>
  <c r="Y33" i="1"/>
  <c r="Z33" i="1"/>
  <c r="U34" i="1"/>
  <c r="V34" i="1"/>
  <c r="W34" i="1"/>
  <c r="X34" i="1"/>
  <c r="Y34" i="1"/>
  <c r="Z34" i="1"/>
  <c r="U35" i="1"/>
  <c r="V35" i="1"/>
  <c r="W35" i="1"/>
  <c r="X35" i="1"/>
  <c r="Y35" i="1"/>
  <c r="Z35" i="1"/>
  <c r="U36" i="1"/>
  <c r="V36" i="1"/>
  <c r="W36" i="1"/>
  <c r="X36" i="1"/>
  <c r="Y36" i="1"/>
  <c r="Z36" i="1"/>
  <c r="U37" i="1"/>
  <c r="V37" i="1"/>
  <c r="W37" i="1"/>
  <c r="X37" i="1"/>
  <c r="Y37" i="1"/>
  <c r="Z37" i="1"/>
  <c r="U38" i="1"/>
  <c r="V38" i="1"/>
  <c r="W38" i="1"/>
  <c r="X38" i="1"/>
  <c r="Y38" i="1"/>
  <c r="Z38" i="1"/>
  <c r="U39" i="1"/>
  <c r="V39" i="1"/>
  <c r="W39" i="1"/>
  <c r="X39" i="1"/>
  <c r="Y39" i="1"/>
  <c r="AA39" i="1" s="1"/>
  <c r="AC39" i="1" s="1"/>
  <c r="Z39" i="1"/>
  <c r="U40" i="1"/>
  <c r="V40" i="1"/>
  <c r="W40" i="1"/>
  <c r="X40" i="1"/>
  <c r="Y40" i="1"/>
  <c r="Z40" i="1"/>
  <c r="U41" i="1"/>
  <c r="V41" i="1"/>
  <c r="W41" i="1"/>
  <c r="X41" i="1"/>
  <c r="Y41" i="1"/>
  <c r="Z41" i="1"/>
  <c r="U42" i="1"/>
  <c r="V42" i="1"/>
  <c r="W42" i="1"/>
  <c r="X42" i="1"/>
  <c r="Y42" i="1"/>
  <c r="Z42" i="1"/>
  <c r="U43" i="1"/>
  <c r="V43" i="1"/>
  <c r="W43" i="1"/>
  <c r="X43" i="1"/>
  <c r="Y43" i="1"/>
  <c r="Z43" i="1"/>
  <c r="U44" i="1"/>
  <c r="V44" i="1"/>
  <c r="W44" i="1"/>
  <c r="X44" i="1"/>
  <c r="Y44" i="1"/>
  <c r="Z44" i="1"/>
  <c r="U45" i="1"/>
  <c r="V45" i="1"/>
  <c r="W45" i="1"/>
  <c r="X45" i="1"/>
  <c r="Y45" i="1"/>
  <c r="Z45" i="1"/>
  <c r="U46" i="1"/>
  <c r="V46" i="1"/>
  <c r="W46" i="1"/>
  <c r="X46" i="1"/>
  <c r="Y46" i="1"/>
  <c r="Z46" i="1"/>
  <c r="U47" i="1"/>
  <c r="V47" i="1"/>
  <c r="W47" i="1"/>
  <c r="X47" i="1"/>
  <c r="Y47" i="1"/>
  <c r="Z47" i="1"/>
  <c r="U48" i="1"/>
  <c r="V48" i="1"/>
  <c r="W48" i="1"/>
  <c r="X48" i="1"/>
  <c r="Y48" i="1"/>
  <c r="Z48" i="1"/>
  <c r="U49" i="1"/>
  <c r="V49" i="1"/>
  <c r="W49" i="1"/>
  <c r="X49" i="1"/>
  <c r="Y49" i="1"/>
  <c r="Z49" i="1"/>
  <c r="U50" i="1"/>
  <c r="V50" i="1"/>
  <c r="W50" i="1"/>
  <c r="X50" i="1"/>
  <c r="Y50" i="1"/>
  <c r="Z50" i="1"/>
  <c r="U51" i="1"/>
  <c r="V51" i="1"/>
  <c r="W51" i="1"/>
  <c r="X51" i="1"/>
  <c r="Y51" i="1"/>
  <c r="AA51" i="1" s="1"/>
  <c r="AC51" i="1" s="1"/>
  <c r="Z51" i="1"/>
  <c r="U52" i="1"/>
  <c r="V52" i="1"/>
  <c r="W52" i="1"/>
  <c r="X52" i="1"/>
  <c r="Y52" i="1"/>
  <c r="Z52" i="1"/>
  <c r="U53" i="1"/>
  <c r="V53" i="1"/>
  <c r="W53" i="1"/>
  <c r="X53" i="1"/>
  <c r="Y53" i="1"/>
  <c r="Z53" i="1"/>
  <c r="U54" i="1"/>
  <c r="V54" i="1"/>
  <c r="W54" i="1"/>
  <c r="X54" i="1"/>
  <c r="Y54" i="1"/>
  <c r="Z54" i="1"/>
  <c r="U55" i="1"/>
  <c r="V55" i="1"/>
  <c r="W55" i="1"/>
  <c r="X55" i="1"/>
  <c r="Y55" i="1"/>
  <c r="Z55" i="1"/>
  <c r="U56" i="1"/>
  <c r="V56" i="1"/>
  <c r="W56" i="1"/>
  <c r="X56" i="1"/>
  <c r="Y56" i="1"/>
  <c r="Z56" i="1"/>
  <c r="U57" i="1"/>
  <c r="V57" i="1"/>
  <c r="W57" i="1"/>
  <c r="X57" i="1"/>
  <c r="Y57" i="1"/>
  <c r="Z57" i="1"/>
  <c r="U58" i="1"/>
  <c r="V58" i="1"/>
  <c r="W58" i="1"/>
  <c r="X58" i="1"/>
  <c r="Y58" i="1"/>
  <c r="Z58" i="1"/>
  <c r="U59" i="1"/>
  <c r="V59" i="1"/>
  <c r="W59" i="1"/>
  <c r="X59" i="1"/>
  <c r="Y59" i="1"/>
  <c r="Z59" i="1"/>
  <c r="U60" i="1"/>
  <c r="V60" i="1"/>
  <c r="W60" i="1"/>
  <c r="X60" i="1"/>
  <c r="Y60" i="1"/>
  <c r="Z60" i="1"/>
  <c r="U61" i="1"/>
  <c r="V61" i="1"/>
  <c r="W61" i="1"/>
  <c r="X61" i="1"/>
  <c r="Y61" i="1"/>
  <c r="Z61" i="1"/>
  <c r="U62" i="1"/>
  <c r="V62" i="1"/>
  <c r="W62" i="1"/>
  <c r="X62" i="1"/>
  <c r="Y62" i="1"/>
  <c r="Z62" i="1"/>
  <c r="U63" i="1"/>
  <c r="V63" i="1"/>
  <c r="W63" i="1"/>
  <c r="X63" i="1"/>
  <c r="Y63" i="1"/>
  <c r="Z63" i="1"/>
  <c r="U64" i="1"/>
  <c r="V64" i="1"/>
  <c r="W64" i="1"/>
  <c r="X64" i="1"/>
  <c r="Y64" i="1"/>
  <c r="Z64" i="1"/>
  <c r="U65" i="1"/>
  <c r="V65" i="1"/>
  <c r="W65" i="1"/>
  <c r="X65" i="1"/>
  <c r="Y65" i="1"/>
  <c r="Z65" i="1"/>
  <c r="U66" i="1"/>
  <c r="V66" i="1"/>
  <c r="W66" i="1"/>
  <c r="X66" i="1"/>
  <c r="Y66" i="1"/>
  <c r="Z66" i="1"/>
  <c r="U67" i="1"/>
  <c r="V67" i="1"/>
  <c r="W67" i="1"/>
  <c r="X67" i="1"/>
  <c r="Y67" i="1"/>
  <c r="Z67" i="1"/>
  <c r="U68" i="1"/>
  <c r="V68" i="1"/>
  <c r="W68" i="1"/>
  <c r="X68" i="1"/>
  <c r="Y68" i="1"/>
  <c r="Z68" i="1"/>
  <c r="U69" i="1"/>
  <c r="V69" i="1"/>
  <c r="W69" i="1"/>
  <c r="X69" i="1"/>
  <c r="Y69" i="1"/>
  <c r="Z69" i="1"/>
  <c r="U70" i="1"/>
  <c r="V70" i="1"/>
  <c r="W70" i="1"/>
  <c r="X70" i="1"/>
  <c r="Y70" i="1"/>
  <c r="Z70" i="1"/>
  <c r="U71" i="1"/>
  <c r="V71" i="1"/>
  <c r="W71" i="1"/>
  <c r="X71" i="1"/>
  <c r="Y71" i="1"/>
  <c r="Z71" i="1"/>
  <c r="U72" i="1"/>
  <c r="V72" i="1"/>
  <c r="W72" i="1"/>
  <c r="X72" i="1"/>
  <c r="Y72" i="1"/>
  <c r="Z72" i="1"/>
  <c r="U73" i="1"/>
  <c r="V73" i="1"/>
  <c r="W73" i="1"/>
  <c r="X73" i="1"/>
  <c r="Y73" i="1"/>
  <c r="Z73" i="1"/>
  <c r="U74" i="1"/>
  <c r="V74" i="1"/>
  <c r="W74" i="1"/>
  <c r="X74" i="1"/>
  <c r="Y74" i="1"/>
  <c r="Z74" i="1"/>
  <c r="U75" i="1"/>
  <c r="V75" i="1"/>
  <c r="W75" i="1"/>
  <c r="X75" i="1"/>
  <c r="Y75" i="1"/>
  <c r="Z75" i="1"/>
  <c r="U76" i="1"/>
  <c r="V76" i="1"/>
  <c r="W76" i="1"/>
  <c r="X76" i="1"/>
  <c r="Y76" i="1"/>
  <c r="Z76" i="1"/>
  <c r="U77" i="1"/>
  <c r="V77" i="1"/>
  <c r="W77" i="1"/>
  <c r="X77" i="1"/>
  <c r="Y77" i="1"/>
  <c r="Z77" i="1"/>
  <c r="U78" i="1"/>
  <c r="V78" i="1"/>
  <c r="W78" i="1"/>
  <c r="X78" i="1"/>
  <c r="Y78" i="1"/>
  <c r="Z78" i="1"/>
  <c r="U79" i="1"/>
  <c r="V79" i="1"/>
  <c r="W79" i="1"/>
  <c r="X79" i="1"/>
  <c r="Y79" i="1"/>
  <c r="Z79" i="1"/>
  <c r="U80" i="1"/>
  <c r="V80" i="1"/>
  <c r="W80" i="1"/>
  <c r="X80" i="1"/>
  <c r="Y80" i="1"/>
  <c r="Z80" i="1"/>
  <c r="U81" i="1"/>
  <c r="V81" i="1"/>
  <c r="W81" i="1"/>
  <c r="X81" i="1"/>
  <c r="Y81" i="1"/>
  <c r="Z81" i="1"/>
  <c r="U82" i="1"/>
  <c r="V82" i="1"/>
  <c r="W82" i="1"/>
  <c r="X82" i="1"/>
  <c r="Y82" i="1"/>
  <c r="Z82" i="1"/>
  <c r="U83" i="1"/>
  <c r="V83" i="1"/>
  <c r="W83" i="1"/>
  <c r="X83" i="1"/>
  <c r="Y83" i="1"/>
  <c r="Z83" i="1"/>
  <c r="U84" i="1"/>
  <c r="V84" i="1"/>
  <c r="W84" i="1"/>
  <c r="X84" i="1"/>
  <c r="Y84" i="1"/>
  <c r="Z84" i="1"/>
  <c r="U85" i="1"/>
  <c r="V85" i="1"/>
  <c r="W85" i="1"/>
  <c r="X85" i="1"/>
  <c r="Y85" i="1"/>
  <c r="Z85" i="1"/>
  <c r="U86" i="1"/>
  <c r="V86" i="1"/>
  <c r="W86" i="1"/>
  <c r="X86" i="1"/>
  <c r="Y86" i="1"/>
  <c r="Z86" i="1"/>
  <c r="U87" i="1"/>
  <c r="V87" i="1"/>
  <c r="W87" i="1"/>
  <c r="X87" i="1"/>
  <c r="Y87" i="1"/>
  <c r="Z87" i="1"/>
  <c r="U88" i="1"/>
  <c r="V88" i="1"/>
  <c r="W88" i="1"/>
  <c r="X88" i="1"/>
  <c r="Y88" i="1"/>
  <c r="Z88" i="1"/>
  <c r="U89" i="1"/>
  <c r="V89" i="1"/>
  <c r="W89" i="1"/>
  <c r="X89" i="1"/>
  <c r="Y89" i="1"/>
  <c r="Z89" i="1"/>
  <c r="U90" i="1"/>
  <c r="V90" i="1"/>
  <c r="W90" i="1"/>
  <c r="X90" i="1"/>
  <c r="Y90" i="1"/>
  <c r="Z90" i="1"/>
  <c r="U91" i="1"/>
  <c r="V91" i="1"/>
  <c r="W91" i="1"/>
  <c r="X91" i="1"/>
  <c r="Y91" i="1"/>
  <c r="Z91" i="1"/>
  <c r="U92" i="1"/>
  <c r="V92" i="1"/>
  <c r="W92" i="1"/>
  <c r="X92" i="1"/>
  <c r="Y92" i="1"/>
  <c r="Z92" i="1"/>
  <c r="U93" i="1"/>
  <c r="V93" i="1"/>
  <c r="W93" i="1"/>
  <c r="X93" i="1"/>
  <c r="Y93" i="1"/>
  <c r="Z93" i="1"/>
  <c r="U94" i="1"/>
  <c r="V94" i="1"/>
  <c r="W94" i="1"/>
  <c r="X94" i="1"/>
  <c r="Y94" i="1"/>
  <c r="Z94" i="1"/>
  <c r="U95" i="1"/>
  <c r="V95" i="1"/>
  <c r="W95" i="1"/>
  <c r="X95" i="1"/>
  <c r="Y95" i="1"/>
  <c r="Z95" i="1"/>
  <c r="U96" i="1"/>
  <c r="V96" i="1"/>
  <c r="W96" i="1"/>
  <c r="X96" i="1"/>
  <c r="Y96" i="1"/>
  <c r="Z96" i="1"/>
  <c r="U97" i="1"/>
  <c r="V97" i="1"/>
  <c r="W97" i="1"/>
  <c r="X97" i="1"/>
  <c r="Y97" i="1"/>
  <c r="Z97" i="1"/>
  <c r="U98" i="1"/>
  <c r="V98" i="1"/>
  <c r="W98" i="1"/>
  <c r="X98" i="1"/>
  <c r="Y98" i="1"/>
  <c r="Z98" i="1"/>
  <c r="U99" i="1"/>
  <c r="V99" i="1"/>
  <c r="W99" i="1"/>
  <c r="X99" i="1"/>
  <c r="Y99" i="1"/>
  <c r="Z99" i="1"/>
  <c r="U100" i="1"/>
  <c r="V100" i="1"/>
  <c r="W100" i="1"/>
  <c r="X100" i="1"/>
  <c r="Y100" i="1"/>
  <c r="Z100" i="1"/>
  <c r="U101" i="1"/>
  <c r="V101" i="1"/>
  <c r="W101" i="1"/>
  <c r="X101" i="1"/>
  <c r="Y101" i="1"/>
  <c r="Z101" i="1"/>
  <c r="U102" i="1"/>
  <c r="V102" i="1"/>
  <c r="W102" i="1"/>
  <c r="X102" i="1"/>
  <c r="Y102" i="1"/>
  <c r="Z102" i="1"/>
  <c r="U103" i="1"/>
  <c r="V103" i="1"/>
  <c r="W103" i="1"/>
  <c r="X103" i="1"/>
  <c r="Y103" i="1"/>
  <c r="Z103" i="1"/>
  <c r="U104" i="1"/>
  <c r="V104" i="1"/>
  <c r="W104" i="1"/>
  <c r="X104" i="1"/>
  <c r="Y104" i="1"/>
  <c r="Z104" i="1"/>
  <c r="U105" i="1"/>
  <c r="V105" i="1"/>
  <c r="W105" i="1"/>
  <c r="X105" i="1"/>
  <c r="Y105" i="1"/>
  <c r="Z105" i="1"/>
  <c r="U106" i="1"/>
  <c r="V106" i="1"/>
  <c r="W106" i="1"/>
  <c r="X106" i="1"/>
  <c r="Y106" i="1"/>
  <c r="Z106" i="1"/>
  <c r="U107" i="1"/>
  <c r="V107" i="1"/>
  <c r="W107" i="1"/>
  <c r="X107" i="1"/>
  <c r="Y107" i="1"/>
  <c r="Z107" i="1"/>
  <c r="U108" i="1"/>
  <c r="V108" i="1"/>
  <c r="W108" i="1"/>
  <c r="X108" i="1"/>
  <c r="Y108" i="1"/>
  <c r="Z108" i="1"/>
  <c r="U109" i="1"/>
  <c r="V109" i="1"/>
  <c r="W109" i="1"/>
  <c r="X109" i="1"/>
  <c r="Y109" i="1"/>
  <c r="Z109" i="1"/>
  <c r="U110" i="1"/>
  <c r="V110" i="1"/>
  <c r="W110" i="1"/>
  <c r="X110" i="1"/>
  <c r="Y110" i="1"/>
  <c r="Z110" i="1"/>
  <c r="U111" i="1"/>
  <c r="V111" i="1"/>
  <c r="W111" i="1"/>
  <c r="X111" i="1"/>
  <c r="Y111" i="1"/>
  <c r="Z111" i="1"/>
  <c r="U112" i="1"/>
  <c r="V112" i="1"/>
  <c r="W112" i="1"/>
  <c r="X112" i="1"/>
  <c r="Y112" i="1"/>
  <c r="Z112" i="1"/>
  <c r="U113" i="1"/>
  <c r="V113" i="1"/>
  <c r="W113" i="1"/>
  <c r="X113" i="1"/>
  <c r="Y113" i="1"/>
  <c r="Z113" i="1"/>
  <c r="U114" i="1"/>
  <c r="V114" i="1"/>
  <c r="W114" i="1"/>
  <c r="X114" i="1"/>
  <c r="Y114" i="1"/>
  <c r="Z114" i="1"/>
  <c r="U115" i="1"/>
  <c r="V115" i="1"/>
  <c r="W115" i="1"/>
  <c r="X115" i="1"/>
  <c r="Y115" i="1"/>
  <c r="Z115" i="1"/>
  <c r="U116" i="1"/>
  <c r="V116" i="1"/>
  <c r="W116" i="1"/>
  <c r="X116" i="1"/>
  <c r="Y116" i="1"/>
  <c r="Z116" i="1"/>
  <c r="U117" i="1"/>
  <c r="V117" i="1"/>
  <c r="W117" i="1"/>
  <c r="X117" i="1"/>
  <c r="Y117" i="1"/>
  <c r="Z117" i="1"/>
  <c r="U118" i="1"/>
  <c r="V118" i="1"/>
  <c r="W118" i="1"/>
  <c r="X118" i="1"/>
  <c r="Y118" i="1"/>
  <c r="Z118" i="1"/>
  <c r="U119" i="1"/>
  <c r="V119" i="1"/>
  <c r="W119" i="1"/>
  <c r="X119" i="1"/>
  <c r="Y119" i="1"/>
  <c r="Z119" i="1"/>
  <c r="U120" i="1"/>
  <c r="V120" i="1"/>
  <c r="W120" i="1"/>
  <c r="X120" i="1"/>
  <c r="Y120" i="1"/>
  <c r="Z120" i="1"/>
  <c r="U121" i="1"/>
  <c r="V121" i="1"/>
  <c r="W121" i="1"/>
  <c r="X121" i="1"/>
  <c r="Y121" i="1"/>
  <c r="Z121" i="1"/>
  <c r="U122" i="1"/>
  <c r="V122" i="1"/>
  <c r="W122" i="1"/>
  <c r="X122" i="1"/>
  <c r="Y122" i="1"/>
  <c r="Z122" i="1"/>
  <c r="U123" i="1"/>
  <c r="V123" i="1"/>
  <c r="W123" i="1"/>
  <c r="X123" i="1"/>
  <c r="Y123" i="1"/>
  <c r="Z123" i="1"/>
  <c r="U124" i="1"/>
  <c r="V124" i="1"/>
  <c r="W124" i="1"/>
  <c r="X124" i="1"/>
  <c r="Y124" i="1"/>
  <c r="Z124" i="1"/>
  <c r="U125" i="1"/>
  <c r="V125" i="1"/>
  <c r="W125" i="1"/>
  <c r="X125" i="1"/>
  <c r="Y125" i="1"/>
  <c r="Z125" i="1"/>
  <c r="U126" i="1"/>
  <c r="V126" i="1"/>
  <c r="W126" i="1"/>
  <c r="X126" i="1"/>
  <c r="Y126" i="1"/>
  <c r="Z126" i="1"/>
  <c r="U127" i="1"/>
  <c r="V127" i="1"/>
  <c r="W127" i="1"/>
  <c r="X127" i="1"/>
  <c r="Y127" i="1"/>
  <c r="Z127" i="1"/>
  <c r="U128" i="1"/>
  <c r="V128" i="1"/>
  <c r="W128" i="1"/>
  <c r="X128" i="1"/>
  <c r="Y128" i="1"/>
  <c r="Z128" i="1"/>
  <c r="U129" i="1"/>
  <c r="V129" i="1"/>
  <c r="W129" i="1"/>
  <c r="X129" i="1"/>
  <c r="Y129" i="1"/>
  <c r="Z129" i="1"/>
  <c r="U130" i="1"/>
  <c r="V130" i="1"/>
  <c r="W130" i="1"/>
  <c r="X130" i="1"/>
  <c r="Y130" i="1"/>
  <c r="Z130" i="1"/>
  <c r="U131" i="1"/>
  <c r="V131" i="1"/>
  <c r="W131" i="1"/>
  <c r="X131" i="1"/>
  <c r="Y131" i="1"/>
  <c r="Z131" i="1"/>
  <c r="U132" i="1"/>
  <c r="V132" i="1"/>
  <c r="W132" i="1"/>
  <c r="X132" i="1"/>
  <c r="Y132" i="1"/>
  <c r="Z132" i="1"/>
  <c r="U133" i="1"/>
  <c r="V133" i="1"/>
  <c r="W133" i="1"/>
  <c r="X133" i="1"/>
  <c r="Y133" i="1"/>
  <c r="Z133" i="1"/>
  <c r="U134" i="1"/>
  <c r="V134" i="1"/>
  <c r="W134" i="1"/>
  <c r="X134" i="1"/>
  <c r="Y134" i="1"/>
  <c r="Z134" i="1"/>
  <c r="U135" i="1"/>
  <c r="V135" i="1"/>
  <c r="W135" i="1"/>
  <c r="X135" i="1"/>
  <c r="Y135" i="1"/>
  <c r="Z135" i="1"/>
  <c r="U136" i="1"/>
  <c r="V136" i="1"/>
  <c r="W136" i="1"/>
  <c r="X136" i="1"/>
  <c r="Y136" i="1"/>
  <c r="Z136" i="1"/>
  <c r="U137" i="1"/>
  <c r="V137" i="1"/>
  <c r="W137" i="1"/>
  <c r="X137" i="1"/>
  <c r="Y137" i="1"/>
  <c r="Z137" i="1"/>
  <c r="U138" i="1"/>
  <c r="V138" i="1"/>
  <c r="W138" i="1"/>
  <c r="X138" i="1"/>
  <c r="Y138" i="1"/>
  <c r="Z138" i="1"/>
  <c r="U139" i="1"/>
  <c r="V139" i="1"/>
  <c r="W139" i="1"/>
  <c r="X139" i="1"/>
  <c r="Y139" i="1"/>
  <c r="Z139" i="1"/>
  <c r="U140" i="1"/>
  <c r="V140" i="1"/>
  <c r="W140" i="1"/>
  <c r="X140" i="1"/>
  <c r="Y140" i="1"/>
  <c r="Z140" i="1"/>
  <c r="U141" i="1"/>
  <c r="V141" i="1"/>
  <c r="W141" i="1"/>
  <c r="X141" i="1"/>
  <c r="Y141" i="1"/>
  <c r="Z141" i="1"/>
  <c r="U142" i="1"/>
  <c r="V142" i="1"/>
  <c r="W142" i="1"/>
  <c r="X142" i="1"/>
  <c r="Y142" i="1"/>
  <c r="Z142" i="1"/>
  <c r="U143" i="1"/>
  <c r="V143" i="1"/>
  <c r="W143" i="1"/>
  <c r="X143" i="1"/>
  <c r="Y143" i="1"/>
  <c r="Z143" i="1"/>
  <c r="U144" i="1"/>
  <c r="V144" i="1"/>
  <c r="W144" i="1"/>
  <c r="X144" i="1"/>
  <c r="Y144" i="1"/>
  <c r="Z144" i="1"/>
  <c r="U145" i="1"/>
  <c r="V145" i="1"/>
  <c r="W145" i="1"/>
  <c r="X145" i="1"/>
  <c r="Y145" i="1"/>
  <c r="Z145" i="1"/>
  <c r="U146" i="1"/>
  <c r="V146" i="1"/>
  <c r="W146" i="1"/>
  <c r="X146" i="1"/>
  <c r="Y146" i="1"/>
  <c r="Z146" i="1"/>
  <c r="U147" i="1"/>
  <c r="V147" i="1"/>
  <c r="W147" i="1"/>
  <c r="X147" i="1"/>
  <c r="Y147" i="1"/>
  <c r="Z147" i="1"/>
  <c r="U148" i="1"/>
  <c r="V148" i="1"/>
  <c r="W148" i="1"/>
  <c r="X148" i="1"/>
  <c r="Y148" i="1"/>
  <c r="Z148" i="1"/>
  <c r="U149" i="1"/>
  <c r="V149" i="1"/>
  <c r="W149" i="1"/>
  <c r="X149" i="1"/>
  <c r="Y149" i="1"/>
  <c r="Z149" i="1"/>
  <c r="U150" i="1"/>
  <c r="V150" i="1"/>
  <c r="W150" i="1"/>
  <c r="X150" i="1"/>
  <c r="Y150" i="1"/>
  <c r="Z150" i="1"/>
  <c r="U151" i="1"/>
  <c r="V151" i="1"/>
  <c r="W151" i="1"/>
  <c r="X151" i="1"/>
  <c r="Y151" i="1"/>
  <c r="Z151" i="1"/>
  <c r="U152" i="1"/>
  <c r="V152" i="1"/>
  <c r="W152" i="1"/>
  <c r="X152" i="1"/>
  <c r="Y152" i="1"/>
  <c r="Z152" i="1"/>
  <c r="U153" i="1"/>
  <c r="V153" i="1"/>
  <c r="W153" i="1"/>
  <c r="X153" i="1"/>
  <c r="Y153" i="1"/>
  <c r="Z153" i="1"/>
  <c r="U154" i="1"/>
  <c r="V154" i="1"/>
  <c r="W154" i="1"/>
  <c r="X154" i="1"/>
  <c r="Y154" i="1"/>
  <c r="Z154" i="1"/>
  <c r="U155" i="1"/>
  <c r="V155" i="1"/>
  <c r="W155" i="1"/>
  <c r="X155" i="1"/>
  <c r="Y155" i="1"/>
  <c r="Z155" i="1"/>
  <c r="U156" i="1"/>
  <c r="V156" i="1"/>
  <c r="W156" i="1"/>
  <c r="X156" i="1"/>
  <c r="Y156" i="1"/>
  <c r="Z156" i="1"/>
  <c r="U157" i="1"/>
  <c r="V157" i="1"/>
  <c r="W157" i="1"/>
  <c r="X157" i="1"/>
  <c r="Y157" i="1"/>
  <c r="Z157" i="1"/>
  <c r="U158" i="1"/>
  <c r="V158" i="1"/>
  <c r="W158" i="1"/>
  <c r="X158" i="1"/>
  <c r="Y158" i="1"/>
  <c r="Z158" i="1"/>
  <c r="U159" i="1"/>
  <c r="V159" i="1"/>
  <c r="W159" i="1"/>
  <c r="X159" i="1"/>
  <c r="Y159" i="1"/>
  <c r="Z159" i="1"/>
  <c r="U160" i="1"/>
  <c r="V160" i="1"/>
  <c r="W160" i="1"/>
  <c r="X160" i="1"/>
  <c r="Y160" i="1"/>
  <c r="Z160" i="1"/>
  <c r="U161" i="1"/>
  <c r="V161" i="1"/>
  <c r="W161" i="1"/>
  <c r="X161" i="1"/>
  <c r="Y161" i="1"/>
  <c r="Z161" i="1"/>
  <c r="U162" i="1"/>
  <c r="V162" i="1"/>
  <c r="W162" i="1"/>
  <c r="X162" i="1"/>
  <c r="Y162" i="1"/>
  <c r="Z162" i="1"/>
  <c r="U163" i="1"/>
  <c r="V163" i="1"/>
  <c r="W163" i="1"/>
  <c r="X163" i="1"/>
  <c r="Y163" i="1"/>
  <c r="Z163" i="1"/>
  <c r="U164" i="1"/>
  <c r="V164" i="1"/>
  <c r="W164" i="1"/>
  <c r="X164" i="1"/>
  <c r="Y164" i="1"/>
  <c r="Z164" i="1"/>
  <c r="U165" i="1"/>
  <c r="V165" i="1"/>
  <c r="W165" i="1"/>
  <c r="X165" i="1"/>
  <c r="Y165" i="1"/>
  <c r="Z165" i="1"/>
  <c r="U166" i="1"/>
  <c r="V166" i="1"/>
  <c r="W166" i="1"/>
  <c r="X166" i="1"/>
  <c r="Y166" i="1"/>
  <c r="Z166" i="1"/>
  <c r="U167" i="1"/>
  <c r="V167" i="1"/>
  <c r="W167" i="1"/>
  <c r="X167" i="1"/>
  <c r="Y167" i="1"/>
  <c r="Z167" i="1"/>
  <c r="U168" i="1"/>
  <c r="V168" i="1"/>
  <c r="W168" i="1"/>
  <c r="X168" i="1"/>
  <c r="Y168" i="1"/>
  <c r="Z168" i="1"/>
  <c r="U169" i="1"/>
  <c r="V169" i="1"/>
  <c r="W169" i="1"/>
  <c r="X169" i="1"/>
  <c r="Y169" i="1"/>
  <c r="Z169" i="1"/>
  <c r="U170" i="1"/>
  <c r="V170" i="1"/>
  <c r="W170" i="1"/>
  <c r="X170" i="1"/>
  <c r="Y170" i="1"/>
  <c r="Z170" i="1"/>
  <c r="U171" i="1"/>
  <c r="V171" i="1"/>
  <c r="W171" i="1"/>
  <c r="X171" i="1"/>
  <c r="Y171" i="1"/>
  <c r="Z171" i="1"/>
  <c r="U172" i="1"/>
  <c r="V172" i="1"/>
  <c r="W172" i="1"/>
  <c r="X172" i="1"/>
  <c r="Y172" i="1"/>
  <c r="Z172" i="1"/>
  <c r="U173" i="1"/>
  <c r="V173" i="1"/>
  <c r="W173" i="1"/>
  <c r="X173" i="1"/>
  <c r="Y173" i="1"/>
  <c r="Z173" i="1"/>
  <c r="U174" i="1"/>
  <c r="V174" i="1"/>
  <c r="W174" i="1"/>
  <c r="X174" i="1"/>
  <c r="Y174" i="1"/>
  <c r="Z174" i="1"/>
  <c r="U175" i="1"/>
  <c r="V175" i="1"/>
  <c r="W175" i="1"/>
  <c r="X175" i="1"/>
  <c r="Y175" i="1"/>
  <c r="AA175" i="1" s="1"/>
  <c r="AB175" i="1" s="1"/>
  <c r="Z175" i="1"/>
  <c r="U176" i="1"/>
  <c r="V176" i="1"/>
  <c r="W176" i="1"/>
  <c r="X176" i="1"/>
  <c r="Y176" i="1"/>
  <c r="Z176" i="1"/>
  <c r="U177" i="1"/>
  <c r="V177" i="1"/>
  <c r="W177" i="1"/>
  <c r="X177" i="1"/>
  <c r="Y177" i="1"/>
  <c r="Z177" i="1"/>
  <c r="U178" i="1"/>
  <c r="V178" i="1"/>
  <c r="W178" i="1"/>
  <c r="X178" i="1"/>
  <c r="Y178" i="1"/>
  <c r="Z178" i="1"/>
  <c r="U179" i="1"/>
  <c r="V179" i="1"/>
  <c r="W179" i="1"/>
  <c r="X179" i="1"/>
  <c r="Y179" i="1"/>
  <c r="Z179" i="1"/>
  <c r="U180" i="1"/>
  <c r="V180" i="1"/>
  <c r="W180" i="1"/>
  <c r="X180" i="1"/>
  <c r="Y180" i="1"/>
  <c r="Z180" i="1"/>
  <c r="U181" i="1"/>
  <c r="V181" i="1"/>
  <c r="W181" i="1"/>
  <c r="X181" i="1"/>
  <c r="Y181" i="1"/>
  <c r="Z181" i="1"/>
  <c r="U182" i="1"/>
  <c r="V182" i="1"/>
  <c r="W182" i="1"/>
  <c r="X182" i="1"/>
  <c r="Y182" i="1"/>
  <c r="Z182" i="1"/>
  <c r="U183" i="1"/>
  <c r="V183" i="1"/>
  <c r="W183" i="1"/>
  <c r="X183" i="1"/>
  <c r="Y183" i="1"/>
  <c r="AA183" i="1" s="1"/>
  <c r="AB183" i="1" s="1"/>
  <c r="Z183" i="1"/>
  <c r="U184" i="1"/>
  <c r="V184" i="1"/>
  <c r="W184" i="1"/>
  <c r="X184" i="1"/>
  <c r="Y184" i="1"/>
  <c r="Z184" i="1"/>
  <c r="U185" i="1"/>
  <c r="V185" i="1"/>
  <c r="W185" i="1"/>
  <c r="X185" i="1"/>
  <c r="Y185" i="1"/>
  <c r="AA185" i="1" s="1"/>
  <c r="AB185" i="1" s="1"/>
  <c r="Z185" i="1"/>
  <c r="U186" i="1"/>
  <c r="V186" i="1"/>
  <c r="W186" i="1"/>
  <c r="X186" i="1"/>
  <c r="Y186" i="1"/>
  <c r="Z186" i="1"/>
  <c r="U187" i="1"/>
  <c r="V187" i="1"/>
  <c r="W187" i="1"/>
  <c r="X187" i="1"/>
  <c r="Y187" i="1"/>
  <c r="Z187" i="1"/>
  <c r="U188" i="1"/>
  <c r="V188" i="1"/>
  <c r="W188" i="1"/>
  <c r="X188" i="1"/>
  <c r="Y188" i="1"/>
  <c r="Z188" i="1"/>
  <c r="U189" i="1"/>
  <c r="V189" i="1"/>
  <c r="W189" i="1"/>
  <c r="X189" i="1"/>
  <c r="Y189" i="1"/>
  <c r="AA189" i="1" s="1"/>
  <c r="AB189" i="1" s="1"/>
  <c r="Z189" i="1"/>
  <c r="U190" i="1"/>
  <c r="V190" i="1"/>
  <c r="W190" i="1"/>
  <c r="X190" i="1"/>
  <c r="Y190" i="1"/>
  <c r="Z190" i="1"/>
  <c r="U191" i="1"/>
  <c r="V191" i="1"/>
  <c r="W191" i="1"/>
  <c r="X191" i="1"/>
  <c r="Y191" i="1"/>
  <c r="AA191" i="1" s="1"/>
  <c r="AB191" i="1" s="1"/>
  <c r="Z191" i="1"/>
  <c r="U192" i="1"/>
  <c r="V192" i="1"/>
  <c r="W192" i="1"/>
  <c r="X192" i="1"/>
  <c r="Y192" i="1"/>
  <c r="Z192" i="1"/>
  <c r="U193" i="1"/>
  <c r="V193" i="1"/>
  <c r="W193" i="1"/>
  <c r="X193" i="1"/>
  <c r="Y193" i="1"/>
  <c r="Z193" i="1"/>
  <c r="U194" i="1"/>
  <c r="V194" i="1"/>
  <c r="W194" i="1"/>
  <c r="X194" i="1"/>
  <c r="Y194" i="1"/>
  <c r="Z194" i="1"/>
  <c r="U195" i="1"/>
  <c r="V195" i="1"/>
  <c r="W195" i="1"/>
  <c r="X195" i="1"/>
  <c r="Y195" i="1"/>
  <c r="Z195" i="1"/>
  <c r="U196" i="1"/>
  <c r="V196" i="1"/>
  <c r="W196" i="1"/>
  <c r="X196" i="1"/>
  <c r="Y196" i="1"/>
  <c r="Z196" i="1"/>
  <c r="U197" i="1"/>
  <c r="V197" i="1"/>
  <c r="W197" i="1"/>
  <c r="X197" i="1"/>
  <c r="Y197" i="1"/>
  <c r="Z197" i="1"/>
  <c r="U198" i="1"/>
  <c r="V198" i="1"/>
  <c r="W198" i="1"/>
  <c r="X198" i="1"/>
  <c r="Y198" i="1"/>
  <c r="Z198" i="1"/>
  <c r="U199" i="1"/>
  <c r="V199" i="1"/>
  <c r="W199" i="1"/>
  <c r="X199" i="1"/>
  <c r="Y199" i="1"/>
  <c r="Z199" i="1"/>
  <c r="U200" i="1"/>
  <c r="V200" i="1"/>
  <c r="W200" i="1"/>
  <c r="X200" i="1"/>
  <c r="Y200" i="1"/>
  <c r="Z200" i="1"/>
  <c r="U201" i="1"/>
  <c r="V201" i="1"/>
  <c r="W201" i="1"/>
  <c r="X201" i="1"/>
  <c r="Y201" i="1"/>
  <c r="AA201" i="1" s="1"/>
  <c r="Z201" i="1"/>
  <c r="U202" i="1"/>
  <c r="V202" i="1"/>
  <c r="W202" i="1"/>
  <c r="X202" i="1"/>
  <c r="Y202" i="1"/>
  <c r="Z202" i="1"/>
  <c r="U203" i="1"/>
  <c r="V203" i="1"/>
  <c r="W203" i="1"/>
  <c r="X203" i="1"/>
  <c r="Y203" i="1"/>
  <c r="Z203" i="1"/>
  <c r="U204" i="1"/>
  <c r="V204" i="1"/>
  <c r="W204" i="1"/>
  <c r="X204" i="1"/>
  <c r="Y204" i="1"/>
  <c r="Z204" i="1"/>
  <c r="U205" i="1"/>
  <c r="V205" i="1"/>
  <c r="W205" i="1"/>
  <c r="X205" i="1"/>
  <c r="Y205" i="1"/>
  <c r="Z205" i="1"/>
  <c r="U206" i="1"/>
  <c r="V206" i="1"/>
  <c r="W206" i="1"/>
  <c r="X206" i="1"/>
  <c r="Y206" i="1"/>
  <c r="Z206" i="1"/>
  <c r="U207" i="1"/>
  <c r="V207" i="1"/>
  <c r="W207" i="1"/>
  <c r="X207" i="1"/>
  <c r="Y207" i="1"/>
  <c r="Z207" i="1"/>
  <c r="U208" i="1"/>
  <c r="V208" i="1"/>
  <c r="W208" i="1"/>
  <c r="X208" i="1"/>
  <c r="Y208" i="1"/>
  <c r="Z208" i="1"/>
  <c r="U209" i="1"/>
  <c r="V209" i="1"/>
  <c r="W209" i="1"/>
  <c r="X209" i="1"/>
  <c r="Y209" i="1"/>
  <c r="Z209" i="1"/>
  <c r="U210" i="1"/>
  <c r="V210" i="1"/>
  <c r="W210" i="1"/>
  <c r="X210" i="1"/>
  <c r="Y210" i="1"/>
  <c r="Z210" i="1"/>
  <c r="U211" i="1"/>
  <c r="V211" i="1"/>
  <c r="W211" i="1"/>
  <c r="X211" i="1"/>
  <c r="Y211" i="1"/>
  <c r="Z211" i="1"/>
  <c r="U212" i="1"/>
  <c r="V212" i="1"/>
  <c r="W212" i="1"/>
  <c r="X212" i="1"/>
  <c r="Y212" i="1"/>
  <c r="Z212" i="1"/>
  <c r="U213" i="1"/>
  <c r="V213" i="1"/>
  <c r="W213" i="1"/>
  <c r="X213" i="1"/>
  <c r="Y213" i="1"/>
  <c r="Z213" i="1"/>
  <c r="U214" i="1"/>
  <c r="V214" i="1"/>
  <c r="W214" i="1"/>
  <c r="X214" i="1"/>
  <c r="Y214" i="1"/>
  <c r="Z214" i="1"/>
  <c r="U215" i="1"/>
  <c r="V215" i="1"/>
  <c r="W215" i="1"/>
  <c r="X215" i="1"/>
  <c r="Y215" i="1"/>
  <c r="Z215" i="1"/>
  <c r="U216" i="1"/>
  <c r="V216" i="1"/>
  <c r="W216" i="1"/>
  <c r="X216" i="1"/>
  <c r="Y216" i="1"/>
  <c r="Z216" i="1"/>
  <c r="U217" i="1"/>
  <c r="V217" i="1"/>
  <c r="W217" i="1"/>
  <c r="X217" i="1"/>
  <c r="Y217" i="1"/>
  <c r="Z217" i="1"/>
  <c r="U218" i="1"/>
  <c r="V218" i="1"/>
  <c r="W218" i="1"/>
  <c r="X218" i="1"/>
  <c r="Y218" i="1"/>
  <c r="Z218" i="1"/>
  <c r="U219" i="1"/>
  <c r="V219" i="1"/>
  <c r="W219" i="1"/>
  <c r="X219" i="1"/>
  <c r="Y219" i="1"/>
  <c r="Z219" i="1"/>
  <c r="U220" i="1"/>
  <c r="V220" i="1"/>
  <c r="W220" i="1"/>
  <c r="X220" i="1"/>
  <c r="Y220" i="1"/>
  <c r="Z220" i="1"/>
  <c r="U221" i="1"/>
  <c r="V221" i="1"/>
  <c r="W221" i="1"/>
  <c r="X221" i="1"/>
  <c r="Y221" i="1"/>
  <c r="Z221" i="1"/>
  <c r="U222" i="1"/>
  <c r="V222" i="1"/>
  <c r="W222" i="1"/>
  <c r="X222" i="1"/>
  <c r="Y222" i="1"/>
  <c r="Z222" i="1"/>
  <c r="U223" i="1"/>
  <c r="V223" i="1"/>
  <c r="W223" i="1"/>
  <c r="X223" i="1"/>
  <c r="Y223" i="1"/>
  <c r="Z223" i="1"/>
  <c r="U224" i="1"/>
  <c r="V224" i="1"/>
  <c r="W224" i="1"/>
  <c r="X224" i="1"/>
  <c r="Y224" i="1"/>
  <c r="Z224" i="1"/>
  <c r="U225" i="1"/>
  <c r="V225" i="1"/>
  <c r="W225" i="1"/>
  <c r="X225" i="1"/>
  <c r="Y225" i="1"/>
  <c r="Z225" i="1"/>
  <c r="U226" i="1"/>
  <c r="V226" i="1"/>
  <c r="W226" i="1"/>
  <c r="X226" i="1"/>
  <c r="Y226" i="1"/>
  <c r="Z226" i="1"/>
  <c r="U227" i="1"/>
  <c r="V227" i="1"/>
  <c r="W227" i="1"/>
  <c r="X227" i="1"/>
  <c r="Y227" i="1"/>
  <c r="Z227" i="1"/>
  <c r="U228" i="1"/>
  <c r="V228" i="1"/>
  <c r="W228" i="1"/>
  <c r="X228" i="1"/>
  <c r="Y228" i="1"/>
  <c r="Z228" i="1"/>
  <c r="U229" i="1"/>
  <c r="V229" i="1"/>
  <c r="W229" i="1"/>
  <c r="X229" i="1"/>
  <c r="Y229" i="1"/>
  <c r="Z229" i="1"/>
  <c r="U230" i="1"/>
  <c r="V230" i="1"/>
  <c r="W230" i="1"/>
  <c r="X230" i="1"/>
  <c r="Y230" i="1"/>
  <c r="Z230" i="1"/>
  <c r="U231" i="1"/>
  <c r="V231" i="1"/>
  <c r="W231" i="1"/>
  <c r="X231" i="1"/>
  <c r="Y231" i="1"/>
  <c r="Z231" i="1"/>
  <c r="U232" i="1"/>
  <c r="V232" i="1"/>
  <c r="W232" i="1"/>
  <c r="X232" i="1"/>
  <c r="Y232" i="1"/>
  <c r="Z232" i="1"/>
  <c r="U233" i="1"/>
  <c r="V233" i="1"/>
  <c r="W233" i="1"/>
  <c r="X233" i="1"/>
  <c r="Y233" i="1"/>
  <c r="Z233" i="1"/>
  <c r="U234" i="1"/>
  <c r="V234" i="1"/>
  <c r="W234" i="1"/>
  <c r="X234" i="1"/>
  <c r="Y234" i="1"/>
  <c r="Z234" i="1"/>
  <c r="U235" i="1"/>
  <c r="V235" i="1"/>
  <c r="W235" i="1"/>
  <c r="X235" i="1"/>
  <c r="Y235" i="1"/>
  <c r="Z235" i="1"/>
  <c r="U236" i="1"/>
  <c r="V236" i="1"/>
  <c r="W236" i="1"/>
  <c r="X236" i="1"/>
  <c r="Y236" i="1"/>
  <c r="Z236" i="1"/>
  <c r="U237" i="1"/>
  <c r="V237" i="1"/>
  <c r="W237" i="1"/>
  <c r="X237" i="1"/>
  <c r="Y237" i="1"/>
  <c r="Z237" i="1"/>
  <c r="U238" i="1"/>
  <c r="V238" i="1"/>
  <c r="W238" i="1"/>
  <c r="X238" i="1"/>
  <c r="Y238" i="1"/>
  <c r="Z238" i="1"/>
  <c r="U239" i="1"/>
  <c r="V239" i="1"/>
  <c r="W239" i="1"/>
  <c r="X239" i="1"/>
  <c r="Y239" i="1"/>
  <c r="Z239" i="1"/>
  <c r="U240" i="1"/>
  <c r="V240" i="1"/>
  <c r="W240" i="1"/>
  <c r="X240" i="1"/>
  <c r="Y240" i="1"/>
  <c r="Z240" i="1"/>
  <c r="U241" i="1"/>
  <c r="V241" i="1"/>
  <c r="W241" i="1"/>
  <c r="X241" i="1"/>
  <c r="Y241" i="1"/>
  <c r="Z241" i="1"/>
  <c r="U242" i="1"/>
  <c r="V242" i="1"/>
  <c r="W242" i="1"/>
  <c r="X242" i="1"/>
  <c r="Y242" i="1"/>
  <c r="Z242" i="1"/>
  <c r="U243" i="1"/>
  <c r="V243" i="1"/>
  <c r="W243" i="1"/>
  <c r="X243" i="1"/>
  <c r="Y243" i="1"/>
  <c r="Z243" i="1"/>
  <c r="U244" i="1"/>
  <c r="V244" i="1"/>
  <c r="W244" i="1"/>
  <c r="X244" i="1"/>
  <c r="Y244" i="1"/>
  <c r="Z244" i="1"/>
  <c r="U245" i="1"/>
  <c r="V245" i="1"/>
  <c r="W245" i="1"/>
  <c r="X245" i="1"/>
  <c r="Y245" i="1"/>
  <c r="Z245" i="1"/>
  <c r="U246" i="1"/>
  <c r="V246" i="1"/>
  <c r="W246" i="1"/>
  <c r="X246" i="1"/>
  <c r="Y246" i="1"/>
  <c r="Z246" i="1"/>
  <c r="U247" i="1"/>
  <c r="V247" i="1"/>
  <c r="W247" i="1"/>
  <c r="X247" i="1"/>
  <c r="Y247" i="1"/>
  <c r="Z247" i="1"/>
  <c r="AA247" i="1"/>
  <c r="AB247" i="1" s="1"/>
  <c r="U248" i="1"/>
  <c r="V248" i="1"/>
  <c r="W248" i="1"/>
  <c r="X248" i="1"/>
  <c r="Y248" i="1"/>
  <c r="Z248" i="1"/>
  <c r="U249" i="1"/>
  <c r="V249" i="1"/>
  <c r="W249" i="1"/>
  <c r="X249" i="1"/>
  <c r="Y249" i="1"/>
  <c r="Z249" i="1"/>
  <c r="U250" i="1"/>
  <c r="V250" i="1"/>
  <c r="W250" i="1"/>
  <c r="X250" i="1"/>
  <c r="Y250" i="1"/>
  <c r="Z250" i="1"/>
  <c r="U251" i="1"/>
  <c r="V251" i="1"/>
  <c r="W251" i="1"/>
  <c r="X251" i="1"/>
  <c r="Y251" i="1"/>
  <c r="Z251" i="1"/>
  <c r="U252" i="1"/>
  <c r="V252" i="1"/>
  <c r="W252" i="1"/>
  <c r="X252" i="1"/>
  <c r="Y252" i="1"/>
  <c r="Z252" i="1"/>
  <c r="U253" i="1"/>
  <c r="V253" i="1"/>
  <c r="W253" i="1"/>
  <c r="X253" i="1"/>
  <c r="Y253" i="1"/>
  <c r="Z253" i="1"/>
  <c r="AA253" i="1" s="1"/>
  <c r="AB253" i="1" s="1"/>
  <c r="U254" i="1"/>
  <c r="V254" i="1"/>
  <c r="W254" i="1"/>
  <c r="X254" i="1"/>
  <c r="Y254" i="1"/>
  <c r="Z254" i="1"/>
  <c r="U255" i="1"/>
  <c r="V255" i="1"/>
  <c r="W255" i="1"/>
  <c r="X255" i="1"/>
  <c r="Y255" i="1"/>
  <c r="Z255" i="1"/>
  <c r="U256" i="1"/>
  <c r="V256" i="1"/>
  <c r="W256" i="1"/>
  <c r="X256" i="1"/>
  <c r="Y256" i="1"/>
  <c r="Z256" i="1"/>
  <c r="U257" i="1"/>
  <c r="V257" i="1"/>
  <c r="W257" i="1"/>
  <c r="X257" i="1"/>
  <c r="Y257" i="1"/>
  <c r="Z257" i="1"/>
  <c r="AA257" i="1" s="1"/>
  <c r="AB257" i="1" s="1"/>
  <c r="U258" i="1"/>
  <c r="V258" i="1"/>
  <c r="W258" i="1"/>
  <c r="X258" i="1"/>
  <c r="Y258" i="1"/>
  <c r="Z258" i="1"/>
  <c r="U259" i="1"/>
  <c r="V259" i="1"/>
  <c r="W259" i="1"/>
  <c r="X259" i="1"/>
  <c r="Y259" i="1"/>
  <c r="Z259" i="1"/>
  <c r="U260" i="1"/>
  <c r="V260" i="1"/>
  <c r="W260" i="1"/>
  <c r="X260" i="1"/>
  <c r="Y260" i="1"/>
  <c r="Z260" i="1"/>
  <c r="U261" i="1"/>
  <c r="V261" i="1"/>
  <c r="W261" i="1"/>
  <c r="X261" i="1"/>
  <c r="Y261" i="1"/>
  <c r="Z261" i="1"/>
  <c r="U262" i="1"/>
  <c r="V262" i="1"/>
  <c r="W262" i="1"/>
  <c r="X262" i="1"/>
  <c r="Y262" i="1"/>
  <c r="Z262" i="1"/>
  <c r="U263" i="1"/>
  <c r="V263" i="1"/>
  <c r="W263" i="1"/>
  <c r="X263" i="1"/>
  <c r="Y263" i="1"/>
  <c r="Z263" i="1"/>
  <c r="U264" i="1"/>
  <c r="V264" i="1"/>
  <c r="W264" i="1"/>
  <c r="X264" i="1"/>
  <c r="Y264" i="1"/>
  <c r="Z264" i="1"/>
  <c r="U265" i="1"/>
  <c r="V265" i="1"/>
  <c r="W265" i="1"/>
  <c r="X265" i="1"/>
  <c r="Y265" i="1"/>
  <c r="Z265" i="1"/>
  <c r="U266" i="1"/>
  <c r="V266" i="1"/>
  <c r="W266" i="1"/>
  <c r="X266" i="1"/>
  <c r="Y266" i="1"/>
  <c r="Z266" i="1"/>
  <c r="U267" i="1"/>
  <c r="V267" i="1"/>
  <c r="W267" i="1"/>
  <c r="X267" i="1"/>
  <c r="Y267" i="1"/>
  <c r="Z267" i="1"/>
  <c r="AA267" i="1" s="1"/>
  <c r="AC267" i="1" s="1"/>
  <c r="U268" i="1"/>
  <c r="V268" i="1"/>
  <c r="W268" i="1"/>
  <c r="X268" i="1"/>
  <c r="Y268" i="1"/>
  <c r="Z268" i="1"/>
  <c r="U269" i="1"/>
  <c r="V269" i="1"/>
  <c r="W269" i="1"/>
  <c r="X269" i="1"/>
  <c r="Y269" i="1"/>
  <c r="Z269" i="1"/>
  <c r="U270" i="1"/>
  <c r="V270" i="1"/>
  <c r="W270" i="1"/>
  <c r="X270" i="1"/>
  <c r="Y270" i="1"/>
  <c r="Z270" i="1"/>
  <c r="U271" i="1"/>
  <c r="V271" i="1"/>
  <c r="W271" i="1"/>
  <c r="X271" i="1"/>
  <c r="Y271" i="1"/>
  <c r="Z271" i="1"/>
  <c r="U272" i="1"/>
  <c r="V272" i="1"/>
  <c r="W272" i="1"/>
  <c r="X272" i="1"/>
  <c r="Y272" i="1"/>
  <c r="Z272" i="1"/>
  <c r="U273" i="1"/>
  <c r="V273" i="1"/>
  <c r="W273" i="1"/>
  <c r="X273" i="1"/>
  <c r="Y273" i="1"/>
  <c r="Z273" i="1"/>
  <c r="U274" i="1"/>
  <c r="V274" i="1"/>
  <c r="W274" i="1"/>
  <c r="X274" i="1"/>
  <c r="Y274" i="1"/>
  <c r="Z274" i="1"/>
  <c r="U275" i="1"/>
  <c r="V275" i="1"/>
  <c r="W275" i="1"/>
  <c r="X275" i="1"/>
  <c r="Y275" i="1"/>
  <c r="Z275" i="1"/>
  <c r="U276" i="1"/>
  <c r="V276" i="1"/>
  <c r="W276" i="1"/>
  <c r="X276" i="1"/>
  <c r="Y276" i="1"/>
  <c r="Z276" i="1"/>
  <c r="U277" i="1"/>
  <c r="V277" i="1"/>
  <c r="W277" i="1"/>
  <c r="X277" i="1"/>
  <c r="Y277" i="1"/>
  <c r="Z277" i="1"/>
  <c r="U278" i="1"/>
  <c r="V278" i="1"/>
  <c r="W278" i="1"/>
  <c r="X278" i="1"/>
  <c r="Y278" i="1"/>
  <c r="AA278" i="1" s="1"/>
  <c r="AB278" i="1" s="1"/>
  <c r="Z278" i="1"/>
  <c r="U279" i="1"/>
  <c r="V279" i="1"/>
  <c r="W279" i="1"/>
  <c r="X279" i="1"/>
  <c r="Y279" i="1"/>
  <c r="Z279" i="1"/>
  <c r="U280" i="1"/>
  <c r="V280" i="1"/>
  <c r="W280" i="1"/>
  <c r="X280" i="1"/>
  <c r="Y280" i="1"/>
  <c r="Z280" i="1"/>
  <c r="AA280" i="1"/>
  <c r="AB280" i="1" s="1"/>
  <c r="U281" i="1"/>
  <c r="V281" i="1"/>
  <c r="W281" i="1"/>
  <c r="X281" i="1"/>
  <c r="Y281" i="1"/>
  <c r="Z281" i="1"/>
  <c r="U282" i="1"/>
  <c r="V282" i="1"/>
  <c r="W282" i="1"/>
  <c r="X282" i="1"/>
  <c r="Y282" i="1"/>
  <c r="Z282" i="1"/>
  <c r="U283" i="1"/>
  <c r="V283" i="1"/>
  <c r="W283" i="1"/>
  <c r="X283" i="1"/>
  <c r="Y283" i="1"/>
  <c r="Z283" i="1"/>
  <c r="U284" i="1"/>
  <c r="V284" i="1"/>
  <c r="W284" i="1"/>
  <c r="X284" i="1"/>
  <c r="Y284" i="1"/>
  <c r="Z284" i="1"/>
  <c r="AA284" i="1" s="1"/>
  <c r="AB284" i="1" s="1"/>
  <c r="U285" i="1"/>
  <c r="V285" i="1"/>
  <c r="W285" i="1"/>
  <c r="X285" i="1"/>
  <c r="Y285" i="1"/>
  <c r="Z285" i="1"/>
  <c r="AA285" i="1" s="1"/>
  <c r="AC285" i="1" s="1"/>
  <c r="U286" i="1"/>
  <c r="V286" i="1"/>
  <c r="W286" i="1"/>
  <c r="X286" i="1"/>
  <c r="Y286" i="1"/>
  <c r="Z286" i="1"/>
  <c r="U287" i="1"/>
  <c r="V287" i="1"/>
  <c r="W287" i="1"/>
  <c r="X287" i="1"/>
  <c r="Y287" i="1"/>
  <c r="Z287" i="1"/>
  <c r="U288" i="1"/>
  <c r="V288" i="1"/>
  <c r="W288" i="1"/>
  <c r="X288" i="1"/>
  <c r="Y288" i="1"/>
  <c r="Z288" i="1"/>
  <c r="U289" i="1"/>
  <c r="V289" i="1"/>
  <c r="W289" i="1"/>
  <c r="X289" i="1"/>
  <c r="Y289" i="1"/>
  <c r="Z289" i="1"/>
  <c r="U290" i="1"/>
  <c r="V290" i="1"/>
  <c r="W290" i="1"/>
  <c r="X290" i="1"/>
  <c r="Y290" i="1"/>
  <c r="Z290" i="1"/>
  <c r="U291" i="1"/>
  <c r="V291" i="1"/>
  <c r="W291" i="1"/>
  <c r="X291" i="1"/>
  <c r="Y291" i="1"/>
  <c r="Z291" i="1"/>
  <c r="U292" i="1"/>
  <c r="V292" i="1"/>
  <c r="W292" i="1"/>
  <c r="X292" i="1"/>
  <c r="Y292" i="1"/>
  <c r="Z292" i="1"/>
  <c r="U293" i="1"/>
  <c r="V293" i="1"/>
  <c r="W293" i="1"/>
  <c r="X293" i="1"/>
  <c r="Y293" i="1"/>
  <c r="Z293" i="1"/>
  <c r="U294" i="1"/>
  <c r="V294" i="1"/>
  <c r="W294" i="1"/>
  <c r="X294" i="1"/>
  <c r="Y294" i="1"/>
  <c r="Z294" i="1"/>
  <c r="U295" i="1"/>
  <c r="V295" i="1"/>
  <c r="W295" i="1"/>
  <c r="X295" i="1"/>
  <c r="Y295" i="1"/>
  <c r="Z295" i="1"/>
  <c r="U296" i="1"/>
  <c r="V296" i="1"/>
  <c r="W296" i="1"/>
  <c r="X296" i="1"/>
  <c r="Y296" i="1"/>
  <c r="Z296" i="1"/>
  <c r="AA296" i="1" s="1"/>
  <c r="AB296" i="1" s="1"/>
  <c r="U297" i="1"/>
  <c r="V297" i="1"/>
  <c r="W297" i="1"/>
  <c r="X297" i="1"/>
  <c r="Y297" i="1"/>
  <c r="Z297" i="1"/>
  <c r="U298" i="1"/>
  <c r="V298" i="1"/>
  <c r="W298" i="1"/>
  <c r="X298" i="1"/>
  <c r="Y298" i="1"/>
  <c r="Z298" i="1"/>
  <c r="U299" i="1"/>
  <c r="V299" i="1"/>
  <c r="W299" i="1"/>
  <c r="X299" i="1"/>
  <c r="Y299" i="1"/>
  <c r="Z299" i="1"/>
  <c r="U300" i="1"/>
  <c r="V300" i="1"/>
  <c r="W300" i="1"/>
  <c r="X300" i="1"/>
  <c r="Y300" i="1"/>
  <c r="Z300" i="1"/>
  <c r="U301" i="1"/>
  <c r="V301" i="1"/>
  <c r="W301" i="1"/>
  <c r="X301" i="1"/>
  <c r="Y301" i="1"/>
  <c r="Z301" i="1"/>
  <c r="U302" i="1"/>
  <c r="V302" i="1"/>
  <c r="W302" i="1"/>
  <c r="X302" i="1"/>
  <c r="Y302" i="1"/>
  <c r="Z302" i="1"/>
  <c r="U303" i="1"/>
  <c r="V303" i="1"/>
  <c r="W303" i="1"/>
  <c r="X303" i="1"/>
  <c r="Y303" i="1"/>
  <c r="AA303" i="1" s="1"/>
  <c r="AC303" i="1" s="1"/>
  <c r="Z303" i="1"/>
  <c r="U304" i="1"/>
  <c r="V304" i="1"/>
  <c r="W304" i="1"/>
  <c r="X304" i="1"/>
  <c r="Y304" i="1"/>
  <c r="Z304" i="1"/>
  <c r="AA304" i="1" s="1"/>
  <c r="AB304" i="1" s="1"/>
  <c r="U305" i="1"/>
  <c r="V305" i="1"/>
  <c r="W305" i="1"/>
  <c r="X305" i="1"/>
  <c r="Y305" i="1"/>
  <c r="Z305" i="1"/>
  <c r="U306" i="1"/>
  <c r="V306" i="1"/>
  <c r="W306" i="1"/>
  <c r="X306" i="1"/>
  <c r="Y306" i="1"/>
  <c r="Z306" i="1"/>
  <c r="U307" i="1"/>
  <c r="V307" i="1"/>
  <c r="W307" i="1"/>
  <c r="X307" i="1"/>
  <c r="Y307" i="1"/>
  <c r="AA307" i="1" s="1"/>
  <c r="AC307" i="1" s="1"/>
  <c r="Z307" i="1"/>
  <c r="U308" i="1"/>
  <c r="V308" i="1"/>
  <c r="W308" i="1"/>
  <c r="X308" i="1"/>
  <c r="Y308" i="1"/>
  <c r="Z308" i="1"/>
  <c r="U309" i="1"/>
  <c r="V309" i="1"/>
  <c r="W309" i="1"/>
  <c r="X309" i="1"/>
  <c r="Y309" i="1"/>
  <c r="Z309" i="1"/>
  <c r="U310" i="1"/>
  <c r="V310" i="1"/>
  <c r="W310" i="1"/>
  <c r="X310" i="1"/>
  <c r="Y310" i="1"/>
  <c r="Z310" i="1"/>
  <c r="U311" i="1"/>
  <c r="V311" i="1"/>
  <c r="W311" i="1"/>
  <c r="X311" i="1"/>
  <c r="Y311" i="1"/>
  <c r="Z311" i="1"/>
  <c r="U312" i="1"/>
  <c r="V312" i="1"/>
  <c r="W312" i="1"/>
  <c r="X312" i="1"/>
  <c r="Y312" i="1"/>
  <c r="Z312" i="1"/>
  <c r="U313" i="1"/>
  <c r="V313" i="1"/>
  <c r="W313" i="1"/>
  <c r="X313" i="1"/>
  <c r="Y313" i="1"/>
  <c r="Z313" i="1"/>
  <c r="U314" i="1"/>
  <c r="V314" i="1"/>
  <c r="W314" i="1"/>
  <c r="X314" i="1"/>
  <c r="Y314" i="1"/>
  <c r="Z314" i="1"/>
  <c r="U315" i="1"/>
  <c r="V315" i="1"/>
  <c r="W315" i="1"/>
  <c r="X315" i="1"/>
  <c r="Y315" i="1"/>
  <c r="Z315" i="1"/>
  <c r="U316" i="1"/>
  <c r="V316" i="1"/>
  <c r="W316" i="1"/>
  <c r="X316" i="1"/>
  <c r="Y316" i="1"/>
  <c r="Z316" i="1"/>
  <c r="U317" i="1"/>
  <c r="V317" i="1"/>
  <c r="W317" i="1"/>
  <c r="X317" i="1"/>
  <c r="Y317" i="1"/>
  <c r="Z317" i="1"/>
  <c r="U318" i="1"/>
  <c r="V318" i="1"/>
  <c r="W318" i="1"/>
  <c r="X318" i="1"/>
  <c r="Y318" i="1"/>
  <c r="Z318" i="1"/>
  <c r="U319" i="1"/>
  <c r="V319" i="1"/>
  <c r="W319" i="1"/>
  <c r="X319" i="1"/>
  <c r="Y319" i="1"/>
  <c r="Z319" i="1"/>
  <c r="U320" i="1"/>
  <c r="V320" i="1"/>
  <c r="W320" i="1"/>
  <c r="X320" i="1"/>
  <c r="Y320" i="1"/>
  <c r="Z320" i="1"/>
  <c r="U321" i="1"/>
  <c r="V321" i="1"/>
  <c r="W321" i="1"/>
  <c r="X321" i="1"/>
  <c r="Y321" i="1"/>
  <c r="Z321" i="1"/>
  <c r="U322" i="1"/>
  <c r="V322" i="1"/>
  <c r="W322" i="1"/>
  <c r="X322" i="1"/>
  <c r="Y322" i="1"/>
  <c r="Z322" i="1"/>
  <c r="U323" i="1"/>
  <c r="V323" i="1"/>
  <c r="W323" i="1"/>
  <c r="X323" i="1"/>
  <c r="Y323" i="1"/>
  <c r="Z323" i="1"/>
  <c r="U324" i="1"/>
  <c r="V324" i="1"/>
  <c r="W324" i="1"/>
  <c r="X324" i="1"/>
  <c r="Y324" i="1"/>
  <c r="Z324" i="1"/>
  <c r="U325" i="1"/>
  <c r="V325" i="1"/>
  <c r="W325" i="1"/>
  <c r="X325" i="1"/>
  <c r="Y325" i="1"/>
  <c r="Z325" i="1"/>
  <c r="U326" i="1"/>
  <c r="V326" i="1"/>
  <c r="W326" i="1"/>
  <c r="X326" i="1"/>
  <c r="Y326" i="1"/>
  <c r="Z326" i="1"/>
  <c r="U327" i="1"/>
  <c r="V327" i="1"/>
  <c r="W327" i="1"/>
  <c r="X327" i="1"/>
  <c r="Y327" i="1"/>
  <c r="Z327" i="1"/>
  <c r="U328" i="1"/>
  <c r="V328" i="1"/>
  <c r="W328" i="1"/>
  <c r="X328" i="1"/>
  <c r="Y328" i="1"/>
  <c r="Z328" i="1"/>
  <c r="U329" i="1"/>
  <c r="V329" i="1"/>
  <c r="W329" i="1"/>
  <c r="X329" i="1"/>
  <c r="Y329" i="1"/>
  <c r="Z329" i="1"/>
  <c r="U330" i="1"/>
  <c r="V330" i="1"/>
  <c r="W330" i="1"/>
  <c r="X330" i="1"/>
  <c r="Y330" i="1"/>
  <c r="Z330" i="1"/>
  <c r="U331" i="1"/>
  <c r="V331" i="1"/>
  <c r="W331" i="1"/>
  <c r="X331" i="1"/>
  <c r="Y331" i="1"/>
  <c r="Z331" i="1"/>
  <c r="U332" i="1"/>
  <c r="V332" i="1"/>
  <c r="W332" i="1"/>
  <c r="X332" i="1"/>
  <c r="Y332" i="1"/>
  <c r="Z332" i="1"/>
  <c r="AA332" i="1" s="1"/>
  <c r="AB332" i="1" s="1"/>
  <c r="U333" i="1"/>
  <c r="V333" i="1"/>
  <c r="W333" i="1"/>
  <c r="X333" i="1"/>
  <c r="Y333" i="1"/>
  <c r="Z333" i="1"/>
  <c r="U334" i="1"/>
  <c r="V334" i="1"/>
  <c r="W334" i="1"/>
  <c r="X334" i="1"/>
  <c r="Y334" i="1"/>
  <c r="Z334" i="1"/>
  <c r="U335" i="1"/>
  <c r="V335" i="1"/>
  <c r="W335" i="1"/>
  <c r="X335" i="1"/>
  <c r="Y335" i="1"/>
  <c r="Z335" i="1"/>
  <c r="U336" i="1"/>
  <c r="V336" i="1"/>
  <c r="W336" i="1"/>
  <c r="X336" i="1"/>
  <c r="Y336" i="1"/>
  <c r="Z336" i="1"/>
  <c r="U337" i="1"/>
  <c r="V337" i="1"/>
  <c r="W337" i="1"/>
  <c r="X337" i="1"/>
  <c r="Y337" i="1"/>
  <c r="Z337" i="1"/>
  <c r="U338" i="1"/>
  <c r="V338" i="1"/>
  <c r="W338" i="1"/>
  <c r="X338" i="1"/>
  <c r="Y338" i="1"/>
  <c r="Z338" i="1"/>
  <c r="U339" i="1"/>
  <c r="V339" i="1"/>
  <c r="W339" i="1"/>
  <c r="X339" i="1"/>
  <c r="Y339" i="1"/>
  <c r="Z339" i="1"/>
  <c r="U340" i="1"/>
  <c r="V340" i="1"/>
  <c r="W340" i="1"/>
  <c r="X340" i="1"/>
  <c r="Y340" i="1"/>
  <c r="Z340" i="1"/>
  <c r="AA340" i="1" s="1"/>
  <c r="AB340" i="1" s="1"/>
  <c r="U341" i="1"/>
  <c r="V341" i="1"/>
  <c r="W341" i="1"/>
  <c r="X341" i="1"/>
  <c r="Y341" i="1"/>
  <c r="Z341" i="1"/>
  <c r="Z4" i="1"/>
  <c r="Y4" i="1"/>
  <c r="X4" i="1"/>
  <c r="W4" i="1"/>
  <c r="V4" i="1"/>
  <c r="U4" i="1"/>
  <c r="AA333" i="1" l="1"/>
  <c r="AA309" i="1"/>
  <c r="AC309" i="1" s="1"/>
  <c r="AA338" i="1"/>
  <c r="AB338" i="1" s="1"/>
  <c r="AA334" i="1"/>
  <c r="AB334" i="1" s="1"/>
  <c r="AA314" i="1"/>
  <c r="AB314" i="1" s="1"/>
  <c r="AA310" i="1"/>
  <c r="AB310" i="1" s="1"/>
  <c r="AA302" i="1"/>
  <c r="AB302" i="1" s="1"/>
  <c r="AA290" i="1"/>
  <c r="AB290" i="1" s="1"/>
  <c r="AA233" i="1"/>
  <c r="AB233" i="1" s="1"/>
  <c r="AB201" i="1"/>
  <c r="AA235" i="1"/>
  <c r="AB235" i="1" s="1"/>
  <c r="AA227" i="1"/>
  <c r="AB227" i="1" s="1"/>
  <c r="AA266" i="1"/>
  <c r="AB266" i="1" s="1"/>
  <c r="AA262" i="1"/>
  <c r="AC262" i="1" s="1"/>
  <c r="AA181" i="1"/>
  <c r="AB181" i="1" s="1"/>
  <c r="AA219" i="1"/>
  <c r="AB219" i="1" s="1"/>
  <c r="AA276" i="1"/>
  <c r="AB276" i="1" s="1"/>
  <c r="AA268" i="1"/>
  <c r="AB268" i="1" s="1"/>
  <c r="AA264" i="1"/>
  <c r="AB264" i="1" s="1"/>
  <c r="AA260" i="1"/>
  <c r="AA328" i="1"/>
  <c r="AB328" i="1" s="1"/>
  <c r="AA288" i="1"/>
  <c r="AB288" i="1" s="1"/>
  <c r="AA339" i="1"/>
  <c r="AA327" i="1"/>
  <c r="AC327" i="1" s="1"/>
  <c r="AA315" i="1"/>
  <c r="AC315" i="1" s="1"/>
  <c r="AA291" i="1"/>
  <c r="AC291" i="1" s="1"/>
  <c r="AA245" i="1"/>
  <c r="AB245" i="1" s="1"/>
  <c r="AA237" i="1"/>
  <c r="AB237" i="1" s="1"/>
  <c r="AA217" i="1"/>
  <c r="AB217" i="1" s="1"/>
  <c r="AA209" i="1"/>
  <c r="AB209" i="1" s="1"/>
  <c r="AA277" i="1"/>
  <c r="AC277" i="1" s="1"/>
  <c r="AA273" i="1"/>
  <c r="AC273" i="1" s="1"/>
  <c r="AA211" i="1"/>
  <c r="AB211" i="1" s="1"/>
  <c r="AA137" i="1"/>
  <c r="AC137" i="1" s="1"/>
  <c r="AA326" i="1"/>
  <c r="AB326" i="1" s="1"/>
  <c r="AA322" i="1"/>
  <c r="AB322" i="1" s="1"/>
  <c r="AA300" i="1"/>
  <c r="AB300" i="1" s="1"/>
  <c r="AA292" i="1"/>
  <c r="AB292" i="1" s="1"/>
  <c r="AA279" i="1"/>
  <c r="AC279" i="1" s="1"/>
  <c r="AA199" i="1"/>
  <c r="AB199" i="1" s="1"/>
  <c r="AA150" i="1"/>
  <c r="AB150" i="1" s="1"/>
  <c r="AA142" i="1"/>
  <c r="AB142" i="1" s="1"/>
  <c r="AA114" i="1"/>
  <c r="AB114" i="1" s="1"/>
  <c r="AA106" i="1"/>
  <c r="AB106" i="1" s="1"/>
  <c r="AA82" i="1"/>
  <c r="AB82" i="1" s="1"/>
  <c r="AA70" i="1"/>
  <c r="AB70" i="1" s="1"/>
  <c r="AA66" i="1"/>
  <c r="AB66" i="1" s="1"/>
  <c r="AA57" i="1"/>
  <c r="AC57" i="1" s="1"/>
  <c r="AA33" i="1"/>
  <c r="AC33" i="1" s="1"/>
  <c r="AA321" i="1"/>
  <c r="AC321" i="1" s="1"/>
  <c r="AA58" i="1"/>
  <c r="AB58" i="1" s="1"/>
  <c r="AA54" i="1"/>
  <c r="AB54" i="1" s="1"/>
  <c r="AA301" i="1"/>
  <c r="AC301" i="1" s="1"/>
  <c r="AA297" i="1"/>
  <c r="AC297" i="1" s="1"/>
  <c r="AA316" i="1"/>
  <c r="AB316" i="1" s="1"/>
  <c r="AA272" i="1"/>
  <c r="AB272" i="1" s="1"/>
  <c r="AA263" i="1"/>
  <c r="AB263" i="1" s="1"/>
  <c r="AA259" i="1"/>
  <c r="AB259" i="1" s="1"/>
  <c r="AA255" i="1"/>
  <c r="AB255" i="1" s="1"/>
  <c r="AA193" i="1"/>
  <c r="AB193" i="1" s="1"/>
  <c r="AA135" i="1"/>
  <c r="AC135" i="1" s="1"/>
  <c r="AA111" i="1"/>
  <c r="AC111" i="1" s="1"/>
  <c r="AA136" i="1"/>
  <c r="AB136" i="1" s="1"/>
  <c r="AA132" i="1"/>
  <c r="AB132" i="1" s="1"/>
  <c r="AA120" i="1"/>
  <c r="AB120" i="1" s="1"/>
  <c r="AA112" i="1"/>
  <c r="AB112" i="1" s="1"/>
  <c r="AA108" i="1"/>
  <c r="AB108" i="1" s="1"/>
  <c r="AA76" i="1"/>
  <c r="AB76" i="1" s="1"/>
  <c r="AA72" i="1"/>
  <c r="AB72" i="1" s="1"/>
  <c r="AA195" i="1"/>
  <c r="AB195" i="1" s="1"/>
  <c r="AA320" i="1"/>
  <c r="AB320" i="1" s="1"/>
  <c r="AA286" i="1"/>
  <c r="AB286" i="1" s="1"/>
  <c r="AA170" i="1"/>
  <c r="AA154" i="1"/>
  <c r="AB154" i="1" s="1"/>
  <c r="AC150" i="1"/>
  <c r="AA149" i="1"/>
  <c r="AB149" i="1" s="1"/>
  <c r="AA100" i="1"/>
  <c r="AB100" i="1" s="1"/>
  <c r="AA96" i="1"/>
  <c r="AB96" i="1" s="1"/>
  <c r="AA84" i="1"/>
  <c r="AB84" i="1" s="1"/>
  <c r="AA75" i="1"/>
  <c r="AC75" i="1" s="1"/>
  <c r="AA42" i="1"/>
  <c r="AB42" i="1" s="1"/>
  <c r="AA16" i="1"/>
  <c r="AA12" i="1"/>
  <c r="AB12" i="1" s="1"/>
  <c r="AA289" i="1"/>
  <c r="AC289" i="1" s="1"/>
  <c r="AA231" i="1"/>
  <c r="AC231" i="1" s="1"/>
  <c r="AA99" i="1"/>
  <c r="AC99" i="1" s="1"/>
  <c r="AA306" i="1"/>
  <c r="AB306" i="1" s="1"/>
  <c r="AA229" i="1"/>
  <c r="AB229" i="1" s="1"/>
  <c r="AA197" i="1"/>
  <c r="AB197" i="1" s="1"/>
  <c r="AA172" i="1"/>
  <c r="AB172" i="1" s="1"/>
  <c r="AA138" i="1"/>
  <c r="AA130" i="1"/>
  <c r="AB130" i="1" s="1"/>
  <c r="AA118" i="1"/>
  <c r="AB118" i="1" s="1"/>
  <c r="AA113" i="1"/>
  <c r="AC113" i="1" s="1"/>
  <c r="AA60" i="1"/>
  <c r="AB60" i="1" s="1"/>
  <c r="AA34" i="1"/>
  <c r="AA30" i="1"/>
  <c r="AB30" i="1" s="1"/>
  <c r="AA21" i="1"/>
  <c r="AC21" i="1" s="1"/>
  <c r="AA22" i="1"/>
  <c r="AB22" i="1" s="1"/>
  <c r="AA18" i="1"/>
  <c r="AB18" i="1" s="1"/>
  <c r="AA308" i="1"/>
  <c r="AB308" i="1" s="1"/>
  <c r="AA298" i="1"/>
  <c r="AB298" i="1" s="1"/>
  <c r="AA274" i="1"/>
  <c r="AB274" i="1" s="1"/>
  <c r="AA156" i="1"/>
  <c r="AB156" i="1" s="1"/>
  <c r="AA147" i="1"/>
  <c r="AC147" i="1" s="1"/>
  <c r="AA102" i="1"/>
  <c r="AA94" i="1"/>
  <c r="AB94" i="1" s="1"/>
  <c r="AA52" i="1"/>
  <c r="AA48" i="1"/>
  <c r="AB48" i="1" s="1"/>
  <c r="AA6" i="1"/>
  <c r="AB6" i="1" s="1"/>
  <c r="AA148" i="1"/>
  <c r="AB148" i="1" s="1"/>
  <c r="AA144" i="1"/>
  <c r="AB144" i="1" s="1"/>
  <c r="AA78" i="1"/>
  <c r="AC70" i="1"/>
  <c r="AA69" i="1"/>
  <c r="AC69" i="1" s="1"/>
  <c r="AA40" i="1"/>
  <c r="AB40" i="1" s="1"/>
  <c r="AA36" i="1"/>
  <c r="AB36" i="1" s="1"/>
  <c r="AA265" i="1"/>
  <c r="AC265" i="1" s="1"/>
  <c r="AA187" i="1"/>
  <c r="AB187" i="1" s="1"/>
  <c r="AA15" i="1"/>
  <c r="AC15" i="1" s="1"/>
  <c r="AA167" i="1"/>
  <c r="AC167" i="1" s="1"/>
  <c r="AA165" i="1"/>
  <c r="AC165" i="1" s="1"/>
  <c r="AA161" i="1"/>
  <c r="AC161" i="1" s="1"/>
  <c r="AA159" i="1"/>
  <c r="AC159" i="1" s="1"/>
  <c r="AA155" i="1"/>
  <c r="AB155" i="1" s="1"/>
  <c r="AA153" i="1"/>
  <c r="AC153" i="1" s="1"/>
  <c r="AC144" i="1"/>
  <c r="AA105" i="1"/>
  <c r="AC105" i="1" s="1"/>
  <c r="AA63" i="1"/>
  <c r="AC63" i="1" s="1"/>
  <c r="AC54" i="1"/>
  <c r="AA9" i="1"/>
  <c r="AC9" i="1" s="1"/>
  <c r="AA295" i="1"/>
  <c r="AC295" i="1" s="1"/>
  <c r="AA294" i="1"/>
  <c r="AB294" i="1" s="1"/>
  <c r="AA251" i="1"/>
  <c r="AB251" i="1" s="1"/>
  <c r="AA249" i="1"/>
  <c r="AC249" i="1" s="1"/>
  <c r="AA325" i="1"/>
  <c r="AC325" i="1" s="1"/>
  <c r="AA324" i="1"/>
  <c r="AB324" i="1" s="1"/>
  <c r="AA313" i="1"/>
  <c r="AC313" i="1" s="1"/>
  <c r="AA312" i="1"/>
  <c r="AB312" i="1" s="1"/>
  <c r="AA225" i="1"/>
  <c r="AB225" i="1" s="1"/>
  <c r="AA223" i="1"/>
  <c r="AB223" i="1" s="1"/>
  <c r="AA221" i="1"/>
  <c r="AB221" i="1" s="1"/>
  <c r="AA207" i="1"/>
  <c r="AB207" i="1" s="1"/>
  <c r="AA205" i="1"/>
  <c r="AB205" i="1" s="1"/>
  <c r="AA203" i="1"/>
  <c r="AB203" i="1" s="1"/>
  <c r="AA337" i="1"/>
  <c r="AB337" i="1" s="1"/>
  <c r="AA336" i="1"/>
  <c r="AB336" i="1" s="1"/>
  <c r="AA243" i="1"/>
  <c r="AB243" i="1" s="1"/>
  <c r="AA241" i="1"/>
  <c r="AB241" i="1" s="1"/>
  <c r="AA239" i="1"/>
  <c r="AB239" i="1" s="1"/>
  <c r="AA179" i="1"/>
  <c r="AB179" i="1" s="1"/>
  <c r="AA177" i="1"/>
  <c r="AC177" i="1" s="1"/>
  <c r="AA143" i="1"/>
  <c r="AC143" i="1" s="1"/>
  <c r="AA141" i="1"/>
  <c r="AC141" i="1" s="1"/>
  <c r="AA93" i="1"/>
  <c r="AC93" i="1" s="1"/>
  <c r="AA89" i="1"/>
  <c r="AC89" i="1" s="1"/>
  <c r="AA87" i="1"/>
  <c r="AC87" i="1" s="1"/>
  <c r="AA83" i="1"/>
  <c r="AC83" i="1" s="1"/>
  <c r="AA81" i="1"/>
  <c r="AC81" i="1" s="1"/>
  <c r="AC72" i="1"/>
  <c r="AC48" i="1"/>
  <c r="AA27" i="1"/>
  <c r="AC27" i="1" s="1"/>
  <c r="AA283" i="1"/>
  <c r="AC283" i="1" s="1"/>
  <c r="AA282" i="1"/>
  <c r="AB282" i="1" s="1"/>
  <c r="AA271" i="1"/>
  <c r="AC271" i="1" s="1"/>
  <c r="AA270" i="1"/>
  <c r="AB270" i="1" s="1"/>
  <c r="AA331" i="1"/>
  <c r="AC331" i="1" s="1"/>
  <c r="AA330" i="1"/>
  <c r="AB330" i="1" s="1"/>
  <c r="AA319" i="1"/>
  <c r="AC319" i="1" s="1"/>
  <c r="AA318" i="1"/>
  <c r="AB318" i="1" s="1"/>
  <c r="AA256" i="1"/>
  <c r="AC256" i="1" s="1"/>
  <c r="AA215" i="1"/>
  <c r="AB215" i="1" s="1"/>
  <c r="AA213" i="1"/>
  <c r="AB213" i="1" s="1"/>
  <c r="AA131" i="1"/>
  <c r="AC131" i="1" s="1"/>
  <c r="AA129" i="1"/>
  <c r="AC129" i="1" s="1"/>
  <c r="AA125" i="1"/>
  <c r="AC125" i="1" s="1"/>
  <c r="AA123" i="1"/>
  <c r="AC123" i="1" s="1"/>
  <c r="AA119" i="1"/>
  <c r="AC119" i="1" s="1"/>
  <c r="AA117" i="1"/>
  <c r="AC117" i="1" s="1"/>
  <c r="AA45" i="1"/>
  <c r="AC45" i="1" s="1"/>
  <c r="AC36" i="1"/>
  <c r="AC185" i="1"/>
  <c r="AC268" i="1"/>
  <c r="AC245" i="1"/>
  <c r="AC227" i="1"/>
  <c r="AC328" i="1"/>
  <c r="AC280" i="1"/>
  <c r="AC339" i="1"/>
  <c r="AC333" i="1"/>
  <c r="AC191" i="1"/>
  <c r="AB339" i="1"/>
  <c r="AC314" i="1"/>
  <c r="AB303" i="1"/>
  <c r="AC302" i="1"/>
  <c r="AB297" i="1"/>
  <c r="AC296" i="1"/>
  <c r="AB285" i="1"/>
  <c r="AC284" i="1"/>
  <c r="AB279" i="1"/>
  <c r="AC278" i="1"/>
  <c r="AB273" i="1"/>
  <c r="AC272" i="1"/>
  <c r="AB267" i="1"/>
  <c r="AC266" i="1"/>
  <c r="AB333" i="1"/>
  <c r="AB327" i="1"/>
  <c r="AB309" i="1"/>
  <c r="AC308" i="1"/>
  <c r="AA4" i="1"/>
  <c r="AC4" i="1" s="1"/>
  <c r="AC233" i="1"/>
  <c r="AB177" i="1"/>
  <c r="AC316" i="1"/>
  <c r="AC310" i="1"/>
  <c r="AC304" i="1"/>
  <c r="AC298" i="1"/>
  <c r="AA341" i="1"/>
  <c r="AC341" i="1" s="1"/>
  <c r="AA335" i="1"/>
  <c r="AB335" i="1" s="1"/>
  <c r="AA329" i="1"/>
  <c r="AB329" i="1" s="1"/>
  <c r="AA323" i="1"/>
  <c r="AC323" i="1" s="1"/>
  <c r="AA317" i="1"/>
  <c r="AC317" i="1" s="1"/>
  <c r="AA311" i="1"/>
  <c r="AC311" i="1" s="1"/>
  <c r="AB307" i="1"/>
  <c r="AA305" i="1"/>
  <c r="AC305" i="1" s="1"/>
  <c r="AA299" i="1"/>
  <c r="AC299" i="1" s="1"/>
  <c r="AA293" i="1"/>
  <c r="AC293" i="1" s="1"/>
  <c r="AC288" i="1"/>
  <c r="AA287" i="1"/>
  <c r="AC287" i="1" s="1"/>
  <c r="AA281" i="1"/>
  <c r="AC281" i="1" s="1"/>
  <c r="AB277" i="1"/>
  <c r="AA275" i="1"/>
  <c r="AC275" i="1" s="1"/>
  <c r="AA269" i="1"/>
  <c r="AC269" i="1" s="1"/>
  <c r="AA162" i="1"/>
  <c r="AA160" i="1"/>
  <c r="AB160" i="1" s="1"/>
  <c r="AC156" i="1"/>
  <c r="AA126" i="1"/>
  <c r="AA124" i="1"/>
  <c r="AB124" i="1" s="1"/>
  <c r="AA90" i="1"/>
  <c r="AA88" i="1"/>
  <c r="AB88" i="1" s="1"/>
  <c r="AC84" i="1"/>
  <c r="AA64" i="1"/>
  <c r="AA46" i="1"/>
  <c r="AA28" i="1"/>
  <c r="AC24" i="1"/>
  <c r="AA10" i="1"/>
  <c r="AC6" i="1"/>
  <c r="AC260" i="1"/>
  <c r="AB260" i="1"/>
  <c r="AA248" i="1"/>
  <c r="AC248" i="1" s="1"/>
  <c r="AA242" i="1"/>
  <c r="AC242" i="1" s="1"/>
  <c r="AA236" i="1"/>
  <c r="AC236" i="1" s="1"/>
  <c r="AA230" i="1"/>
  <c r="AC230" i="1" s="1"/>
  <c r="AA224" i="1"/>
  <c r="AC224" i="1" s="1"/>
  <c r="AA212" i="1"/>
  <c r="AC212" i="1" s="1"/>
  <c r="AA206" i="1"/>
  <c r="AC206" i="1" s="1"/>
  <c r="AA194" i="1"/>
  <c r="AC194" i="1" s="1"/>
  <c r="AC340" i="1"/>
  <c r="AC338" i="1"/>
  <c r="AC336" i="1"/>
  <c r="AC334" i="1"/>
  <c r="AC332" i="1"/>
  <c r="AC264" i="1"/>
  <c r="AB262" i="1"/>
  <c r="AC257" i="1"/>
  <c r="AC253" i="1"/>
  <c r="AC247" i="1"/>
  <c r="AC235" i="1"/>
  <c r="AC229" i="1"/>
  <c r="AC223" i="1"/>
  <c r="AC217" i="1"/>
  <c r="AC193" i="1"/>
  <c r="AC181" i="1"/>
  <c r="AC175" i="1"/>
  <c r="AA164" i="1"/>
  <c r="AB164" i="1" s="1"/>
  <c r="AA146" i="1"/>
  <c r="AB146" i="1" s="1"/>
  <c r="AC146" i="1"/>
  <c r="AA128" i="1"/>
  <c r="AB128" i="1" s="1"/>
  <c r="AA110" i="1"/>
  <c r="AB110" i="1" s="1"/>
  <c r="AA92" i="1"/>
  <c r="AB92" i="1" s="1"/>
  <c r="AA74" i="1"/>
  <c r="AB74" i="1" s="1"/>
  <c r="AA62" i="1"/>
  <c r="AB62" i="1" s="1"/>
  <c r="AA50" i="1"/>
  <c r="AB50" i="1" s="1"/>
  <c r="AA38" i="1"/>
  <c r="AB38" i="1" s="1"/>
  <c r="AA26" i="1"/>
  <c r="AB26" i="1" s="1"/>
  <c r="AC26" i="1"/>
  <c r="AA14" i="1"/>
  <c r="AB14" i="1" s="1"/>
  <c r="AA218" i="1"/>
  <c r="AC218" i="1" s="1"/>
  <c r="AA200" i="1"/>
  <c r="AC200" i="1" s="1"/>
  <c r="AA188" i="1"/>
  <c r="AC188" i="1" s="1"/>
  <c r="AA182" i="1"/>
  <c r="AC182" i="1" s="1"/>
  <c r="AA176" i="1"/>
  <c r="AC176" i="1" s="1"/>
  <c r="AA252" i="1"/>
  <c r="AC252" i="1" s="1"/>
  <c r="AA246" i="1"/>
  <c r="AC246" i="1" s="1"/>
  <c r="AA240" i="1"/>
  <c r="AC240" i="1" s="1"/>
  <c r="AA234" i="1"/>
  <c r="AC234" i="1" s="1"/>
  <c r="AA228" i="1"/>
  <c r="AC228" i="1" s="1"/>
  <c r="AA222" i="1"/>
  <c r="AC222" i="1" s="1"/>
  <c r="AA216" i="1"/>
  <c r="AC216" i="1" s="1"/>
  <c r="AA210" i="1"/>
  <c r="AC210" i="1" s="1"/>
  <c r="AA204" i="1"/>
  <c r="AC204" i="1" s="1"/>
  <c r="AA198" i="1"/>
  <c r="AC198" i="1" s="1"/>
  <c r="AA192" i="1"/>
  <c r="AC192" i="1" s="1"/>
  <c r="AA186" i="1"/>
  <c r="AC186" i="1" s="1"/>
  <c r="AA180" i="1"/>
  <c r="AC180" i="1" s="1"/>
  <c r="AA174" i="1"/>
  <c r="AC174" i="1" s="1"/>
  <c r="AA158" i="1"/>
  <c r="AB158" i="1" s="1"/>
  <c r="AA104" i="1"/>
  <c r="AB104" i="1" s="1"/>
  <c r="AA261" i="1"/>
  <c r="AB261" i="1" s="1"/>
  <c r="AA258" i="1"/>
  <c r="AC258" i="1" s="1"/>
  <c r="AA254" i="1"/>
  <c r="AC254" i="1" s="1"/>
  <c r="AA250" i="1"/>
  <c r="AC250" i="1" s="1"/>
  <c r="AA244" i="1"/>
  <c r="AC244" i="1" s="1"/>
  <c r="AA238" i="1"/>
  <c r="AC238" i="1" s="1"/>
  <c r="AA232" i="1"/>
  <c r="AC232" i="1" s="1"/>
  <c r="AA226" i="1"/>
  <c r="AC226" i="1" s="1"/>
  <c r="AA220" i="1"/>
  <c r="AC220" i="1" s="1"/>
  <c r="AA214" i="1"/>
  <c r="AC214" i="1" s="1"/>
  <c r="AA208" i="1"/>
  <c r="AC208" i="1" s="1"/>
  <c r="AA202" i="1"/>
  <c r="AC202" i="1" s="1"/>
  <c r="AA196" i="1"/>
  <c r="AC196" i="1" s="1"/>
  <c r="AA190" i="1"/>
  <c r="AC190" i="1" s="1"/>
  <c r="AA184" i="1"/>
  <c r="AC184" i="1" s="1"/>
  <c r="AA178" i="1"/>
  <c r="AC178" i="1" s="1"/>
  <c r="AA171" i="1"/>
  <c r="AC171" i="1" s="1"/>
  <c r="AA68" i="1"/>
  <c r="AB68" i="1" s="1"/>
  <c r="AA56" i="1"/>
  <c r="AB56" i="1" s="1"/>
  <c r="AA44" i="1"/>
  <c r="AB44" i="1" s="1"/>
  <c r="AA32" i="1"/>
  <c r="AB32" i="1" s="1"/>
  <c r="AA20" i="1"/>
  <c r="AB20" i="1" s="1"/>
  <c r="AA8" i="1"/>
  <c r="AB8" i="1" s="1"/>
  <c r="AA140" i="1"/>
  <c r="AB140" i="1" s="1"/>
  <c r="AA122" i="1"/>
  <c r="AB122" i="1" s="1"/>
  <c r="AA86" i="1"/>
  <c r="AB86" i="1" s="1"/>
  <c r="AC201" i="1"/>
  <c r="AC195" i="1"/>
  <c r="AC189" i="1"/>
  <c r="AC183" i="1"/>
  <c r="AA168" i="1"/>
  <c r="AB168" i="1" s="1"/>
  <c r="AA152" i="1"/>
  <c r="AB152" i="1" s="1"/>
  <c r="AA134" i="1"/>
  <c r="AB134" i="1" s="1"/>
  <c r="AA116" i="1"/>
  <c r="AB116" i="1" s="1"/>
  <c r="AA98" i="1"/>
  <c r="AB98" i="1" s="1"/>
  <c r="AA80" i="1"/>
  <c r="AB80" i="1" s="1"/>
  <c r="AA166" i="1"/>
  <c r="AB166" i="1" s="1"/>
  <c r="AC148" i="1"/>
  <c r="AC136" i="1"/>
  <c r="AC82" i="1"/>
  <c r="AC76" i="1"/>
  <c r="AA107" i="1"/>
  <c r="AB107" i="1" s="1"/>
  <c r="AA101" i="1"/>
  <c r="AC101" i="1" s="1"/>
  <c r="AA95" i="1"/>
  <c r="AC95" i="1" s="1"/>
  <c r="AA77" i="1"/>
  <c r="AB77" i="1" s="1"/>
  <c r="AA71" i="1"/>
  <c r="AC71" i="1" s="1"/>
  <c r="AA65" i="1"/>
  <c r="AC65" i="1" s="1"/>
  <c r="AA59" i="1"/>
  <c r="AC59" i="1" s="1"/>
  <c r="AA53" i="1"/>
  <c r="AC53" i="1" s="1"/>
  <c r="AA47" i="1"/>
  <c r="AC47" i="1" s="1"/>
  <c r="AA41" i="1"/>
  <c r="AB41" i="1" s="1"/>
  <c r="AA35" i="1"/>
  <c r="AC35" i="1" s="1"/>
  <c r="AA29" i="1"/>
  <c r="AC29" i="1" s="1"/>
  <c r="AA23" i="1"/>
  <c r="AB23" i="1" s="1"/>
  <c r="AA17" i="1"/>
  <c r="AC17" i="1" s="1"/>
  <c r="AA11" i="1"/>
  <c r="AC11" i="1" s="1"/>
  <c r="AA5" i="1"/>
  <c r="AB5" i="1" s="1"/>
  <c r="AA169" i="1"/>
  <c r="AC169" i="1" s="1"/>
  <c r="AA173" i="1"/>
  <c r="AB173" i="1" s="1"/>
  <c r="AA163" i="1"/>
  <c r="AC163" i="1" s="1"/>
  <c r="AA157" i="1"/>
  <c r="AC157" i="1" s="1"/>
  <c r="AA151" i="1"/>
  <c r="AC151" i="1" s="1"/>
  <c r="AA145" i="1"/>
  <c r="AC145" i="1" s="1"/>
  <c r="AA139" i="1"/>
  <c r="AC139" i="1" s="1"/>
  <c r="AA133" i="1"/>
  <c r="AC133" i="1" s="1"/>
  <c r="AA127" i="1"/>
  <c r="AC127" i="1" s="1"/>
  <c r="AA121" i="1"/>
  <c r="AC121" i="1" s="1"/>
  <c r="AA115" i="1"/>
  <c r="AC115" i="1" s="1"/>
  <c r="AA109" i="1"/>
  <c r="AC109" i="1" s="1"/>
  <c r="AA103" i="1"/>
  <c r="AC103" i="1" s="1"/>
  <c r="AA97" i="1"/>
  <c r="AC97" i="1" s="1"/>
  <c r="AA91" i="1"/>
  <c r="AC91" i="1" s="1"/>
  <c r="AA85" i="1"/>
  <c r="AC85" i="1" s="1"/>
  <c r="AA79" i="1"/>
  <c r="AC79" i="1" s="1"/>
  <c r="AA73" i="1"/>
  <c r="AC73" i="1" s="1"/>
  <c r="AA67" i="1"/>
  <c r="AC67" i="1" s="1"/>
  <c r="AA61" i="1"/>
  <c r="AC61" i="1" s="1"/>
  <c r="AA55" i="1"/>
  <c r="AC55" i="1" s="1"/>
  <c r="AA49" i="1"/>
  <c r="AC49" i="1" s="1"/>
  <c r="AA43" i="1"/>
  <c r="AC43" i="1" s="1"/>
  <c r="AA37" i="1"/>
  <c r="AC37" i="1" s="1"/>
  <c r="AA31" i="1"/>
  <c r="AC31" i="1" s="1"/>
  <c r="AA25" i="1"/>
  <c r="AC25" i="1" s="1"/>
  <c r="AA19" i="1"/>
  <c r="AC19" i="1" s="1"/>
  <c r="AA13" i="1"/>
  <c r="AC13" i="1" s="1"/>
  <c r="AA7" i="1"/>
  <c r="AC7" i="1" s="1"/>
  <c r="AB167" i="1"/>
  <c r="AB165" i="1"/>
  <c r="AB137" i="1"/>
  <c r="AB135" i="1"/>
  <c r="AB113" i="1"/>
  <c r="AB111" i="1"/>
  <c r="AB99" i="1"/>
  <c r="AB87" i="1"/>
  <c r="AB51" i="1"/>
  <c r="AB39" i="1"/>
  <c r="AB33" i="1"/>
  <c r="AC215" i="1" l="1"/>
  <c r="AC282" i="1"/>
  <c r="AC132" i="1"/>
  <c r="AB19" i="1"/>
  <c r="AC179" i="1"/>
  <c r="AB153" i="1"/>
  <c r="AC134" i="1"/>
  <c r="AC255" i="1"/>
  <c r="AB240" i="1"/>
  <c r="AC187" i="1"/>
  <c r="AB194" i="1"/>
  <c r="AC290" i="1"/>
  <c r="AC209" i="1"/>
  <c r="AC292" i="1"/>
  <c r="AC155" i="1"/>
  <c r="AB85" i="1"/>
  <c r="AB169" i="1"/>
  <c r="AC337" i="1"/>
  <c r="AC88" i="1"/>
  <c r="AC120" i="1"/>
  <c r="AB57" i="1"/>
  <c r="AB315" i="1"/>
  <c r="AB47" i="1"/>
  <c r="AC130" i="1"/>
  <c r="AC199" i="1"/>
  <c r="AB9" i="1"/>
  <c r="AB125" i="1"/>
  <c r="AC237" i="1"/>
  <c r="AC172" i="1"/>
  <c r="AC205" i="1"/>
  <c r="AC306" i="1"/>
  <c r="AC286" i="1"/>
  <c r="AC320" i="1"/>
  <c r="AC66" i="1"/>
  <c r="AB119" i="1"/>
  <c r="AC219" i="1"/>
  <c r="AC276" i="1"/>
  <c r="AB75" i="1"/>
  <c r="AB15" i="1"/>
  <c r="AB83" i="1"/>
  <c r="AC142" i="1"/>
  <c r="AC261" i="1"/>
  <c r="AB208" i="1"/>
  <c r="AB182" i="1"/>
  <c r="AC211" i="1"/>
  <c r="AC263" i="1"/>
  <c r="AC60" i="1"/>
  <c r="AB291" i="1"/>
  <c r="AB321" i="1"/>
  <c r="AC335" i="1"/>
  <c r="AB231" i="1"/>
  <c r="AC326" i="1"/>
  <c r="AC149" i="1"/>
  <c r="AB143" i="1"/>
  <c r="AB289" i="1"/>
  <c r="AC108" i="1"/>
  <c r="AC100" i="1"/>
  <c r="AC106" i="1"/>
  <c r="AC259" i="1"/>
  <c r="AC18" i="1"/>
  <c r="AC94" i="1"/>
  <c r="AC112" i="1"/>
  <c r="AC300" i="1"/>
  <c r="AB325" i="1"/>
  <c r="AB249" i="1"/>
  <c r="AC270" i="1"/>
  <c r="AC213" i="1"/>
  <c r="AB271" i="1"/>
  <c r="AB147" i="1"/>
  <c r="AC154" i="1"/>
  <c r="AB13" i="1"/>
  <c r="AB63" i="1"/>
  <c r="AB69" i="1"/>
  <c r="AB161" i="1"/>
  <c r="AC118" i="1"/>
  <c r="AC98" i="1"/>
  <c r="AC44" i="1"/>
  <c r="AC104" i="1"/>
  <c r="AB218" i="1"/>
  <c r="AB301" i="1"/>
  <c r="AC322" i="1"/>
  <c r="AC251" i="1"/>
  <c r="AC329" i="1"/>
  <c r="AC203" i="1"/>
  <c r="AC114" i="1"/>
  <c r="AC58" i="1"/>
  <c r="AB78" i="1"/>
  <c r="AC78" i="1"/>
  <c r="AB16" i="1"/>
  <c r="AC16" i="1"/>
  <c r="AB34" i="1"/>
  <c r="AC34" i="1"/>
  <c r="AC170" i="1"/>
  <c r="AB170" i="1"/>
  <c r="AB138" i="1"/>
  <c r="AC138" i="1"/>
  <c r="AB21" i="1"/>
  <c r="AB89" i="1"/>
  <c r="AB121" i="1"/>
  <c r="AB256" i="1"/>
  <c r="AC14" i="1"/>
  <c r="AB331" i="1"/>
  <c r="AC197" i="1"/>
  <c r="AC294" i="1"/>
  <c r="AB97" i="1"/>
  <c r="AB295" i="1"/>
  <c r="AB317" i="1"/>
  <c r="AB102" i="1"/>
  <c r="AC102" i="1"/>
  <c r="AB117" i="1"/>
  <c r="AC239" i="1"/>
  <c r="AB93" i="1"/>
  <c r="AC225" i="1"/>
  <c r="AC42" i="1"/>
  <c r="AB265" i="1"/>
  <c r="AC318" i="1"/>
  <c r="AB52" i="1"/>
  <c r="AC52" i="1"/>
  <c r="AC22" i="1"/>
  <c r="AC12" i="1"/>
  <c r="AB27" i="1"/>
  <c r="AB123" i="1"/>
  <c r="AC30" i="1"/>
  <c r="AB71" i="1"/>
  <c r="AB73" i="1"/>
  <c r="AB129" i="1"/>
  <c r="AB11" i="1"/>
  <c r="AB45" i="1"/>
  <c r="AC243" i="1"/>
  <c r="AB283" i="1"/>
  <c r="AB319" i="1"/>
  <c r="AC274" i="1"/>
  <c r="AC221" i="1"/>
  <c r="AC96" i="1"/>
  <c r="AC40" i="1"/>
  <c r="AB131" i="1"/>
  <c r="AB163" i="1"/>
  <c r="AC207" i="1"/>
  <c r="AC50" i="1"/>
  <c r="AC128" i="1"/>
  <c r="AB4" i="1"/>
  <c r="AB101" i="1"/>
  <c r="AB29" i="1"/>
  <c r="AB53" i="1"/>
  <c r="AB105" i="1"/>
  <c r="AC160" i="1"/>
  <c r="AC312" i="1"/>
  <c r="AC324" i="1"/>
  <c r="AB281" i="1"/>
  <c r="AB55" i="1"/>
  <c r="AB91" i="1"/>
  <c r="AB139" i="1"/>
  <c r="AB313" i="1"/>
  <c r="AB17" i="1"/>
  <c r="AB81" i="1"/>
  <c r="AB127" i="1"/>
  <c r="AB141" i="1"/>
  <c r="AB159" i="1"/>
  <c r="AB186" i="1"/>
  <c r="AC241" i="1"/>
  <c r="AC330" i="1"/>
  <c r="AB64" i="1"/>
  <c r="AC64" i="1"/>
  <c r="AB31" i="1"/>
  <c r="AB61" i="1"/>
  <c r="AB323" i="1"/>
  <c r="AB49" i="1"/>
  <c r="AB103" i="1"/>
  <c r="AB157" i="1"/>
  <c r="AC124" i="1"/>
  <c r="AC8" i="1"/>
  <c r="AB190" i="1"/>
  <c r="AB244" i="1"/>
  <c r="AB222" i="1"/>
  <c r="AB188" i="1"/>
  <c r="AC62" i="1"/>
  <c r="AB242" i="1"/>
  <c r="AB28" i="1"/>
  <c r="AC28" i="1"/>
  <c r="AB126" i="1"/>
  <c r="AC126" i="1"/>
  <c r="AB275" i="1"/>
  <c r="AB305" i="1"/>
  <c r="AB269" i="1"/>
  <c r="AB35" i="1"/>
  <c r="AB65" i="1"/>
  <c r="AB133" i="1"/>
  <c r="AB145" i="1"/>
  <c r="AB311" i="1"/>
  <c r="AB10" i="1"/>
  <c r="AC10" i="1"/>
  <c r="AB162" i="1"/>
  <c r="AC162" i="1"/>
  <c r="AB299" i="1"/>
  <c r="AB341" i="1"/>
  <c r="AB25" i="1"/>
  <c r="AB37" i="1"/>
  <c r="AB67" i="1"/>
  <c r="AB95" i="1"/>
  <c r="AB109" i="1"/>
  <c r="AB171" i="1"/>
  <c r="AB226" i="1"/>
  <c r="AC23" i="1"/>
  <c r="AB204" i="1"/>
  <c r="AB224" i="1"/>
  <c r="AB46" i="1"/>
  <c r="AC46" i="1"/>
  <c r="AB90" i="1"/>
  <c r="AC90" i="1"/>
  <c r="AB287" i="1"/>
  <c r="AB293" i="1"/>
  <c r="AC107" i="1"/>
  <c r="AC173" i="1"/>
  <c r="AC168" i="1"/>
  <c r="AC77" i="1"/>
  <c r="AC166" i="1"/>
  <c r="AC5" i="1"/>
  <c r="AB7" i="1"/>
  <c r="AB43" i="1"/>
  <c r="AB79" i="1"/>
  <c r="AB115" i="1"/>
  <c r="AB151" i="1"/>
  <c r="AB258" i="1"/>
  <c r="AB59" i="1"/>
  <c r="AC152" i="1"/>
  <c r="AC122" i="1"/>
  <c r="AC20" i="1"/>
  <c r="AC56" i="1"/>
  <c r="AB178" i="1"/>
  <c r="AB196" i="1"/>
  <c r="AB214" i="1"/>
  <c r="AB232" i="1"/>
  <c r="AB250" i="1"/>
  <c r="AC158" i="1"/>
  <c r="AB174" i="1"/>
  <c r="AB192" i="1"/>
  <c r="AB210" i="1"/>
  <c r="AB228" i="1"/>
  <c r="AB246" i="1"/>
  <c r="AB176" i="1"/>
  <c r="AB200" i="1"/>
  <c r="AC92" i="1"/>
  <c r="AB206" i="1"/>
  <c r="AB230" i="1"/>
  <c r="AB248" i="1"/>
  <c r="AC116" i="1"/>
  <c r="AC140" i="1"/>
  <c r="AC32" i="1"/>
  <c r="AC68" i="1"/>
  <c r="AB184" i="1"/>
  <c r="AB202" i="1"/>
  <c r="AB220" i="1"/>
  <c r="AB238" i="1"/>
  <c r="AB180" i="1"/>
  <c r="AB198" i="1"/>
  <c r="AB216" i="1"/>
  <c r="AB234" i="1"/>
  <c r="AB252" i="1"/>
  <c r="AC41" i="1"/>
  <c r="AB212" i="1"/>
  <c r="AB236" i="1"/>
  <c r="AB254" i="1"/>
  <c r="AC80" i="1"/>
  <c r="AC86" i="1"/>
  <c r="AC38" i="1"/>
  <c r="AC74" i="1"/>
  <c r="AC110" i="1"/>
  <c r="AC164" i="1"/>
</calcChain>
</file>

<file path=xl/sharedStrings.xml><?xml version="1.0" encoding="utf-8"?>
<sst xmlns="http://schemas.openxmlformats.org/spreadsheetml/2006/main" count="5145" uniqueCount="1167">
  <si>
    <t>WT DT2</t>
  </si>
  <si>
    <t>Total</t>
  </si>
  <si>
    <t>reference</t>
  </si>
  <si>
    <t>Gene Symbol</t>
  </si>
  <si>
    <t>MWT(kDa)</t>
  </si>
  <si>
    <t>Sum Intensity</t>
  </si>
  <si>
    <t>Intensity%</t>
  </si>
  <si>
    <t>sp|P01027|CO3_MOUSE</t>
  </si>
  <si>
    <t>C3</t>
  </si>
  <si>
    <t>sp|Q8VDD5|MYH9_MOUSE</t>
  </si>
  <si>
    <t>Myh9</t>
  </si>
  <si>
    <t>sp|P60710|ACTB_MOUSE</t>
  </si>
  <si>
    <t>Actb</t>
  </si>
  <si>
    <t>sp|P07356|ANXA2_MOUSE</t>
  </si>
  <si>
    <t>Anxa2</t>
  </si>
  <si>
    <t>sp|P01867|IGG2B_MOUSE</t>
  </si>
  <si>
    <t>Ighg2b</t>
  </si>
  <si>
    <t>sp|P01865|GCAM_MOUSE</t>
  </si>
  <si>
    <t>Igh-1a</t>
  </si>
  <si>
    <t>sp|P16858|G3P_MOUSE</t>
  </si>
  <si>
    <t>Gapdh</t>
  </si>
  <si>
    <t>IGHG3_MOUSE</t>
  </si>
  <si>
    <t>tr|F6TQW2|F6TQW2_MOUSE</t>
  </si>
  <si>
    <t>Ighg2c</t>
  </si>
  <si>
    <t>IGKC_MOUSE</t>
  </si>
  <si>
    <t>IGH1M_MOUSE</t>
  </si>
  <si>
    <t>Ighg1</t>
  </si>
  <si>
    <t>sp|P01029|CO4B_MOUSE</t>
  </si>
  <si>
    <t>C4b</t>
  </si>
  <si>
    <t>HVM27_MOUSE</t>
  </si>
  <si>
    <t>tr|A0A0B4J1H7|A0A0B4J1H7_MOUSE</t>
  </si>
  <si>
    <t>Igkv1-135</t>
  </si>
  <si>
    <t>tr|A0A075B5N4|A0A075B5N4_MOUSE</t>
  </si>
  <si>
    <t>Igkv8-27</t>
  </si>
  <si>
    <t>sp|P98086|C1QA_MOUSE</t>
  </si>
  <si>
    <t>C1qa</t>
  </si>
  <si>
    <t>sp|O08638|MYH11_MOUSE</t>
  </si>
  <si>
    <t>Myh11</t>
  </si>
  <si>
    <t>sp|P18531|HVM60_MOUSE</t>
  </si>
  <si>
    <t>Ighv3-6</t>
  </si>
  <si>
    <t>sp|P05213|TBA1B_MOUSE</t>
  </si>
  <si>
    <t>Tuba1b</t>
  </si>
  <si>
    <t>sp|P01843|LAC1_MOUSE</t>
  </si>
  <si>
    <t>tr|A0A075B5U4|A0A075B5U4_MOUSE</t>
  </si>
  <si>
    <t>Ighv1-18</t>
  </si>
  <si>
    <t>sp|P01844|LAC2_MOUSE</t>
  </si>
  <si>
    <t>Iglc2</t>
  </si>
  <si>
    <t>sp|P01633|KV5A1_MOUSE</t>
  </si>
  <si>
    <t>Igkv6-17</t>
  </si>
  <si>
    <t>sp|P14106|C1QB_MOUSE</t>
  </si>
  <si>
    <t>C1qb</t>
  </si>
  <si>
    <t>sp|P10126|EF1A1_MOUSE</t>
  </si>
  <si>
    <t>Eef1a1</t>
  </si>
  <si>
    <t>sp|Q02105|C1QC_MOUSE</t>
  </si>
  <si>
    <t>C1qc</t>
  </si>
  <si>
    <t>sp|P01654|KV3A1_MOUSE</t>
  </si>
  <si>
    <t>tr|A0A075B5N3|A0A075B5N3_MOUSE</t>
  </si>
  <si>
    <t>Igkv8-28</t>
  </si>
  <si>
    <t>sp|P07724|ALBU_MOUSE</t>
  </si>
  <si>
    <t>Alb</t>
  </si>
  <si>
    <t>sp|Q8CFG8|CS1B_MOUSE</t>
  </si>
  <si>
    <t>C1s2</t>
  </si>
  <si>
    <t>sp|Q8CG16|C1RA_MOUSE</t>
  </si>
  <si>
    <t>C1ra</t>
  </si>
  <si>
    <t>sp|P28665|MUG1_MOUSE</t>
  </si>
  <si>
    <t>Mug1</t>
  </si>
  <si>
    <t>sp|P49722|PSA2_MOUSE</t>
  </si>
  <si>
    <t>Psma2</t>
  </si>
  <si>
    <t>tr|A0A075B5T6|A0A075B5T6_MOUSE</t>
  </si>
  <si>
    <t>Ighv10-3</t>
  </si>
  <si>
    <t>sp|Q9CWH6|PSMA8_MOUSE</t>
  </si>
  <si>
    <t>Psma8</t>
  </si>
  <si>
    <t>sp|P52480|KPYM_MOUSE</t>
  </si>
  <si>
    <t>Pkm</t>
  </si>
  <si>
    <t>tr|A0A075B5P4|A0A075B5P4_MOUSE</t>
  </si>
  <si>
    <t>tr|A0A075B5R0|A0A075B5R0_MOUSE</t>
  </si>
  <si>
    <t>Ighv5-16</t>
  </si>
  <si>
    <t>sp|P01637|KV5A5_MOUSE</t>
  </si>
  <si>
    <t>sp|P24270|CATA_MOUSE</t>
  </si>
  <si>
    <t>Cat</t>
  </si>
  <si>
    <t>tr|A0A075B5T3|A0A075B5T3_MOUSE</t>
  </si>
  <si>
    <t>Ighv6-6</t>
  </si>
  <si>
    <t>sp|P10107|ANXA1_MOUSE</t>
  </si>
  <si>
    <t>Anxa1</t>
  </si>
  <si>
    <t>sp|P62806|H4_MOUSE</t>
  </si>
  <si>
    <t>H4c16</t>
  </si>
  <si>
    <t>sp|Q8CG14|CS1A_MOUSE</t>
  </si>
  <si>
    <t>C1s1</t>
  </si>
  <si>
    <t>sp|P20029|BIP_MOUSE</t>
  </si>
  <si>
    <t>Hspa5</t>
  </si>
  <si>
    <t>tr|A0A075B5P9|A0A075B5P9_MOUSE</t>
  </si>
  <si>
    <t>Ighv5-4</t>
  </si>
  <si>
    <t>sp|P05064|ALDOA_MOUSE</t>
  </si>
  <si>
    <t>Aldoa</t>
  </si>
  <si>
    <t>tr|A0A0B4J1J5|A0A0B4J1J5_MOUSE</t>
  </si>
  <si>
    <t>Ighv9-3</t>
  </si>
  <si>
    <t>sp|P07759|SPA3K_MOUSE</t>
  </si>
  <si>
    <t>Serpina3k</t>
  </si>
  <si>
    <t>tr|E9Q616|E9Q616_MOUSE</t>
  </si>
  <si>
    <t>Ahnak</t>
  </si>
  <si>
    <t>tr|A0A075B5K2|A0A075B5K2_MOUSE</t>
  </si>
  <si>
    <t>Igkv9-124</t>
  </si>
  <si>
    <t>sp|P01636|KV5A4_MOUSE</t>
  </si>
  <si>
    <t>sp|Q60932|VDAC1_MOUSE</t>
  </si>
  <si>
    <t>Vdac1</t>
  </si>
  <si>
    <t>sp|O09061|PSB1_MOUSE</t>
  </si>
  <si>
    <t>Psmb1</t>
  </si>
  <si>
    <t>tr|A0A075B5N7|A0A075B5N7_MOUSE</t>
  </si>
  <si>
    <t>Igkv6-13</t>
  </si>
  <si>
    <t>sp|P01643|KV5AA_MOUSE</t>
  </si>
  <si>
    <t>tr|A0A075B697|A0A075B697_MOUSE</t>
  </si>
  <si>
    <t>Ighv2-9-1</t>
  </si>
  <si>
    <t>tr|A0A075B677|A0A075B677_MOUSE</t>
  </si>
  <si>
    <t>Igkv4-53</t>
  </si>
  <si>
    <t>sp|P0CG49|UBB_MOUSE</t>
  </si>
  <si>
    <t>Ubb</t>
  </si>
  <si>
    <t>sp|P35700|PRDX1_MOUSE</t>
  </si>
  <si>
    <t>Prdx1</t>
  </si>
  <si>
    <t>tr|A0A075B5P3|A0A075B5P3_MOUSE</t>
  </si>
  <si>
    <t>sp|P01635|KV5A3_MOUSE</t>
  </si>
  <si>
    <t>Igkv12-41</t>
  </si>
  <si>
    <t>tr|A0A075B5Q2|A0A075B5Q2_MOUSE</t>
  </si>
  <si>
    <t>Ighv5-9</t>
  </si>
  <si>
    <t>sp|Q62452|UD19_MOUSE</t>
  </si>
  <si>
    <t>Ugt1a9</t>
  </si>
  <si>
    <t>sp|P01639|KV5A7_MOUSE</t>
  </si>
  <si>
    <t>Igkv9-120</t>
  </si>
  <si>
    <t>tr|A0A075B680|A0A075B680_MOUSE</t>
  </si>
  <si>
    <t>Ighv1-62-2</t>
  </si>
  <si>
    <t>sp|P01675|KV6A1_MOUSE</t>
  </si>
  <si>
    <t>sp|P17182|ENOA_MOUSE</t>
  </si>
  <si>
    <t>Eno1</t>
  </si>
  <si>
    <t>tr|A0A140T8N9|A0A140T8N9_MOUSE</t>
  </si>
  <si>
    <t>Igkv6-32</t>
  </si>
  <si>
    <t>tr|A0A075B5R2|A0A075B5R2_MOUSE</t>
  </si>
  <si>
    <t>Ighv7-3</t>
  </si>
  <si>
    <t>tr|A0A0A6YXA5|A0A0A6YXA5_MOUSE</t>
  </si>
  <si>
    <t>Ighv1-15</t>
  </si>
  <si>
    <t>sp|P99026|PSB4_MOUSE</t>
  </si>
  <si>
    <t>Psmb4</t>
  </si>
  <si>
    <t>tr|A0A075B5V8|A0A075B5V8_MOUSE</t>
  </si>
  <si>
    <t>Ighv1-47</t>
  </si>
  <si>
    <t>sp|Q9QUM9|PSA6_MOUSE</t>
  </si>
  <si>
    <t>Psma6</t>
  </si>
  <si>
    <t>sp|P56395|CYB5_MOUSE</t>
  </si>
  <si>
    <t>Cyb5a</t>
  </si>
  <si>
    <t>tr|A0A0R4J0I1|A0A0R4J0I1_MOUSE</t>
  </si>
  <si>
    <t>IGHM_MOUSE</t>
  </si>
  <si>
    <t>Igh-6</t>
  </si>
  <si>
    <t>sp|Q9D7X8|GGCT_MOUSE</t>
  </si>
  <si>
    <t>Ggct</t>
  </si>
  <si>
    <t>sp|Q9Z2U1|PSA5_MOUSE</t>
  </si>
  <si>
    <t>Psma5</t>
  </si>
  <si>
    <t>sp|Q60930|VDAC2_MOUSE</t>
  </si>
  <si>
    <t>Vdac2</t>
  </si>
  <si>
    <t>sp|Q9R1P0|PSA4_MOUSE</t>
  </si>
  <si>
    <t>Psma4</t>
  </si>
  <si>
    <t>sp|P01644|KV5AB_MOUSE</t>
  </si>
  <si>
    <t>KV2A7_MOUSE</t>
  </si>
  <si>
    <t>sp|P01942|HBA_MOUSE</t>
  </si>
  <si>
    <t>Hba</t>
  </si>
  <si>
    <t>sp|C0HKE1|H2A1B_MOUSE</t>
  </si>
  <si>
    <t>H2ac4</t>
  </si>
  <si>
    <t>sp|P01723|LV1A_MOUSE</t>
  </si>
  <si>
    <t>tr|A0A140T8M3|A0A140T8M3_MOUSE</t>
  </si>
  <si>
    <t>Igkv8-30</t>
  </si>
  <si>
    <t>tr|A0A075B5M7|A0A075B5M7_MOUSE</t>
  </si>
  <si>
    <t>Igkv5-39</t>
  </si>
  <si>
    <t>sp|P10853|H2B1F_MOUSE</t>
  </si>
  <si>
    <t>H2bc15</t>
  </si>
  <si>
    <t>tr|A0A075B666|A0A075B666_MOUSE</t>
  </si>
  <si>
    <t>Igkv13-85</t>
  </si>
  <si>
    <t>tr|A0A0B4J1N0|A0A0B4J1N0_MOUSE</t>
  </si>
  <si>
    <t>Ighv1-76</t>
  </si>
  <si>
    <t>tr|A0A140T8P5|A0A140T8P5_MOUSE</t>
  </si>
  <si>
    <t>Igkv8-24</t>
  </si>
  <si>
    <t>tr|A0A075B5Y4|A0A075B5Y4_MOUSE</t>
  </si>
  <si>
    <t>Ighv1-81</t>
  </si>
  <si>
    <t>sp|P62737|ACTA_MOUSE</t>
  </si>
  <si>
    <t>Acta2</t>
  </si>
  <si>
    <t>tr|A0A140T8M4|A0A140T8M4_MOUSE</t>
  </si>
  <si>
    <t>Igkv8-19</t>
  </si>
  <si>
    <t>tr|A0A140T8P6|A0A140T8P6_MOUSE</t>
  </si>
  <si>
    <t>Igkv12-46</t>
  </si>
  <si>
    <t>tr|A0A075B5Q5|A0A075B5Q5_MOUSE</t>
  </si>
  <si>
    <t>Ighv2-9</t>
  </si>
  <si>
    <t>sp|P35492|HUTH_MOUSE</t>
  </si>
  <si>
    <t>Hal</t>
  </si>
  <si>
    <t>tr|A0A075B5R5|A0A075B5R5_MOUSE</t>
  </si>
  <si>
    <t>Ighv4-1</t>
  </si>
  <si>
    <t>sp|Q61879|MYH10_MOUSE</t>
  </si>
  <si>
    <t>Myh10</t>
  </si>
  <si>
    <t>sp|P18524|HVM53_MOUSE</t>
  </si>
  <si>
    <t>sp|P24456|CP2DA_MOUSE</t>
  </si>
  <si>
    <t>Cyp2d10</t>
  </si>
  <si>
    <t>sp|P16627|HS71L_MOUSE</t>
  </si>
  <si>
    <t>Hspa1l</t>
  </si>
  <si>
    <t>tr|A0A075B5V6|A0A075B5V6_MOUSE</t>
  </si>
  <si>
    <t>Ighv1-42</t>
  </si>
  <si>
    <t>tr|A0A075B5M1|A0A075B5M1_MOUSE</t>
  </si>
  <si>
    <t>Igkv4-63</t>
  </si>
  <si>
    <t>sp|Q9D2Q8|S10AE_MOUSE</t>
  </si>
  <si>
    <t>S100a14</t>
  </si>
  <si>
    <t>sp|G3X9C2|FBX50_MOUSE</t>
  </si>
  <si>
    <t>Nccrp1</t>
  </si>
  <si>
    <t>sp|P50543|S10AB_MOUSE</t>
  </si>
  <si>
    <t>S100a11</t>
  </si>
  <si>
    <t>tr|A0A075B5R1|A0A075B5R1_MOUSE</t>
  </si>
  <si>
    <t>Ighv5-17</t>
  </si>
  <si>
    <t>sp|Q8K4L4|POF1B_MOUSE</t>
  </si>
  <si>
    <t>Pof1b</t>
  </si>
  <si>
    <t>tr|A0A075B6D5|A0A075B6D5_MOUSE</t>
  </si>
  <si>
    <t>Igkv19-93</t>
  </si>
  <si>
    <t>sp|P01642|KV5A9_MOUSE</t>
  </si>
  <si>
    <t>Gm10881</t>
  </si>
  <si>
    <t>tr|A0A075B5U5|A0A075B5U5_MOUSE</t>
  </si>
  <si>
    <t>Ighv1-19</t>
  </si>
  <si>
    <t>sp|P01630|KV2A6_MOUSE</t>
  </si>
  <si>
    <t>sp|P01646|KV5AD_MOUSE</t>
  </si>
  <si>
    <t>sp|P68040|RACK1_MOUSE</t>
  </si>
  <si>
    <t>Rack1</t>
  </si>
  <si>
    <t>tr|A0A075B5T5|A0A075B5T5_MOUSE</t>
  </si>
  <si>
    <t>Ighv1-5</t>
  </si>
  <si>
    <t>tr|G5E8L8|G5E8L8_MOUSE</t>
  </si>
  <si>
    <t>Map3k2</t>
  </si>
  <si>
    <t>sp|P21107|TPM3_MOUSE</t>
  </si>
  <si>
    <t>Tpm3</t>
  </si>
  <si>
    <t>sp|P01660|KV3A8_MOUSE</t>
  </si>
  <si>
    <t>sp|P01749|HVM05_MOUSE</t>
  </si>
  <si>
    <t>Ighv1-61</t>
  </si>
  <si>
    <t>sp|O70435|PSA3_MOUSE</t>
  </si>
  <si>
    <t>Psma3</t>
  </si>
  <si>
    <t>tr|A0A075B5W5|A0A075B5W5_MOUSE</t>
  </si>
  <si>
    <t>Ighv1-54</t>
  </si>
  <si>
    <t>tr|A0A075B5L4|A0A075B5L4_MOUSE</t>
  </si>
  <si>
    <t>Igkv12-89</t>
  </si>
  <si>
    <t>tr|A0A0B4J1J0|A0A0B4J1J0_MOUSE</t>
  </si>
  <si>
    <t>Igkv4-50</t>
  </si>
  <si>
    <t>tr|A0A0B4J1J6|A0A0B4J1J6_MOUSE</t>
  </si>
  <si>
    <t>Ighv10-1</t>
  </si>
  <si>
    <t>sp|Q9R1P1|PSB3_MOUSE</t>
  </si>
  <si>
    <t>Psmb3</t>
  </si>
  <si>
    <t>tr|A0A075B5S2|A0A075B5S2_MOUSE</t>
  </si>
  <si>
    <t>Ighv7-1</t>
  </si>
  <si>
    <t>tr|A0A0B4J1I1|A0A0B4J1I1_MOUSE</t>
  </si>
  <si>
    <t>Igkv16-104</t>
  </si>
  <si>
    <t>sp|Q60692|PSB6_MOUSE</t>
  </si>
  <si>
    <t>Psmb6</t>
  </si>
  <si>
    <t>sp|Q8VCI0|PLBL1_MOUSE</t>
  </si>
  <si>
    <t>Plbd1</t>
  </si>
  <si>
    <t>sp|O55135|IF6_MOUSE</t>
  </si>
  <si>
    <t>Eif6</t>
  </si>
  <si>
    <t>sp|P14439|HA23_MOUSE</t>
  </si>
  <si>
    <t>H2-Ea</t>
  </si>
  <si>
    <t>sp|Q9QXS1|PLEC_MOUSE</t>
  </si>
  <si>
    <t>Plec</t>
  </si>
  <si>
    <t>tr|A0A075B5Q9|A0A075B5Q9_MOUSE</t>
  </si>
  <si>
    <t>Ighv5-15</t>
  </si>
  <si>
    <t>tr|A0A0B4J1J7|A0A0B4J1J7_MOUSE</t>
  </si>
  <si>
    <t>Ighv1-82</t>
  </si>
  <si>
    <t>tr|A0A075B5U6|A0A075B5U6_MOUSE</t>
  </si>
  <si>
    <t>Ighv1-20</t>
  </si>
  <si>
    <t>sp|Q9R1P4|PSA1_MOUSE</t>
  </si>
  <si>
    <t>Psma1</t>
  </si>
  <si>
    <t>sp|O55234|PSB5_MOUSE</t>
  </si>
  <si>
    <t>Psmb5</t>
  </si>
  <si>
    <t>sp|P17156|HSP72_MOUSE</t>
  </si>
  <si>
    <t>Hspa2</t>
  </si>
  <si>
    <t>sp|O70456|1433S_MOUSE</t>
  </si>
  <si>
    <t>Sfn</t>
  </si>
  <si>
    <t>tr|A0A140T8M5|A0A140T8M5_MOUSE</t>
  </si>
  <si>
    <t>Igkv6-15</t>
  </si>
  <si>
    <t>sp|Q8CE08|PPAP_MOUSE</t>
  </si>
  <si>
    <t>Acp3</t>
  </si>
  <si>
    <t>sp|P18529|HVM58_MOUSE</t>
  </si>
  <si>
    <t>tr|A0A0A6YYE7|A0A0A6YYE7_MOUSE</t>
  </si>
  <si>
    <t>Igkv4-57</t>
  </si>
  <si>
    <t>tr|A0A075B5L8|A0A075B5L8_MOUSE</t>
  </si>
  <si>
    <t>Igkv4-79</t>
  </si>
  <si>
    <t>tr|A0A075B5J9|A0A075B5J9_MOUSE</t>
  </si>
  <si>
    <t>Igkv17-127</t>
  </si>
  <si>
    <t>sp|Q61171|PRDX2_MOUSE</t>
  </si>
  <si>
    <t>Prdx2</t>
  </si>
  <si>
    <t>sp|P02088|HBB1_MOUSE</t>
  </si>
  <si>
    <t>Hbb-b1</t>
  </si>
  <si>
    <t>tr|D3Z4Z0|D3Z4Z0_MOUSE</t>
  </si>
  <si>
    <t>Tada2b</t>
  </si>
  <si>
    <t>tr|A0A075B5W1|A0A075B5W1_MOUSE</t>
  </si>
  <si>
    <t>Ighv1-50</t>
  </si>
  <si>
    <t>sp|P17897|LYZ1_MOUSE</t>
  </si>
  <si>
    <t>Lyz1</t>
  </si>
  <si>
    <t>sp|Q05816|FABP5_MOUSE</t>
  </si>
  <si>
    <t>Fabp5</t>
  </si>
  <si>
    <t>tr|A0A075B5L3|A0A075B5L3_MOUSE</t>
  </si>
  <si>
    <t>Igkv4-90</t>
  </si>
  <si>
    <t>tr|A8DUK4|A8DUK4_MOUSE</t>
  </si>
  <si>
    <t>Hbb-bs</t>
  </si>
  <si>
    <t>tr|A0A075B5T2|A0A075B5T2_MOUSE</t>
  </si>
  <si>
    <t>Ighv6-3</t>
  </si>
  <si>
    <t>sp|Q6GQT1|A2MG_MOUSE</t>
  </si>
  <si>
    <t>A2m</t>
  </si>
  <si>
    <t>tr|A0A075B5T4|A0A075B5T4_MOUSE</t>
  </si>
  <si>
    <t>Ighv1-4</t>
  </si>
  <si>
    <t>sp|P01662|KV3AA_MOUSE</t>
  </si>
  <si>
    <t>sp|P01667|KV3AF_MOUSE</t>
  </si>
  <si>
    <t>sp|P01664|KV3AC_MOUSE</t>
  </si>
  <si>
    <t>tr|Q9CPN9|Q9CPN9_MOUSE</t>
  </si>
  <si>
    <t>2210010C04Rik</t>
  </si>
  <si>
    <t>sp|P01661|KV3A9_MOUSE</t>
  </si>
  <si>
    <t>sp|P01680|KV4A1_MOUSE</t>
  </si>
  <si>
    <t>tr|A0A087WPN7|A0A087WPN7_MOUSE</t>
  </si>
  <si>
    <t>Ighv13-2</t>
  </si>
  <si>
    <t>tr|A0A140T8N7|A0A140T8N7_MOUSE</t>
  </si>
  <si>
    <t>Igkv6-25</t>
  </si>
  <si>
    <t>sp|P01674|KV3AM_MOUSE</t>
  </si>
  <si>
    <t>tr|A0A140T8P3|A0A140T8P3_MOUSE</t>
  </si>
  <si>
    <t>Igkv15-103</t>
  </si>
  <si>
    <t>tr|A0A140T8M2|A0A140T8M2_MOUSE</t>
  </si>
  <si>
    <t>Igkv12-44</t>
  </si>
  <si>
    <t>sp|Q9DBS9|OSBL3_MOUSE</t>
  </si>
  <si>
    <t>Osbpl3</t>
  </si>
  <si>
    <t>sp|P17879|HS71B_MOUSE</t>
  </si>
  <si>
    <t>Hspa1b</t>
  </si>
  <si>
    <t>tr|A0A075B5X0|A0A075B5X0_MOUSE</t>
  </si>
  <si>
    <t>Ighv1-59</t>
  </si>
  <si>
    <t>tr|A0A075B5S1|A0A075B5S1_MOUSE</t>
  </si>
  <si>
    <t>Ighv9-1</t>
  </si>
  <si>
    <t>tr|A0A075B5Y3|A0A075B5Y3_MOUSE</t>
  </si>
  <si>
    <t>Ighv1-80</t>
  </si>
  <si>
    <t>tr|A0A0A6YXF1|A0A0A6YXF1_MOUSE</t>
  </si>
  <si>
    <t>Ighv3-4</t>
  </si>
  <si>
    <t>tr|A0A075B5W6|A0A075B5W6_MOUSE</t>
  </si>
  <si>
    <t>Ighv1-55</t>
  </si>
  <si>
    <t>tr|A0A075B5Y2|A0A075B5Y2_MOUSE</t>
  </si>
  <si>
    <t>Ighv1-75</t>
  </si>
  <si>
    <t>sp|Q9D7I9|TGM5_MOUSE</t>
  </si>
  <si>
    <t>Tgm5</t>
  </si>
  <si>
    <t>sp|P02535|K1C10_MOUSE</t>
  </si>
  <si>
    <t>Krt10</t>
  </si>
  <si>
    <t>sp|A1L317|K1C24_MOUSE</t>
  </si>
  <si>
    <t>Krt24</t>
  </si>
  <si>
    <t>sp|P68254|1433T_MOUSE</t>
  </si>
  <si>
    <t>Ywhaq</t>
  </si>
  <si>
    <t>tr|A0A075B5V5|A0A075B5V5_MOUSE</t>
  </si>
  <si>
    <t>Ighv1-39</t>
  </si>
  <si>
    <t>tr|A0A075B5W4|A0A075B5W4_MOUSE</t>
  </si>
  <si>
    <t>Ighv8-6</t>
  </si>
  <si>
    <t>tr|A0A140T8N5|A0A140T8N5_MOUSE</t>
  </si>
  <si>
    <t>Igkv6-23</t>
  </si>
  <si>
    <t>tr|A0A075B5R4|A0A075B5R4_MOUSE</t>
  </si>
  <si>
    <t>Ighv14-1</t>
  </si>
  <si>
    <t>sp|Q8R016|BLMH_MOUSE</t>
  </si>
  <si>
    <t>Blmh</t>
  </si>
  <si>
    <t>sp|Q91XE8|TM205_MOUSE</t>
  </si>
  <si>
    <t>Tmem205</t>
  </si>
  <si>
    <t>sp|P60843|IF4A1_MOUSE</t>
  </si>
  <si>
    <t>Eif4a1</t>
  </si>
  <si>
    <t>sp|Q8K3P0|DR9C7_MOUSE</t>
  </si>
  <si>
    <t>Sdr9c7</t>
  </si>
  <si>
    <t>tr|A0A075B5Q3|A0A075B5Q3_MOUSE</t>
  </si>
  <si>
    <t>Ighv2-5</t>
  </si>
  <si>
    <t>tr|A0A140T8N4|A0A140T8N4_MOUSE</t>
  </si>
  <si>
    <t>Igkv5-37</t>
  </si>
  <si>
    <t>tr|A0A075B5W3|A0A075B5W3_MOUSE</t>
  </si>
  <si>
    <t>Ighv1-53</t>
  </si>
  <si>
    <t>sp|P63101|1433Z_MOUSE</t>
  </si>
  <si>
    <t>Ywhaz</t>
  </si>
  <si>
    <t>tr|Q9Z1R9|Q9Z1R9_MOUSE</t>
  </si>
  <si>
    <t>Prss1</t>
  </si>
  <si>
    <t>tr|A0A075B5T9|A0A075B5T9_MOUSE</t>
  </si>
  <si>
    <t>Ighv1-9</t>
  </si>
  <si>
    <t>tr|A0A075B5X5|A0A075B5X5_MOUSE</t>
  </si>
  <si>
    <t>Ighv1-66</t>
  </si>
  <si>
    <t>sp|P01627|KV2A2_MOUSE</t>
  </si>
  <si>
    <t>Igkv2-112</t>
  </si>
  <si>
    <t>sp|Q9CY50|SSRA_MOUSE</t>
  </si>
  <si>
    <t>Ssr1</t>
  </si>
  <si>
    <t>tr|A0A075B5K7|A0A075B5K7_MOUSE</t>
  </si>
  <si>
    <t>Igkv14-100</t>
  </si>
  <si>
    <t>sp|P04945|KV6AB_MOUSE</t>
  </si>
  <si>
    <t>tr|A0A075B5M8|A0A075B5M8_MOUSE</t>
  </si>
  <si>
    <t>Igkv12-38</t>
  </si>
  <si>
    <t>sp|P01652|KV5AK_MOUSE</t>
  </si>
  <si>
    <t>tr|A0A075B5W2|A0A075B5W2_MOUSE</t>
  </si>
  <si>
    <t>Ighv1-52</t>
  </si>
  <si>
    <t>sp|Q64727|VINC_MOUSE</t>
  </si>
  <si>
    <t>Vcl</t>
  </si>
  <si>
    <t>sp|Q9DCL9|PUR6_MOUSE</t>
  </si>
  <si>
    <t>Paics</t>
  </si>
  <si>
    <t>tr|A0A075B674|A0A075B674_MOUSE</t>
  </si>
  <si>
    <t>Ighv1-78</t>
  </si>
  <si>
    <t>tr|E9Q4M8|E9Q4M8_MOUSE</t>
  </si>
  <si>
    <t>Tm7sf2</t>
  </si>
  <si>
    <t>sp|P01647|KV5AE_MOUSE</t>
  </si>
  <si>
    <t>sp|Q61937|NPM_MOUSE</t>
  </si>
  <si>
    <t>Npm1</t>
  </si>
  <si>
    <t>tr|A0A075B5L7|A0A075B5L7_MOUSE</t>
  </si>
  <si>
    <t>Igkv4-80</t>
  </si>
  <si>
    <t>sp|P01638|KV5A6_MOUSE</t>
  </si>
  <si>
    <t>sp|P35564|CALX_MOUSE</t>
  </si>
  <si>
    <t>Canx</t>
  </si>
  <si>
    <t>sp|P58771|TPM1_MOUSE</t>
  </si>
  <si>
    <t>Tpm1</t>
  </si>
  <si>
    <t>tr|A0A075B5P1|A0A075B5P1_MOUSE</t>
  </si>
  <si>
    <t>Igkv3-1</t>
  </si>
  <si>
    <t>tr|A0A075B696|A0A075B696_MOUSE</t>
  </si>
  <si>
    <t>Ighv2-3</t>
  </si>
  <si>
    <t>tr|A0A075B5K0|A0A075B5K0_MOUSE</t>
  </si>
  <si>
    <t>Igkv14-126</t>
  </si>
  <si>
    <t>sp|Q68FD5|CLH1_MOUSE</t>
  </si>
  <si>
    <t>Cltc</t>
  </si>
  <si>
    <t>sp|Q3TTY5|K22E_MOUSE</t>
  </si>
  <si>
    <t>Krt2</t>
  </si>
  <si>
    <t>sp|P03976|KV2A5_MOUSE</t>
  </si>
  <si>
    <t>sp|P01665|KV3AD_MOUSE</t>
  </si>
  <si>
    <t>tr|A0A0B4J1I7|A0A0B4J1I7_MOUSE</t>
  </si>
  <si>
    <t>Igkv4-68</t>
  </si>
  <si>
    <t>sp|P01798|HVM29_MOUSE</t>
  </si>
  <si>
    <t>tr|A0A0B4J1H9|A0A0B4J1H9_MOUSE</t>
  </si>
  <si>
    <t>Igkv1-132</t>
  </si>
  <si>
    <t>tr|A0A140T8N8|A0A140T8N8_MOUSE</t>
  </si>
  <si>
    <t>Igkv9-123</t>
  </si>
  <si>
    <t>tr|A0A140T8P1|A0A140T8P1_MOUSE</t>
  </si>
  <si>
    <t>Igkv6-14</t>
  </si>
  <si>
    <t>sp|Q9D952|EVPL_MOUSE</t>
  </si>
  <si>
    <t>Evpl</t>
  </si>
  <si>
    <t>sp|P62908|RS3_MOUSE</t>
  </si>
  <si>
    <t>Rps3</t>
  </si>
  <si>
    <t>sp|Q62186|SSRD_MOUSE</t>
  </si>
  <si>
    <t>Ssr4</t>
  </si>
  <si>
    <t>sp|P14869|RLA0_MOUSE</t>
  </si>
  <si>
    <t>Rplp0</t>
  </si>
  <si>
    <t>sp|P01629|KV2A4_MOUSE</t>
  </si>
  <si>
    <t>sp|P17751|TPIS_MOUSE</t>
  </si>
  <si>
    <t>Tpi1</t>
  </si>
  <si>
    <t>sp|A2AQ07|TBB1_MOUSE</t>
  </si>
  <si>
    <t>Tubb1</t>
  </si>
  <si>
    <t>sp|Q61083|M3K2_MOUSE</t>
  </si>
  <si>
    <t>sp|P56480|ATPB_MOUSE</t>
  </si>
  <si>
    <t>Atp5f1b</t>
  </si>
  <si>
    <t>sp|Q8BP86|SNPC4_MOUSE</t>
  </si>
  <si>
    <t>Snapc4</t>
  </si>
  <si>
    <t>sp|Q9R1P3|PSB2_MOUSE</t>
  </si>
  <si>
    <t>Psmb2</t>
  </si>
  <si>
    <t>sp|P67984|RL22_MOUSE</t>
  </si>
  <si>
    <t>Rpl22</t>
  </si>
  <si>
    <t>sp|Q00519|XDH_MOUSE</t>
  </si>
  <si>
    <t>Xdh</t>
  </si>
  <si>
    <t>sp|Q9CR57|RL14_MOUSE</t>
  </si>
  <si>
    <t>Rpl14</t>
  </si>
  <si>
    <t>tr|A0A075B5K9|A0A075B5K9_MOUSE</t>
  </si>
  <si>
    <t>Igkv12-98</t>
  </si>
  <si>
    <t>sp|P01632|KV1A1_MOUSE</t>
  </si>
  <si>
    <t>Igkv7-33</t>
  </si>
  <si>
    <t>tr|B3F5L4|B3F5L4_MOUSE</t>
  </si>
  <si>
    <t>Scart2</t>
  </si>
  <si>
    <t>tr|A0A075B5R7|A0A075B5R7_MOUSE</t>
  </si>
  <si>
    <t>Ighv14-2</t>
  </si>
  <si>
    <t>sp|P15532|NDKA_MOUSE</t>
  </si>
  <si>
    <t>Nme1</t>
  </si>
  <si>
    <t>sp|P46638|RB11B_MOUSE</t>
  </si>
  <si>
    <t>Rab11b</t>
  </si>
  <si>
    <t>sp|Q91UZ5|IMPA2_MOUSE</t>
  </si>
  <si>
    <t>Impa2</t>
  </si>
  <si>
    <t>sp|O88990|ACTN3_MOUSE</t>
  </si>
  <si>
    <t>Actn3</t>
  </si>
  <si>
    <t>sp|P48962|ADT1_MOUSE</t>
  </si>
  <si>
    <t>Slc25a4</t>
  </si>
  <si>
    <t>sp|P06327|HVM52_MOUSE</t>
  </si>
  <si>
    <t>Gm5629</t>
  </si>
  <si>
    <t>sp|P26040|EZRI_MOUSE</t>
  </si>
  <si>
    <t>Ezr</t>
  </si>
  <si>
    <t>sp|Q61847|MEP1B_MOUSE</t>
  </si>
  <si>
    <t>Mep1b</t>
  </si>
  <si>
    <t>sp|Q9QWR8|NAGAB_MOUSE</t>
  </si>
  <si>
    <t>Naga</t>
  </si>
  <si>
    <t>sp|P04104|K2C1_MOUSE</t>
  </si>
  <si>
    <t>Krt1</t>
  </si>
  <si>
    <t>sp|P01756|HVM12_MOUSE</t>
  </si>
  <si>
    <t>sp|Q61838|PZP_MOUSE</t>
  </si>
  <si>
    <t>Pzp</t>
  </si>
  <si>
    <t>sp|P20060|HEXB_MOUSE</t>
  </si>
  <si>
    <t>Hexb</t>
  </si>
  <si>
    <t>sp|P18527|HVM56_MOUSE</t>
  </si>
  <si>
    <t>sp|P51855|GSHB_MOUSE</t>
  </si>
  <si>
    <t>Gss</t>
  </si>
  <si>
    <t>sp|P84078|ARF1_MOUSE</t>
  </si>
  <si>
    <t>Arf1</t>
  </si>
  <si>
    <t>sp|P08730|K1C13_MOUSE</t>
  </si>
  <si>
    <t>Krt13</t>
  </si>
  <si>
    <t>tr|A0A075B5Q6|A0A075B5Q6_MOUSE</t>
  </si>
  <si>
    <t>Ighv5-9-1</t>
  </si>
  <si>
    <t>sp|Q60605|MYL6_MOUSE</t>
  </si>
  <si>
    <t>Myl6</t>
  </si>
  <si>
    <t>sp|P62259|1433E_MOUSE</t>
  </si>
  <si>
    <t>Ywhae</t>
  </si>
  <si>
    <t>sp|O08807|PRDX4_MOUSE</t>
  </si>
  <si>
    <t>Prdx4</t>
  </si>
  <si>
    <t>sp|Q3V1U8|ELMD1_MOUSE</t>
  </si>
  <si>
    <t>Elmod1</t>
  </si>
  <si>
    <t>sp|P29416|HEXA_MOUSE</t>
  </si>
  <si>
    <t>Hexa</t>
  </si>
  <si>
    <t>sp|Q60931|VDAC3_MOUSE</t>
  </si>
  <si>
    <t>Vdac3</t>
  </si>
  <si>
    <t>sp|P51881|ADT2_MOUSE</t>
  </si>
  <si>
    <t>Slc25a5</t>
  </si>
  <si>
    <t>sp|Q9JLJ2|AL9A1_MOUSE</t>
  </si>
  <si>
    <t>Aldh9a1</t>
  </si>
  <si>
    <t>sp|P02301|H3C_MOUSE</t>
  </si>
  <si>
    <t>H3-5</t>
  </si>
  <si>
    <t>sp|Q8CGK6|IFNL3_MOUSE</t>
  </si>
  <si>
    <t>Ifnl3</t>
  </si>
  <si>
    <t>sp|Q80VP2|SPAT7_MOUSE</t>
  </si>
  <si>
    <t>Spata7</t>
  </si>
  <si>
    <t>Foxp3 DT2</t>
  </si>
  <si>
    <t>sp|P97290|IC1_MOUSE</t>
  </si>
  <si>
    <t>Serping1</t>
  </si>
  <si>
    <t>sp|P01845|LAC3_MOUSE</t>
  </si>
  <si>
    <t>Iglc3</t>
  </si>
  <si>
    <t>sp|Q60736|ZP3R_MOUSE</t>
  </si>
  <si>
    <t>Zp3r</t>
  </si>
  <si>
    <t>sp|P01812|HVM42_MOUSE</t>
  </si>
  <si>
    <t>sp|P84750|KVM5_MOUSE</t>
  </si>
  <si>
    <t>tr|A0A075B5U7|A0A075B5U7_MOUSE</t>
  </si>
  <si>
    <t>Ighv1-22</t>
  </si>
  <si>
    <t>tr|A0A0B4J1M0|A0A0B4J1M0_MOUSE</t>
  </si>
  <si>
    <t>Ighv1-77</t>
  </si>
  <si>
    <t>tr|A0A075B5S9|A0A075B5S9_MOUSE</t>
  </si>
  <si>
    <t>Ighv9-4</t>
  </si>
  <si>
    <t>tr|A0A075B5X8|A0A075B5X8_MOUSE</t>
  </si>
  <si>
    <t>Ighv8-12</t>
  </si>
  <si>
    <t>tr|A0A075B5W9|A0A075B5W9_MOUSE</t>
  </si>
  <si>
    <t>Ighv1-58</t>
  </si>
  <si>
    <t>tr|A0A140T8N3|A0A140T8N3_MOUSE</t>
  </si>
  <si>
    <t>Igkv13-84</t>
  </si>
  <si>
    <t>tr|A0A075B5S3|A0A075B5S3_MOUSE</t>
  </si>
  <si>
    <t>Ighv14-4</t>
  </si>
  <si>
    <t>tr|A0A0A6YXQ0|A0A0A6YXQ0_MOUSE</t>
  </si>
  <si>
    <t>Ighv8-8</t>
  </si>
  <si>
    <t>tr|A0A075B5X3|A0A075B5X3_MOUSE</t>
  </si>
  <si>
    <t>Ighv1-64</t>
  </si>
  <si>
    <t>tr|A0A075B5M3|A0A075B5M3_MOUSE</t>
  </si>
  <si>
    <t>Igkv4-58</t>
  </si>
  <si>
    <t>sp|P01748|HVM04_MOUSE</t>
  </si>
  <si>
    <t>tr|A0A075B5Q0|A0A075B5Q0_MOUSE</t>
  </si>
  <si>
    <t>Ighv5-6</t>
  </si>
  <si>
    <t>tr|A0A075B5N9|A0A075B5N9_MOUSE</t>
  </si>
  <si>
    <t>Igkv3-7</t>
  </si>
  <si>
    <t>sp|P04940|KV6A6_MOUSE</t>
  </si>
  <si>
    <t>tr|A0A0B4J1J4|A0A0B4J1J4_MOUSE</t>
  </si>
  <si>
    <t>Ighv9-2</t>
  </si>
  <si>
    <t>tr|A0A075B5X2|A0A075B5X2_MOUSE</t>
  </si>
  <si>
    <t>Ighv1-63</t>
  </si>
  <si>
    <t>tr|A0A140T8P7|A0A140T8P7_MOUSE</t>
  </si>
  <si>
    <t>Igkv8-21</t>
  </si>
  <si>
    <t>sp|P32037|GTR3_MOUSE</t>
  </si>
  <si>
    <t>Slc2a3</t>
  </si>
  <si>
    <t>sp|Q91YQ5|RPN1_MOUSE</t>
  </si>
  <si>
    <t>Rpn1</t>
  </si>
  <si>
    <t>sp|Q3THE2|ML12B_MOUSE</t>
  </si>
  <si>
    <t>Myl12b</t>
  </si>
  <si>
    <t>sp|P01753|HVM09_MOUSE</t>
  </si>
  <si>
    <t>tr|A0A075B5V7|A0A075B5V7_MOUSE</t>
  </si>
  <si>
    <t>Ighv1-43</t>
  </si>
  <si>
    <t>tr|A0A0B4J1I0|A0A0B4J1I0_MOUSE</t>
  </si>
  <si>
    <t>Igkv1-110</t>
  </si>
  <si>
    <t>tr|A0A140T8P4|A0A140T8P4_MOUSE</t>
  </si>
  <si>
    <t>Igkv3-9</t>
  </si>
  <si>
    <t>sp|P53994|RAB2A_MOUSE</t>
  </si>
  <si>
    <t>Rab2a</t>
  </si>
  <si>
    <t>sp|P01750|HVM06_MOUSE</t>
  </si>
  <si>
    <t>sp|Q06890|CLUS_MOUSE</t>
  </si>
  <si>
    <t>Clu</t>
  </si>
  <si>
    <t>sp|P07758|A1AT1_MOUSE</t>
  </si>
  <si>
    <t>Serpina1a</t>
  </si>
  <si>
    <t>tr|F6QFD1|F6QFD1_MOUSE</t>
  </si>
  <si>
    <t>Pde4d</t>
  </si>
  <si>
    <t>sp|P48760|FOLC_MOUSE</t>
  </si>
  <si>
    <t>Fpgs</t>
  </si>
  <si>
    <t>tr|A0A0G2JDE1|A0A0G2JDE1_MOUSE</t>
  </si>
  <si>
    <t>tr|A0A075B5P8|A0A075B5P8_MOUSE</t>
  </si>
  <si>
    <t>Ighv2-2</t>
  </si>
  <si>
    <t>tr|A0A075B5Y6|A0A075B5Y6_MOUSE</t>
  </si>
  <si>
    <t>Ighv1-85</t>
  </si>
  <si>
    <t>tr|A0A0B4J1H6|A0A0B4J1H6_MOUSE</t>
  </si>
  <si>
    <t>Igkv2-137</t>
  </si>
  <si>
    <t>sp|P67778|PHB1_MOUSE</t>
  </si>
  <si>
    <t>Phb1</t>
  </si>
  <si>
    <t>tr|A0A075B5W7|A0A075B5W7_MOUSE</t>
  </si>
  <si>
    <t>Ighv1-56</t>
  </si>
  <si>
    <t>tr|A0A075B5U0|A0A075B5U0_MOUSE</t>
  </si>
  <si>
    <t>Ighv1-12</t>
  </si>
  <si>
    <t>tr|A0A0B4J1J1|A0A0B4J1J1_MOUSE</t>
  </si>
  <si>
    <t>Igkv5-45</t>
  </si>
  <si>
    <t>tr|A0A0A6YWI9|A0A0A6YWI9_MOUSE</t>
  </si>
  <si>
    <t>Ighv1-11</t>
  </si>
  <si>
    <t>tr|A0A075B5L1|A0A075B5L1_MOUSE</t>
  </si>
  <si>
    <t>Igkv10-94</t>
  </si>
  <si>
    <t>tr|Q8BVP2|Q8BVP2_MOUSE</t>
  </si>
  <si>
    <t>Ldhal6b</t>
  </si>
  <si>
    <t>sp|P58774|TPM2_MOUSE</t>
  </si>
  <si>
    <t>Tpm2</t>
  </si>
  <si>
    <t>tr|A0A140T8M0|A0A140T8M0_MOUSE</t>
  </si>
  <si>
    <t>Igkv1-117</t>
  </si>
  <si>
    <t>tr|A0A0G2JDW9|A0A0G2JDW9_MOUSE</t>
  </si>
  <si>
    <t>Igkv4-62</t>
  </si>
  <si>
    <t>sp|Q9DB77|QCR2_MOUSE</t>
  </si>
  <si>
    <t>Uqcrc2</t>
  </si>
  <si>
    <t>tr|A0A075B5S5|A0A075B5S5_MOUSE</t>
  </si>
  <si>
    <t>Ighv7-4</t>
  </si>
  <si>
    <t>tr|A0A075B5Q4|A0A075B5Q4_MOUSE</t>
  </si>
  <si>
    <t>Ighv5-12</t>
  </si>
  <si>
    <t>sp|P01746|HVM02_MOUSE</t>
  </si>
  <si>
    <t>sp|P33173|KIF1A_MOUSE</t>
  </si>
  <si>
    <t>Kif1a</t>
  </si>
  <si>
    <t>sp|P01670|KV3AI_MOUSE</t>
  </si>
  <si>
    <t>sp|P02089|HBB2_MOUSE</t>
  </si>
  <si>
    <t>Hbb-b2</t>
  </si>
  <si>
    <t>tr|E9Q6C2|E9Q6C2_MOUSE</t>
  </si>
  <si>
    <t>tr|A0A0G2JFN8|A0A0G2JFN8_MOUSE</t>
  </si>
  <si>
    <t>tr|A0A075B5N5|A0A075B5N5_MOUSE</t>
  </si>
  <si>
    <t>Igkv8-26</t>
  </si>
  <si>
    <t>sp|P41216|ACSL1_MOUSE</t>
  </si>
  <si>
    <t>Acsl1</t>
  </si>
  <si>
    <t>sp|P46412|GPX3_MOUSE</t>
  </si>
  <si>
    <t>Gpx3</t>
  </si>
  <si>
    <t>sp|Q8R4A3|DACT1_MOUSE</t>
  </si>
  <si>
    <t>Dact1</t>
  </si>
  <si>
    <t>tr|A0A075B5R9|A0A075B5R9_MOUSE</t>
  </si>
  <si>
    <t>Ighv14-3</t>
  </si>
  <si>
    <t>sp|Q80TB7|ZSWM6_MOUSE</t>
  </si>
  <si>
    <t>Zswim6</t>
  </si>
  <si>
    <t>sp|P01671|KV3AJ_MOUSE</t>
  </si>
  <si>
    <t>sp|A2A974|CP4CB_MOUSE</t>
  </si>
  <si>
    <t>Cyp4a12b</t>
  </si>
  <si>
    <t>Unique</t>
  </si>
  <si>
    <t>Annotation</t>
  </si>
  <si>
    <t>Complement C3 OS=Mus musculus OX=10090 GN=C3 PE=1 SV=3</t>
  </si>
  <si>
    <t>Complement C4-B OS=Mus musculus OX=10090 GN=C4b PE=1 SV=3</t>
  </si>
  <si>
    <t>Myosin-9 OS=Mus musculus OX=10090 GN=Myh9 PE=1 SV=4</t>
  </si>
  <si>
    <t>Murinoglobulin-1 OS=Mus musculus OX=10090 GN=Mug1 PE=1 SV=3</t>
  </si>
  <si>
    <t>Actin, cytoplasmic 1 OS=Mus musculus OX=10090 GN=Actb PE=1 SV=1</t>
  </si>
  <si>
    <t>Annexin A2 OS=Mus musculus OX=10090 GN=Anxa2 PE=1 SV=2</t>
  </si>
  <si>
    <t>Immunoglobulin heavy constant gamma 2C (Fragment) OS=Mus musculus OX=10090 GN=Ighg2c PE=1 SV=2</t>
  </si>
  <si>
    <t>Ig kappa chain C region OS=Mus musculus PE=1 SV=1</t>
  </si>
  <si>
    <t>Immunoglobulin heavy constant gamma 2B OS=Mus musculus OX=10090 GN=Ighg2b PE=1 SV=3</t>
  </si>
  <si>
    <t>Complement C1r-A subcomponent OS=Mus musculus OX=10090 GN=C1ra PE=1 SV=1</t>
  </si>
  <si>
    <t>Ig gamma-2A chain C region, membrane-bound form OS=Mus musculus OX=10090 GN=Igh-1a PE=1 SV=3</t>
  </si>
  <si>
    <t>Ig gamma-1 chain C region, membrane-bound form OS=Mus musculus GN=Ighg1 PE=1 SV=2</t>
  </si>
  <si>
    <t>Glyceraldehyde-3-phosphate dehydrogenase OS=Mus musculus OX=10090 GN=Gapdh PE=1 SV=2</t>
  </si>
  <si>
    <t>Complement C1s-1 subcomponent OS=Mus musculus OX=10090 GN=C1s2 PE=2 SV=1</t>
  </si>
  <si>
    <t>Complement C1q subcomponent subunit A OS=Mus musculus OX=10090 GN=C1qa PE=1 SV=2</t>
  </si>
  <si>
    <t>Ig gamma-3 chain C region OS=Mus musculus PE=1 SV=2</t>
  </si>
  <si>
    <t>Complement C1s-1 subcomponent OS=Mus musculus OX=10090 GN=C1s1 PE=2 SV=2</t>
  </si>
  <si>
    <t>Albumin OS=Mus musculus OX=10090 GN=Alb PE=1 SV=3</t>
  </si>
  <si>
    <t>Immunoglobulin kappa variable 1-135 (Fragment) OS=Mus musculus OX=10090 GN=Igkv1-135 PE=4 SV=1</t>
  </si>
  <si>
    <t>Immunoglobulin kappa chain variable 8-27 OS=Mus musculus OX=10090 GN=Igkv8-27 PE=4 SV=1</t>
  </si>
  <si>
    <t>Immunoglobulin heavy variable V10-3 (Fragment) OS=Mus musculus OX=10090 GN=Ighv10-3 PE=4 SV=1</t>
  </si>
  <si>
    <t>Ig mu chain C region secreted form OS=Mus musculus GN=Igh-6 PE=1 SV=2</t>
  </si>
  <si>
    <t>Plasma protease C1 inhibitor OS=Mus musculus OX=10090 GN=Serping1 PE=1 SV=3</t>
  </si>
  <si>
    <t>Ig lambda-1 chain C region OS=Mus musculus OX=10090 PE=1 SV=1</t>
  </si>
  <si>
    <t>Immunoglobulin heavy variable V1-18 OS=Mus musculus OX=10090 GN=Ighv1-18 PE=1 SV=1</t>
  </si>
  <si>
    <t>Complement C1q subcomponent subunit B OS=Mus musculus OX=10090 GN=C1qb PE=1 SV=2</t>
  </si>
  <si>
    <t>Ig kappa chain V-V region T1 OS=Mus musculus OX=10090 PE=4 SV=1</t>
  </si>
  <si>
    <t>Ig heavy chain V-III region A4 OS=Mus musculus PE=1 SV=1</t>
  </si>
  <si>
    <t>Complement C1q subcomponent subunit C OS=Mus musculus OX=10090 GN=C1qc PE=1 SV=2</t>
  </si>
  <si>
    <t>Ig heavy chain V region 3-6 OS=Mus musculus OX=10090 GN=Ighv3-6 PE=1 SV=1</t>
  </si>
  <si>
    <t>Hemoglobin subunit alpha OS=Mus musculus OX=10090 GN=Hba PE=1 SV=2</t>
  </si>
  <si>
    <t>Immunoglobulin kappa variable 8-28 OS=Mus musculus OX=10090 GN=Igkv8-28 PE=1 SV=7</t>
  </si>
  <si>
    <t>Immunoglobulin heavy variable V9-3 (Fragment) OS=Mus musculus OX=10090 GN=Ighv9-3 PE=1 SV=1</t>
  </si>
  <si>
    <t>Myosin-11 OS=Mus musculus OX=10090 GN=Myh11 PE=1 SV=1</t>
  </si>
  <si>
    <t>Hemoglobin subunit beta-1 OS=Mus musculus OX=10090 GN=Hbb-b1 PE=1 SV=2</t>
  </si>
  <si>
    <t>Immunoglobulin heavy variable 9-1 OS=Mus musculus OX=10090 GN=Ighv9-1 PE=4 SV=1</t>
  </si>
  <si>
    <t>Immunoglobulin heavy variable 10-1 (Fragment) OS=Mus musculus OX=10090 GN=Ighv10-1 PE=4 SV=1</t>
  </si>
  <si>
    <t>Tubulin alpha-1B chain OS=Mus musculus OX=10090 GN=Tuba1b PE=1 SV=2</t>
  </si>
  <si>
    <t>Ig gamma-1 chain C region secreted form (Fragment) OS=Mus musculus OX=10090 GN=Ighg1 PE=1 SV=1</t>
  </si>
  <si>
    <t>Immunoglobulin kappa chain variable 6-17 OS=Mus musculus OX=10090 GN=Igkv6-17 PE=1 SV=1</t>
  </si>
  <si>
    <t>Ig kappa chain V-III region PC 2880/PC 1229 OS=Mus musculus OX=10090 PE=1 SV=1</t>
  </si>
  <si>
    <t>Ig lambda-2 chain C region OS=Mus musculus OX=10090 GN=Iglc2 PE=1 SV=1</t>
  </si>
  <si>
    <t>Immunoglobulin heavy variable 5-16 OS=Mus musculus OX=10090 GN=Ighv5-16 PE=1 SV=1</t>
  </si>
  <si>
    <t>Immunoglobulin kappa chain variable 9-120 OS=Mus musculus OX=10090 GN=Igkv9-120 PE=1 SV=1</t>
  </si>
  <si>
    <t>Immunoglobulin kappa chain variable 9-124 OS=Mus musculus OX=10090 GN=Igkv9-124 PE=1 SV=7</t>
  </si>
  <si>
    <t>Endoplasmic reticulum chaperone BiP OS=Mus musculus OX=10090 GN=Hspa5 PE=1 SV=3</t>
  </si>
  <si>
    <t>Elongation factor 1-alpha 1 OS=Mus musculus OX=10090 GN=Eef1a1 PE=1 SV=3</t>
  </si>
  <si>
    <t>Immunoglobulin heavy variable V1-42 OS=Mus musculus OX=10090 GN=Ighv1-42 PE=1 SV=1</t>
  </si>
  <si>
    <t>Immunoglobulin heavy variable 1-47 OS=Mus musculus OX=10090 GN=Ighv1-47 PE=4 SV=1</t>
  </si>
  <si>
    <t>Serine protease inhibitor A3K OS=Mus musculus OX=10090 GN=Serpina3k PE=1 SV=2</t>
  </si>
  <si>
    <t>Proteasome subunit alpha type-2 OS=Mus musculus OX=10090 GN=Psma2 PE=1 SV=3</t>
  </si>
  <si>
    <t>Proteasome subunit alpha type-8 OS=Mus musculus OX=10090 GN=Psma8 PE=1 SV=1</t>
  </si>
  <si>
    <t>Pyruvate kinase PKM OS=Mus musculus OX=10090 GN=Pkm PE=1 SV=4</t>
  </si>
  <si>
    <t>Immunoglobulin kappa chain variable 12-41 (Fragment) OS=Mus musculus OX=10090 GN=Igkv12-41 PE=1 SV=1</t>
  </si>
  <si>
    <t>Ig kappa chain V-V region MOPC 173 OS=Mus musculus OX=10090 PE=1 SV=1</t>
  </si>
  <si>
    <t>Immunoglobulin kappa variable 5-39 OS=Mus musculus OX=10090 GN=Igkv5-39 PE=1 SV=7</t>
  </si>
  <si>
    <t>Immunoglobulin heavy variable 5-17 (Fragment) OS=Mus musculus OX=10090 GN=Ighv5-17 PE=1 SV=1</t>
  </si>
  <si>
    <t>Catalase OS=Mus musculus OX=10090 GN=Cat PE=1 SV=4</t>
  </si>
  <si>
    <t>Ig kappa chain V-V region MOPC 149 OS=Mus musculus OX=10090 PE=1 SV=1</t>
  </si>
  <si>
    <t>Immunoglobulin heavy variable 1-76 OS=Mus musculus OX=10090 GN=Ighv1-76 PE=1 SV=1</t>
  </si>
  <si>
    <t>Immunoglobulin heavy variable 6-6 (Fragment) OS=Mus musculus OX=10090 GN=Ighv6-6 PE=4 SV=1</t>
  </si>
  <si>
    <t>Histone H4 OS=Mus musculus OX=10090 GN=H4c16 PE=1 SV=2</t>
  </si>
  <si>
    <t>Annexin A1 OS=Mus musculus OX=10090 GN=Anxa1 PE=1 SV=2</t>
  </si>
  <si>
    <t>Immunoglobulin heavy variable 7-3 (Fragment) OS=Mus musculus OX=10090 GN=Ighv7-3 PE=4 SV=2</t>
  </si>
  <si>
    <t>Immunoglobulin heavy variable 5-4 (Fragment) OS=Mus musculus OX=10090 GN=Ighv5-4 PE=4 SV=1</t>
  </si>
  <si>
    <t>Immunoglobulin heavy variable 5-9 (Fragment) OS=Mus musculus OX=10090 GN=Ighv5-9 PE=4 SV=1</t>
  </si>
  <si>
    <t>Ig lambda-3 chain C region OS=Mus musculus OX=10090 GN=Iglc3 PE=1 SV=1</t>
  </si>
  <si>
    <t>Myosin-10 OS=Mus musculus OX=10090 GN=Myh10 PE=1 SV=2</t>
  </si>
  <si>
    <t>Immunoglobulin heavy variable 1-62-2 OS=Mus musculus OX=10090 GN=Ighv1-62-2 PE=4 SV=1</t>
  </si>
  <si>
    <t>Fructose-bisphosphate aldolase A OS=Mus musculus OX=10090 GN=Aldoa PE=1 SV=2</t>
  </si>
  <si>
    <t>AHNAK nucleoprotein (desmoyokin) OS=Mus musculus OX=10090 GN=Ahnak PE=1 SV=1</t>
  </si>
  <si>
    <t>Voltage-dependent anion-selective channel protein 1 OS=Mus musculus OX=10090 GN=Vdac1 PE=1 SV=3</t>
  </si>
  <si>
    <t>Proteasome subunit beta type-1 OS=Mus musculus OX=10090 GN=Psmb1 PE=1 SV=1</t>
  </si>
  <si>
    <t>Pregnancy zone protein OS=Mus musculus OX=10090 GN=Pzp PE=1 SV=3</t>
  </si>
  <si>
    <t>Zona pellucida sperm-binding protein 3 receptor OS=Mus musculus OX=10090 GN=Zp3r PE=1 SV=1</t>
  </si>
  <si>
    <t>Ig heavy chain V region MOPC 173 OS=Mus musculus OX=10090 PE=1 SV=1</t>
  </si>
  <si>
    <t>Immunoglobulin kappa variable 6-13 OS=Mus musculus OX=10090 GN=Igkv6-13 PE=1 SV=7</t>
  </si>
  <si>
    <t>Ig kappa chain V-II region 26-10 OS=Mus musculus PE=1 SV=1</t>
  </si>
  <si>
    <t>Immunoglobulin kappa chain variable 8-30 (Fragment) OS=Mus musculus OX=10090 GN=Igkv8-30 PE=4 SV=2</t>
  </si>
  <si>
    <t>Immunoglobulin heavy variable 2-9-1 (Fragment) OS=Mus musculus OX=10090 GN=Ighv2-9-1 PE=4 SV=1</t>
  </si>
  <si>
    <t>Ig kappa chain V region Mem5 (Fragment) OS=Mus musculus OX=10090 PE=1 SV=1</t>
  </si>
  <si>
    <t>Immunoglobulin kappa variable 6-32 (Fragment) OS=Mus musculus OX=10090 GN=Igkv6-32 PE=4 SV=2</t>
  </si>
  <si>
    <t>Immunoglobulin heavy variable 1-81 (Fragment) OS=Mus musculus OX=10090 GN=Ighv1-81 PE=4 SV=1</t>
  </si>
  <si>
    <t>Immunoglobulin heavy constant gamma 2B (Fragment) OS=Mus musculus OX=10090 GN=Ighg2b PE=1 SV=1</t>
  </si>
  <si>
    <t>Immunoglobulin kappa variable 4-53 OS=Mus musculus OX=10090 GN=Igkv4-53 PE=1 SV=1</t>
  </si>
  <si>
    <t>Immunoglobulin heavy variable V1-19 OS=Mus musculus OX=10090 GN=Ighv1-19 PE=1 SV=1</t>
  </si>
  <si>
    <t>Ig heavy chain V region 3 OS=Mus musculus OX=10090 GN=Ighv1-61 PE=1 SV=1</t>
  </si>
  <si>
    <t>Immunoglobulin heavy variable 1-50 (Fragment) OS=Mus musculus OX=10090 GN=Ighv1-50 PE=4 SV=1</t>
  </si>
  <si>
    <t>Ig kappa chain V-VI region XRPC 44 OS=Mus musculus OX=10090 PE=1 SV=1</t>
  </si>
  <si>
    <t>Ig kappa chain V-II region 7S34.1 OS=Mus musculus OX=10090 PE=1 SV=1</t>
  </si>
  <si>
    <t>Immunoglobulin heavy variable 6-3 (Fragment) OS=Mus musculus OX=10090 GN=Ighv6-3 PE=4 SV=7</t>
  </si>
  <si>
    <t>Polyubiquitin-B OS=Mus musculus OX=10090 GN=Ubb PE=2 SV=1</t>
  </si>
  <si>
    <t>UDP-glucuronosyltransferase 1A9 OS=Mus musculus OX=10090 GN=Ugt1a9 PE=1 SV=3</t>
  </si>
  <si>
    <t>Immunoglobulin heavy variable 14-1 (Fragment) OS=Mus musculus OX=10090 GN=Ighv14-1 PE=4 SV=1</t>
  </si>
  <si>
    <t>Peroxiredoxin-1 OS=Mus musculus OX=10090 GN=Prdx1 PE=1 SV=1</t>
  </si>
  <si>
    <t>Immunoglobulin heavy variable 1-15 (Fragment) OS=Mus musculus OX=10090 GN=Ighv1-15 PE=4 SV=1</t>
  </si>
  <si>
    <t>Immunoglobulin heavy variable 4-1 (Fragment) OS=Mus musculus OX=10090 GN=Ighv4-1 PE=1 SV=7</t>
  </si>
  <si>
    <t>Immunoglobulin heavy variable V1-5 OS=Mus musculus OX=10090 GN=Ighv1-5 PE=4 SV=1</t>
  </si>
  <si>
    <t>Ig kappa chain V-III region PC 3741/TEPC 111 OS=Mus musculus OX=10090 PE=1 SV=1</t>
  </si>
  <si>
    <t>Immunoglobulin kappa variable 4-63 OS=Mus musculus OX=10090 GN=Igkv4-63 PE=1 SV=1</t>
  </si>
  <si>
    <t>Cytochrome b5 OS=Mus musculus OX=10090 GN=Cyb5a PE=1 SV=2</t>
  </si>
  <si>
    <t>Immunoglobulin heavy variable 2-5 OS=Mus musculus OX=10090 GN=Ighv2-5 PE=4 SV=1</t>
  </si>
  <si>
    <t>Immunoglobulin heavy variable 1-39 (Fragment) OS=Mus musculus OX=10090 GN=Ighv1-39 PE=4 SV=1</t>
  </si>
  <si>
    <t>Immunoglobulin kappa variable 4-50 (Fragment) OS=Mus musculus OX=10090 GN=Igkv4-50 PE=4 SV=1</t>
  </si>
  <si>
    <t>Immunoglobulin heavy variable 2-9 (Fragment) OS=Mus musculus OX=10090 GN=Ighv2-9 PE=4 SV=1</t>
  </si>
  <si>
    <t>Alpha-enolase OS=Mus musculus OX=10090 GN=Eno1 PE=1 SV=3</t>
  </si>
  <si>
    <t>Immunoglobulin heavy variable V1-20 OS=Mus musculus OX=10090 GN=Ighv1-20 PE=4 SV=1</t>
  </si>
  <si>
    <t>Immunoglobulin heavy variable 1-22 (Fragment) OS=Mus musculus OX=10090 GN=Ighv1-22 PE=1 SV=1</t>
  </si>
  <si>
    <t>Immunoglobulin heavy variable 1-77 OS=Mus musculus OX=10090 GN=Ighv1-77 PE=1 SV=1</t>
  </si>
  <si>
    <t>Tropomyosin alpha-3 chain OS=Mus musculus OX=10090 GN=Tpm3 PE=1 SV=3</t>
  </si>
  <si>
    <t>Proteasome subunit alpha type-6 OS=Mus musculus OX=10090 GN=Psma6 PE=1 SV=1</t>
  </si>
  <si>
    <t>Serine protease inhibitor A3K OS=Mus musculus OX=10090 GN=Serpina3k PE=1 SV=1</t>
  </si>
  <si>
    <t>Immunoglobulin heavy variable 9-4 OS=Mus musculus OX=10090 GN=Ighv9-4 PE=4 SV=1</t>
  </si>
  <si>
    <t>Proteasome subunit beta type-4 OS=Mus musculus OX=10090 GN=Psmb4 PE=1 SV=1</t>
  </si>
  <si>
    <t>Gamma-glutamylcyclotransferase OS=Mus musculus OX=10090 GN=Ggct PE=1 SV=1</t>
  </si>
  <si>
    <t>Proteasome subunit alpha type-5 OS=Mus musculus OX=10090 GN=Psma5 PE=1 SV=1</t>
  </si>
  <si>
    <t>Voltage-dependent anion-selective channel protein 2 OS=Mus musculus OX=10090 GN=Vdac2 PE=1 SV=2</t>
  </si>
  <si>
    <t>Proteasome subunit alpha type-4 OS=Mus musculus OX=10090 GN=Psma4 PE=1 SV=1</t>
  </si>
  <si>
    <t>Ig kappa chain V-V region HP R16.7 OS=Mus musculus OX=10090 PE=1 SV=1</t>
  </si>
  <si>
    <t>Immunoglobulin kappa variable 12-46 (Fragment) OS=Mus musculus OX=10090 GN=Igkv12-46 PE=1 SV=2</t>
  </si>
  <si>
    <t>Ig lambda-1 chain V region OS=Mus musculus OX=10090 PE=1 SV=2</t>
  </si>
  <si>
    <t>Immunoglobulin kappa chain variable 13-85 (Fragment) OS=Mus musculus OX=10090 GN=Igkv13-85 PE=4 SV=5</t>
  </si>
  <si>
    <t>Immunoglobulin kappa chain variable 8-24 (Fragment) OS=Mus musculus OX=10090 GN=Igkv8-24 PE=4 SV=2</t>
  </si>
  <si>
    <t>Histone H2B type 1-F/J/L OS=Mus musculus OX=10090 GN=H2bc15 PE=1 SV=2</t>
  </si>
  <si>
    <t>Histone H2A type 1-B OS=Mus musculus OX=10090 GN=H2ac4 PE=1 SV=1</t>
  </si>
  <si>
    <t>Ig kappa chain V-V region L7 (Fragment) OS=Mus musculus OX=10090 GN=Gm10881 PE=1 SV=1</t>
  </si>
  <si>
    <t>Ig heavy chain V region MOPC 104E OS=Mus musculus OX=10090 PE=1 SV=1</t>
  </si>
  <si>
    <t>Ig heavy chain V region RF OS=Mus musculus OX=10090 PE=1 SV=1</t>
  </si>
  <si>
    <t>Immunoglobulin kappa chain variable 19-93 OS=Mus musculus OX=10090 GN=Igkv19-93 PE=1 SV=7</t>
  </si>
  <si>
    <t>Ig kappa chain V-III region PC 7043 OS=Mus musculus OX=10090 PE=1 SV=1</t>
  </si>
  <si>
    <t>Immunoglobulin kappa variable 5-37 (Fragment) OS=Mus musculus OX=10090 GN=Igkv5-37 PE=4 SV=2</t>
  </si>
  <si>
    <t>Immunoglobulin kappa variable 8-19 OS=Mus musculus OX=10090 GN=Igkv8-19 PE=1 SV=2</t>
  </si>
  <si>
    <t>Immunoglobulin heavy variable 1-75 (Fragment) OS=Mus musculus OX=10090 GN=Ighv1-75 PE=4 SV=1</t>
  </si>
  <si>
    <t>Beta-globin OS=Mus musculus OX=10090 GN=Hbb-bs PE=1 SV=1</t>
  </si>
  <si>
    <t>Actin, aortic smooth muscle OS=Mus musculus OX=10090 GN=Acta2 PE=1 SV=1</t>
  </si>
  <si>
    <t>Immunoglobulin heavy variable 1-82 OS=Mus musculus OX=10090 GN=Ighv1-82 PE=1 SV=1</t>
  </si>
  <si>
    <t>Cytochrome P450 2D10 OS=Mus musculus OX=10090 GN=Cyp2d10 PE=1 SV=2</t>
  </si>
  <si>
    <t>Immunoglobulin kappa variable 6-23 (Fragment) OS=Mus musculus OX=10090 GN=Igkv6-23 PE=4 SV=2</t>
  </si>
  <si>
    <t>Immunoglobulin heavy variable 1-55 (Fragment) OS=Mus musculus OX=10090 GN=Ighv1-55 PE=1 SV=1</t>
  </si>
  <si>
    <t>Immunoglobulin kappa variable 16-104 (Fragment) OS=Mus musculus OX=10090 GN=Igkv16-104 PE=4 SV=1</t>
  </si>
  <si>
    <t>Immunoglobulin heavy variable V1-9 OS=Mus musculus OX=10090 GN=Ighv1-9 PE=4 SV=1</t>
  </si>
  <si>
    <t>Immunoglobulin heavy variable V1-54 (Fragment) OS=Mus musculus OX=10090 GN=Ighv1-54 PE=4 SV=1</t>
  </si>
  <si>
    <t>Immunoglobulin heavy variable 1-4 (Fragment) OS=Mus musculus OX=10090 GN=Ighv1-4 PE=4 SV=1</t>
  </si>
  <si>
    <t>Ig kappa chain V-III region PC 2154 OS=Mus musculus OX=10090 PE=1 SV=1</t>
  </si>
  <si>
    <t>Immunoglobulin heavy variable 1-80 (Fragment) OS=Mus musculus OX=10090 GN=Ighv1-80 PE=1 SV=1</t>
  </si>
  <si>
    <t>F-box only protein 50 OS=Mus musculus OX=10090 GN=Nccrp1 PE=1 SV=2</t>
  </si>
  <si>
    <t>Immunoglobulin heavy variable V8-12 OS=Mus musculus OX=10090 GN=Ighv8-12 PE=4 SV=1</t>
  </si>
  <si>
    <t>Immunoglobulin kappa variable 6-15 (Fragment) OS=Mus musculus OX=10090 GN=Igkv6-15 PE=1 SV=2</t>
  </si>
  <si>
    <t>Immunoglobulin kappa chain variable 12-89 OS=Mus musculus OX=10090 GN=Igkv12-89 PE=4 SV=7</t>
  </si>
  <si>
    <t>Immunoglobulin heavy variable 5-9-1 OS=Mus musculus OX=10090 GN=Ighv5-9-1 PE=1 SV=1</t>
  </si>
  <si>
    <t>Immunoglobulin kappa variable 3-1 (Fragment) OS=Mus musculus OX=10090 GN=Igkv3-1 PE=1 SV=7</t>
  </si>
  <si>
    <t>Immunoglobulin heavy variable 1-58 (Fragment) OS=Mus musculus OX=10090 GN=Ighv1-58 PE=4 SV=1</t>
  </si>
  <si>
    <t>Ig heavy chain V region VH558 A1/A4 OS=Mus musculus OX=10090 GN=Gm5629 PE=2 SV=1</t>
  </si>
  <si>
    <t>Immunoglobulin kappa variable 14-126 (Fragment) OS=Mus musculus OX=10090 GN=Igkv14-126 PE=4 SV=7</t>
  </si>
  <si>
    <t>Immunoglobulin kappa chain variable 13-84 (Fragment) OS=Mus musculus OX=10090 GN=Igkv13-84 PE=4 SV=2</t>
  </si>
  <si>
    <t>Immunoglobulin heavy variable 14-4 OS=Mus musculus OX=10090 GN=Ighv14-4 PE=4 SV=1</t>
  </si>
  <si>
    <t>Immunoglobulin heavy variable 7-1 (Fragment) OS=Mus musculus OX=10090 GN=Ighv7-1 PE=1 SV=2</t>
  </si>
  <si>
    <t>Immunoglobulin heavy variable 14-2 (Fragment) OS=Mus musculus OX=10090 GN=Ighv14-2 PE=4 SV=1</t>
  </si>
  <si>
    <t>Immunoglobulin kappa variable 6-14 (Fragment) OS=Mus musculus OX=10090 GN=Igkv6-14 PE=4 SV=2</t>
  </si>
  <si>
    <t>Protein POF1B OS=Mus musculus OX=10090 GN=Pof1b PE=2 SV=3</t>
  </si>
  <si>
    <t>Heat shock 70 kDa protein 1-like OS=Mus musculus OX=10090 GN=Hspa1l PE=1 SV=4</t>
  </si>
  <si>
    <t>Histidine ammonia-lyase OS=Mus musculus OX=10090 GN=Hal PE=1 SV=1</t>
  </si>
  <si>
    <t>Immunoglobulin heavy variable 1-53 (Fragment) OS=Mus musculus OX=10090 GN=Ighv1-53 PE=4 SV=1</t>
  </si>
  <si>
    <t>Immunoglobulin heavy variable 8-8 (Fragment) OS=Mus musculus OX=10090 GN=Ighv8-8 PE=4 SV=1</t>
  </si>
  <si>
    <t>Immunoglobulin heavy variable 1-66 (Fragment) OS=Mus musculus OX=10090 GN=Ighv1-66 PE=4 SV=1</t>
  </si>
  <si>
    <t>Immunoglobulin kappa chain variable 12-38 OS=Mus musculus OX=10090 GN=Igkv12-38 PE=4 SV=7</t>
  </si>
  <si>
    <t>Immunoglobulin heavy variable 1-64 (Fragment) OS=Mus musculus OX=10090 GN=Ighv1-64 PE=4 SV=1</t>
  </si>
  <si>
    <t>Immunoglobulin kappa variable 4-58 OS=Mus musculus OX=10090 GN=Igkv4-58 PE=1 SV=1</t>
  </si>
  <si>
    <t>Protein S100-A14 OS=Mus musculus OX=10090 GN=S100a14 PE=1 SV=1</t>
  </si>
  <si>
    <t>Ig kappa chain V-V region HP 123E6 OS=Mus musculus OX=10090 PE=1 SV=1</t>
  </si>
  <si>
    <t>Protein S100-A11 OS=Mus musculus OX=10090 GN=S100a11 PE=1 SV=1</t>
  </si>
  <si>
    <t>Immunoglobulin heavy variable 5-15 OS=Mus musculus OX=10090 GN=Ighv5-15 PE=4 SV=1</t>
  </si>
  <si>
    <t>Immunoglobulin kappa variable 9-123 (Fragment) OS=Mus musculus OX=10090 GN=Igkv9-123 PE=4 SV=2</t>
  </si>
  <si>
    <t>ATP synthase subunit beta, mitochondrial OS=Mus musculus OX=10090 GN=Atp5f1b PE=1 SV=2</t>
  </si>
  <si>
    <t>Ig heavy chain V region 23 OS=Mus musculus OX=10090 PE=4 SV=1</t>
  </si>
  <si>
    <t>Immunoglobulin heavy variable 5-6 (Fragment) OS=Mus musculus OX=10090 GN=Ighv5-6 PE=4 SV=1</t>
  </si>
  <si>
    <t>Receptor of activated protein C kinase 1 OS=Mus musculus OX=10090 GN=Rack1 PE=1 SV=3</t>
  </si>
  <si>
    <t>Immunoglobulin kappa variable 3-7 OS=Mus musculus OX=10090 GN=Igkv3-7 PE=4 SV=7</t>
  </si>
  <si>
    <t>Mitogen-activated protein kinase kinase kinase 2 OS=Mus musculus OX=10090 GN=Map3k2 PE=1 SV=1</t>
  </si>
  <si>
    <t>Proteasome subunit alpha type-3 OS=Mus musculus OX=10090 GN=Psma3 PE=1 SV=3</t>
  </si>
  <si>
    <t>Ig kappa chain V-VI region NQ2-17.4.1 OS=Mus musculus OX=10090 PE=2 SV=1</t>
  </si>
  <si>
    <t>Immunoglobulin heavy variable V9-2 (Fragment) OS=Mus musculus OX=10090 GN=Ighv9-2 PE=4 SV=1</t>
  </si>
  <si>
    <t>Proteasome subunit beta type-3 OS=Mus musculus OX=10090 GN=Psmb3 PE=1 SV=1</t>
  </si>
  <si>
    <t>Proteasome subunit beta type-6 OS=Mus musculus OX=10090 GN=Psmb6 PE=1 SV=3</t>
  </si>
  <si>
    <t>Phospholipase B-like 1 OS=Mus musculus OX=10090 GN=Plbd1 PE=1 SV=1</t>
  </si>
  <si>
    <t>Immunoglobulin heavy variable V1-63 (Fragment) OS=Mus musculus OX=10090 GN=Ighv1-63 PE=4 SV=1</t>
  </si>
  <si>
    <t>Eukaryotic translation initiation factor 6 OS=Mus musculus OX=10090 GN=Eif6 PE=1 SV=2</t>
  </si>
  <si>
    <t>H-2 class II histocompatibility antigen, E-U alpha chain OS=Mus musculus OX=10090 GN=H2-Ea PE=2 SV=2</t>
  </si>
  <si>
    <t>Plectin OS=Mus musculus OX=10090 GN=Plec PE=1 SV=3</t>
  </si>
  <si>
    <t>Immunoglobulin kappa variable 8-21 (Fragment) OS=Mus musculus OX=10090 GN=Igkv8-21 PE=1 SV=2</t>
  </si>
  <si>
    <t>Proteasome subunit alpha type-1 OS=Mus musculus OX=10090 GN=Psma1 PE=1 SV=1</t>
  </si>
  <si>
    <t>Proteasome subunit beta type-5 OS=Mus musculus OX=10090 GN=Psmb5 PE=1 SV=3</t>
  </si>
  <si>
    <t>Heat shock-related 70 kDa protein 2 OS=Mus musculus OX=10090 GN=Hspa2 PE=1 SV=2</t>
  </si>
  <si>
    <t>14-3-3 protein sigma OS=Mus musculus OX=10090 GN=Sfn PE=1 SV=2</t>
  </si>
  <si>
    <t>Solute carrier family 2, facilitated glucose transporter member 3 OS=Mus musculus OX=10090 GN=Slc2a3 PE=1 SV=1</t>
  </si>
  <si>
    <t>Dolichyl-diphosphooligosaccharide--protein glycosyltransferase subunit 1 OS=Mus musculus OX=10090 GN=Rpn1 PE=1 SV=1</t>
  </si>
  <si>
    <t>Prostatic acid phosphatase OS=Mus musculus OX=10090 GN=Acp3 PE=1 SV=1</t>
  </si>
  <si>
    <t>Myosin regulatory light chain 12B OS=Mus musculus OX=10090 GN=Myl12b PE=1 SV=2</t>
  </si>
  <si>
    <t>Ig heavy chain V region 5-76 OS=Mus musculus OX=10090 PE=1 SV=1</t>
  </si>
  <si>
    <t>Ig kappa chain V-III region CBPC 101 OS=Mus musculus OX=10090 PE=1 SV=1</t>
  </si>
  <si>
    <t>Immunoglobulin kappa variable 4-57 (Fragment) OS=Mus musculus OX=10090 GN=Igkv4-57 PE=4 SV=2</t>
  </si>
  <si>
    <t>Immunoglobulin kappa variable 12-44 (Fragment) OS=Mus musculus OX=10090 GN=Igkv12-44 PE=4 SV=2</t>
  </si>
  <si>
    <t>Ig kappa chain V-VI region NQ2-6.1 OS=Mus musculus OX=10090 PE=2 SV=1</t>
  </si>
  <si>
    <t>Immunoglobulin kappa variable 17-127 OS=Mus musculus OX=10090 GN=Igkv17-127 PE=4 SV=7</t>
  </si>
  <si>
    <t>Immunoglobulin kappa variable 4-79 (Fragment) OS=Mus musculus OX=10090 GN=Igkv4-79 PE=4 SV=2</t>
  </si>
  <si>
    <t>Immunoglobulin kappa chain variable 6-25 (Fragment) OS=Mus musculus OX=10090 GN=Igkv6-25 PE=4 SV=2</t>
  </si>
  <si>
    <t>Ig kappa chain V-III region MOPC 63 OS=Mus musculus OX=10090 PE=1 SV=1</t>
  </si>
  <si>
    <t>Ig kappa chain V-IV region S107B OS=Mus musculus OX=10090 PE=4 SV=1</t>
  </si>
  <si>
    <t>Ig kappa chain V-III region ABPC 22/PC 9245 OS=Mus musculus OX=10090 PE=1 SV=1</t>
  </si>
  <si>
    <t>Lysozyme C-1 OS=Mus musculus OX=10090 GN=Lyz1 PE=1 SV=1</t>
  </si>
  <si>
    <t>Ig kappa chain V-II region 17S29.1 OS=Mus musculus OX=10090 PE=1 SV=1</t>
  </si>
  <si>
    <t>Keratin, type I cytoskeletal 10 OS=Mus musculus OX=10090 GN=Krt10 PE=1 SV=3</t>
  </si>
  <si>
    <t>Ig kappa chain V-V region L6 (Fragment) OS=Mus musculus OX=10090 PE=4 SV=1</t>
  </si>
  <si>
    <t>Transcriptional adapter OS=Mus musculus OX=10090 GN=Tada2b PE=1 SV=1</t>
  </si>
  <si>
    <t>Oxysterol-binding protein-related protein 3 OS=Mus musculus OX=10090 GN=Osbpl3 PE=1 SV=2</t>
  </si>
  <si>
    <t>Immunoglobulin heavy variable V1-59 OS=Mus musculus OX=10090 GN=Ighv1-59 PE=4 SV=1</t>
  </si>
  <si>
    <t>Immunoglobulin heavy variable 1-78 OS=Mus musculus OX=10090 GN=Ighv1-78 PE=1 SV=1</t>
  </si>
  <si>
    <t>RIKEN cDNA 2210010C04 gene OS=Mus musculus OX=10090 GN=2210010C04Rik PE=1 SV=1</t>
  </si>
  <si>
    <t>Immunoglobulin heavy variable 13-2 OS=Mus musculus OX=10090 GN=Ighv13-2 PE=4 SV=2</t>
  </si>
  <si>
    <t>Peroxiredoxin-2 OS=Mus musculus OX=10090 GN=Prdx2 PE=1 SV=3</t>
  </si>
  <si>
    <t>Immunoglobulin kappa chain variable 14-100 OS=Mus musculus OX=10090 GN=Igkv14-100 PE=4 SV=7</t>
  </si>
  <si>
    <t>Immunoglobulin kappa variable 4-80 (Fragment) OS=Mus musculus OX=10090 GN=Igkv4-80 PE=4 SV=2</t>
  </si>
  <si>
    <t>Immunoglobulin kappa variable 2-112 OS=Mus musculus OX=10090 GN=Igkv2-112 PE=4 SV=1</t>
  </si>
  <si>
    <t>Transmembrane protein 205 OS=Mus musculus OX=10090 GN=Tmem205 PE=1 SV=1</t>
  </si>
  <si>
    <t>Alpha-2-macroglobulin-P OS=Mus musculus OX=10090 GN=A2m PE=2 SV=2</t>
  </si>
  <si>
    <t>Ig kappa chain V-V region J606 OS=Mus musculus OX=10090 PE=1 SV=1</t>
  </si>
  <si>
    <t>Immunoglobulin kappa chain variable 4-90 (Fragment) OS=Mus musculus OX=10090 GN=Igkv4-90 PE=4 SV=5</t>
  </si>
  <si>
    <t>Immunoglobulin kappa chain variable 15-103 (Fragment) OS=Mus musculus OX=10090 GN=Igkv15-103 PE=4 SV=2</t>
  </si>
  <si>
    <t>Bleomycin hydrolase OS=Mus musculus OX=10090 GN=Blmh PE=1 SV=1</t>
  </si>
  <si>
    <t>Fatty acid-binding protein 5 OS=Mus musculus OX=10090 GN=Fabp5 PE=1 SV=3</t>
  </si>
  <si>
    <t>Immunoglobulin kappa variable 12-98 OS=Mus musculus OX=10090 GN=Igkv12-98 PE=4 SV=7</t>
  </si>
  <si>
    <t>Ig kappa chain V-I region S107A OS=Mus musculus OX=10090 GN=Igkv7-33 PE=2 SV=1</t>
  </si>
  <si>
    <t>Immunoglobulin heavy variable 1-52 OS=Mus musculus OX=10090 GN=Ighv1-52 PE=4 SV=1</t>
  </si>
  <si>
    <t>Immunoglobulin kappa variable 4-68 (Fragment) OS=Mus musculus OX=10090 GN=Igkv4-68 PE=4 SV=1</t>
  </si>
  <si>
    <t>Ig heavy chain V region 186-1 OS=Mus musculus OX=10090 PE=4 SV=2</t>
  </si>
  <si>
    <t>Immunoglobulin kappa variable 1-132 (Fragment) OS=Mus musculus OX=10090 GN=Igkv1-132 PE=1 SV=1</t>
  </si>
  <si>
    <t>Immunoglobulin heavy variable V3-4 (Fragment) OS=Mus musculus OX=10090 GN=Ighv3-4 PE=4 SV=1</t>
  </si>
  <si>
    <t>Heat shock 70 kDa protein 1B OS=Mus musculus OX=10090 GN=Hspa1b PE=1 SV=3</t>
  </si>
  <si>
    <t>Ig kappa chain V-III region PC 6308 OS=Mus musculus OX=10090 PE=1 SV=1</t>
  </si>
  <si>
    <t>Immunoglobulin heavy variable V1-43 OS=Mus musculus OX=10090 GN=Ighv1-43 PE=4 SV=1</t>
  </si>
  <si>
    <t>Histone H3.3C OS=Mus musculus OX=10090 GN=H3-5 PE=3 SV=3</t>
  </si>
  <si>
    <t>Immunoglobulin kappa variable 1-110 (Fragment) OS=Mus musculus OX=10090 GN=Igkv1-110 PE=4 SV=5</t>
  </si>
  <si>
    <t>Immunoglobulin heavy variable 2-3 (Fragment) OS=Mus musculus OX=10090 GN=Ighv2-3 PE=4 SV=3</t>
  </si>
  <si>
    <t>Protein-glutamine gamma-glutamyltransferase 5 OS=Mus musculus OX=10090 GN=Tgm5 PE=2 SV=3</t>
  </si>
  <si>
    <t>Tropomyosin alpha-1 chain OS=Mus musculus OX=10090 GN=Tpm1 PE=1 SV=1</t>
  </si>
  <si>
    <t>Keratin, type I cytoskeletal 24 OS=Mus musculus OX=10090 GN=Krt24 PE=2 SV=2</t>
  </si>
  <si>
    <t>14-3-3 protein theta OS=Mus musculus OX=10090 GN=Ywhaq PE=1 SV=1</t>
  </si>
  <si>
    <t>Immunoglobulin kappa variable 3-9 (Fragment) OS=Mus musculus OX=10090 GN=Igkv3-9 PE=4 SV=2</t>
  </si>
  <si>
    <t>Immunoglobulin heavy variable V8-6 OS=Mus musculus OX=10090 GN=Ighv8-6 PE=4 SV=1</t>
  </si>
  <si>
    <t>Ig kappa chain V-II region 2S1.3 OS=Mus musculus OX=10090 PE=1 SV=1</t>
  </si>
  <si>
    <t>Eukaryotic initiation factor 4A-I OS=Mus musculus OX=10090 GN=Eif4a1 PE=1 SV=1</t>
  </si>
  <si>
    <t>Ras-related protein Rab-2A OS=Mus musculus OX=10090 GN=Rab2a PE=1 SV=1</t>
  </si>
  <si>
    <t>Ig heavy chain V region 102 OS=Mus musculus OX=10090 PE=1 SV=1</t>
  </si>
  <si>
    <t>Short-chain dehydrogenase/reductase family 9C member 7 OS=Mus musculus OX=10090 GN=Sdr9c7 PE=2 SV=1</t>
  </si>
  <si>
    <t>Peroxiredoxin-4 OS=Mus musculus OX=10090 GN=Prdx4 PE=1 SV=1</t>
  </si>
  <si>
    <t>Clusterin OS=Mus musculus OX=10090 GN=Clu PE=1 SV=1</t>
  </si>
  <si>
    <t>Alpha-1-antitrypsin 1-1 OS=Mus musculus OX=10090 GN=Serpina1a PE=1 SV=4</t>
  </si>
  <si>
    <t>Phosphodiesterase (Fragment) OS=Mus musculus OX=10090 GN=Pde4d PE=1 SV=1</t>
  </si>
  <si>
    <t>Folylpolyglutamate synthase, mitochondrial OS=Mus musculus OX=10090 GN=Fpgs PE=1 SV=3</t>
  </si>
  <si>
    <t>14-3-3 protein zeta/delta OS=Mus musculus OX=10090 GN=Ywhaz PE=1 SV=1</t>
  </si>
  <si>
    <t>Protease, serine 1 (trypsin 1) OS=Mus musculus OX=10090 GN=Prss1 PE=1 SV=1</t>
  </si>
  <si>
    <t>Immunoglobulin heavy variable V8-12 (Fragment) OS=Mus musculus OX=10090 GN=Ighv8-12 PE=1 SV=1</t>
  </si>
  <si>
    <t>Immunoglobulin heavy variable 2-2 (Fragment) OS=Mus musculus OX=10090 GN=Ighv2-2 PE=4 SV=1</t>
  </si>
  <si>
    <t>Translocon-associated protein subunit alpha OS=Mus musculus OX=10090 GN=Ssr1 PE=1 SV=1</t>
  </si>
  <si>
    <t>Immunoglobulin heavy variable 1-85 (Fragment) OS=Mus musculus OX=10090 GN=Ighv1-85 PE=4 SV=1</t>
  </si>
  <si>
    <t>Immunoglobulin kappa chain variable 2-137 (Fragment) OS=Mus musculus OX=10090 GN=Igkv2-137 PE=4 SV=1</t>
  </si>
  <si>
    <t>Prohibitin 1 OS=Mus musculus OX=10090 GN=Phb1 PE=1 SV=1</t>
  </si>
  <si>
    <t>Immunoglobulin heavy variable 1-56 OS=Mus musculus OX=10090 GN=Ighv1-56 PE=4 SV=1</t>
  </si>
  <si>
    <t>Immunoglobulin heavy variable V1-12 OS=Mus musculus OX=10090 GN=Ighv1-12 PE=4 SV=1</t>
  </si>
  <si>
    <t>Vinculin OS=Mus musculus OX=10090 GN=Vcl PE=1 SV=4</t>
  </si>
  <si>
    <t>Bifunctional phosphoribosylaminoimidazole carboxylase/phosphoribosylaminoimidazole succinocarboxamide synthetase OS=Mus musculus OX=10090 GN=Paics PE=1 SV=4</t>
  </si>
  <si>
    <t>Delta(14)-sterol reductase TM7SF2 OS=Mus musculus OX=10090 GN=Tm7sf2 PE=1 SV=1</t>
  </si>
  <si>
    <t>Immunoglobulin kappa chain variable 5-45 (Fragment) OS=Mus musculus OX=10090 GN=Igkv5-45 PE=1 SV=1</t>
  </si>
  <si>
    <t>Ig kappa chain V-V region HP 124E1 OS=Mus musculus OX=10090 PE=1 SV=1</t>
  </si>
  <si>
    <t>Immunoglobulin heavy variable V1-11 (Fragment) OS=Mus musculus OX=10090 GN=Ighv1-11 PE=4 SV=1</t>
  </si>
  <si>
    <t>Nucleophosmin OS=Mus musculus OX=10090 GN=Npm1 PE=1 SV=1</t>
  </si>
  <si>
    <t>Immunoglobulin kappa variable 10-94 (Fragment) OS=Mus musculus OX=10090 GN=Igkv10-94 PE=4 SV=7</t>
  </si>
  <si>
    <t>Calnexin OS=Mus musculus OX=10090 GN=Canx PE=1 SV=1</t>
  </si>
  <si>
    <t>L-lactate dehydrogenase OS=Mus musculus OX=10090 GN=Ldhal6b PE=1 SV=1</t>
  </si>
  <si>
    <t>Tropomyosin beta chain OS=Mus musculus OX=10090 GN=Tpm2 PE=1 SV=1</t>
  </si>
  <si>
    <t>Immunoglobulin kappa variable 1-117 (Fragment) OS=Mus musculus OX=10090 GN=Igkv1-117 PE=4 SV=2</t>
  </si>
  <si>
    <t>Clathrin heavy chain 1 OS=Mus musculus OX=10090 GN=Cltc PE=1 SV=3</t>
  </si>
  <si>
    <t>Keratin, type II cytoskeletal 2 epidermal OS=Mus musculus OX=10090 GN=Krt2 PE=1 SV=1</t>
  </si>
  <si>
    <t>Immunoglobulin kappa variable 4-62 (Fragment) OS=Mus musculus OX=10090 GN=Igkv4-62 PE=1 SV=1</t>
  </si>
  <si>
    <t>Cytochrome b-c1 complex subunit 2, mitochondrial OS=Mus musculus OX=10090 GN=Uqcrc2 PE=1 SV=1</t>
  </si>
  <si>
    <t>Immunoglobulin heavy variable 7-4 OS=Mus musculus OX=10090 GN=Ighv7-4 PE=4 SV=1</t>
  </si>
  <si>
    <t>Ig heavy chain V-III region E109 OS=Mus musculus OX=10090 PE=1 SV=1</t>
  </si>
  <si>
    <t>Immunoglobulin heavy variable 5-12 (Fragment) OS=Mus musculus OX=10090 GN=Ighv5-12 PE=4 SV=1</t>
  </si>
  <si>
    <t>Ig heavy chain V region 93G7 OS=Mus musculus OX=10090 PE=2 SV=1</t>
  </si>
  <si>
    <t>Kinesin-like protein KIF1A OS=Mus musculus OX=10090 GN=Kif1a PE=1 SV=2</t>
  </si>
  <si>
    <t>Ig kappa chain V-III region PC 6684 OS=Mus musculus OX=10090 PE=1 SV=1</t>
  </si>
  <si>
    <t>Envoplakin OS=Mus musculus OX=10090 GN=Evpl PE=1 SV=3</t>
  </si>
  <si>
    <t>40S ribosomal protein S3 OS=Mus musculus OX=10090 GN=Rps3 PE=1 SV=1</t>
  </si>
  <si>
    <t>Hemoglobin subunit beta-2 OS=Mus musculus OX=10090 GN=Hbb-b2 PE=1 SV=2</t>
  </si>
  <si>
    <t>Translocon-associated protein subunit delta OS=Mus musculus OX=10090 GN=Ssr4 PE=1 SV=1</t>
  </si>
  <si>
    <t>60S acidic ribosomal protein P0 OS=Mus musculus OX=10090 GN=Rplp0 PE=1 SV=3</t>
  </si>
  <si>
    <t>Triosephosphate isomerase OS=Mus musculus OX=10090 GN=Tpi1 PE=1 SV=5</t>
  </si>
  <si>
    <t>Tubulin beta-1 chain OS=Mus musculus OX=10090 GN=Tubb1 PE=1 SV=1</t>
  </si>
  <si>
    <t>Mitogen-activated protein kinase kinase kinase 2 OS=Mus musculus OX=10090 GN=Map3k2 PE=1 SV=2</t>
  </si>
  <si>
    <t>Complement C1s-1 subcomponent OS=Mus musculus OX=10090 GN=C1s1 PE=1 SV=1</t>
  </si>
  <si>
    <t>Immunoglobulin kappa variable 8-19 (Fragment) OS=Mus musculus OX=10090 GN=Igkv8-19 PE=1 SV=4</t>
  </si>
  <si>
    <t>snRNA-activating protein complex subunit 4 OS=Mus musculus OX=10090 GN=Snapc4 PE=1 SV=2</t>
  </si>
  <si>
    <t>Proteasome subunit beta type-2 OS=Mus musculus OX=10090 GN=Psmb2 PE=1 SV=1</t>
  </si>
  <si>
    <t>60S ribosomal protein L22 OS=Mus musculus OX=10090 GN=Rpl22 PE=1 SV=2</t>
  </si>
  <si>
    <t>Xanthine dehydrogenase/oxidase OS=Mus musculus OX=10090 GN=Xdh PE=1 SV=5</t>
  </si>
  <si>
    <t>60S ribosomal protein L14 OS=Mus musculus OX=10090 GN=Rpl14 PE=1 SV=3</t>
  </si>
  <si>
    <t>Immunoglobulin kappa variable 8-26 (Fragment) OS=Mus musculus OX=10090 GN=Igkv8-26 PE=4 SV=7</t>
  </si>
  <si>
    <t>SCART2 splice variant A OS=Mus musculus OX=10090 GN=Scart2 PE=1 SV=1</t>
  </si>
  <si>
    <t>Nucleoside diphosphate kinase A OS=Mus musculus OX=10090 GN=Nme1 PE=1 SV=1</t>
  </si>
  <si>
    <t>Ras-related protein Rab-11B OS=Mus musculus OX=10090 GN=Rab11b PE=1 SV=3</t>
  </si>
  <si>
    <t>Inositol monophosphatase 2 OS=Mus musculus OX=10090 GN=Impa2 PE=1 SV=1</t>
  </si>
  <si>
    <t>Alpha-actinin-3 OS=Mus musculus OX=10090 GN=Actn3 PE=2 SV=1</t>
  </si>
  <si>
    <t>ADP/ATP translocase 1 OS=Mus musculus OX=10090 GN=Slc25a4 PE=1 SV=4</t>
  </si>
  <si>
    <t>Ezrin OS=Mus musculus OX=10090 GN=Ezr PE=1 SV=3</t>
  </si>
  <si>
    <t>Meprin A subunit beta OS=Mus musculus OX=10090 GN=Mep1b PE=1 SV=2</t>
  </si>
  <si>
    <t>Alpha-N-acetylgalactosaminidase OS=Mus musculus OX=10090 GN=Naga PE=1 SV=2</t>
  </si>
  <si>
    <t>Long-chain-fatty-acid--CoA ligase 1 OS=Mus musculus OX=10090 GN=Acsl1 PE=1 SV=2</t>
  </si>
  <si>
    <t>Keratin, type II cytoskeletal 1 OS=Mus musculus OX=10090 GN=Krt1 PE=1 SV=4</t>
  </si>
  <si>
    <t>Beta-hexosaminidase subunit beta OS=Mus musculus OX=10090 GN=Hexb PE=1 SV=2</t>
  </si>
  <si>
    <t>Ig heavy chain V region 914 OS=Mus musculus OX=10090 PE=1 SV=1</t>
  </si>
  <si>
    <t>Glutathione peroxidase 3 OS=Mus musculus OX=10090 GN=Gpx3 PE=1 SV=2</t>
  </si>
  <si>
    <t>Dapper homolog 1 OS=Mus musculus OX=10090 GN=Dact1 PE=1 SV=1</t>
  </si>
  <si>
    <t>Glutathione synthetase OS=Mus musculus OX=10090 GN=Gss PE=1 SV=1</t>
  </si>
  <si>
    <t>ADP-ribosylation factor 1 OS=Mus musculus OX=10090 GN=Arf1 PE=1 SV=2</t>
  </si>
  <si>
    <t>Keratin, type I cytoskeletal 13 OS=Mus musculus OX=10090 GN=Krt13 PE=1 SV=2</t>
  </si>
  <si>
    <t>Immunoglobulin heavy variable V14-3 (Fragment) OS=Mus musculus OX=10090 GN=Ighv14-3 PE=4 SV=1</t>
  </si>
  <si>
    <t>Zinc finger SWIM domain-containing protein 6 OS=Mus musculus OX=10090 GN=Zswim6 PE=1 SV=3</t>
  </si>
  <si>
    <t>Myosin light polypeptide 6 OS=Mus musculus OX=10090 GN=Myl6 PE=1 SV=3</t>
  </si>
  <si>
    <t>14-3-3 protein epsilon OS=Mus musculus OX=10090 GN=Ywhae PE=1 SV=1</t>
  </si>
  <si>
    <t>ELMO domain-containing protein 1 OS=Mus musculus OX=10090 GN=Elmod1 PE=1 SV=2</t>
  </si>
  <si>
    <t>Beta-hexosaminidase subunit alpha OS=Mus musculus OX=10090 GN=Hexa PE=1 SV=2</t>
  </si>
  <si>
    <t>Voltage-dependent anion-selective channel protein 3 OS=Mus musculus OX=10090 GN=Vdac3 PE=1 SV=1</t>
  </si>
  <si>
    <t>Ig kappa chain V-III region PC 7175 OS=Mus musculus OX=10090 PE=1 SV=1</t>
  </si>
  <si>
    <t>ADP/ATP translocase 2 OS=Mus musculus OX=10090 GN=Slc25a5 PE=1 SV=3</t>
  </si>
  <si>
    <t>4-trimethylaminobutyraldehyde dehydrogenase OS=Mus musculus OX=10090 GN=Aldh9a1 PE=1 SV=1</t>
  </si>
  <si>
    <t>Cytochrome P450 4A12B OS=Mus musculus OX=10090 GN=Cyp4a12b PE=1 SV=1</t>
  </si>
  <si>
    <t>Interferon lambda-3 OS=Mus musculus OX=10090 GN=Ifnl3 PE=2 SV=1</t>
  </si>
  <si>
    <t>Spermatogenesis-associated protein 7 homolog OS=Mus musculus OX=10090 GN=Spata7 PE=1 SV=1</t>
  </si>
  <si>
    <t>lowest value</t>
  </si>
  <si>
    <t>NF</t>
  </si>
  <si>
    <t>Samples: Immunoprecipitated epididymal sperm proteins with serum from WT and Foxp3-DTR mice 2 weeks after DT treatment</t>
  </si>
  <si>
    <t>Serum WT</t>
  </si>
  <si>
    <t>Serum Foxp3-DTR</t>
  </si>
  <si>
    <t>sp|P11276|FINC_MOUSE</t>
  </si>
  <si>
    <t>Fn1</t>
  </si>
  <si>
    <t>sp|P11087|CO1A1_MOUSE</t>
  </si>
  <si>
    <t>Col1a1</t>
  </si>
  <si>
    <t>sp|P48678|LMNA_MOUSE</t>
  </si>
  <si>
    <t>Lmna</t>
  </si>
  <si>
    <t>sp|P20152|VIME_MOUSE</t>
  </si>
  <si>
    <t>Vim</t>
  </si>
  <si>
    <t>sp|Q01149|CO1A2_MOUSE</t>
  </si>
  <si>
    <t>Col1a2</t>
  </si>
  <si>
    <t>sp|O88569|ROA2_MOUSE</t>
  </si>
  <si>
    <t>Hnrnpa2b1</t>
  </si>
  <si>
    <t>sp|P15864|H12_MOUSE</t>
  </si>
  <si>
    <t>H1-2</t>
  </si>
  <si>
    <t>sp|Q91VM5|RMXL1_MOUSE</t>
  </si>
  <si>
    <t>Rbmxl1</t>
  </si>
  <si>
    <t>sp|P52927|HMGA2_MOUSE</t>
  </si>
  <si>
    <t>Hmga2</t>
  </si>
  <si>
    <t>sp|P62960|YBOX1_MOUSE</t>
  </si>
  <si>
    <t>Ybx1</t>
  </si>
  <si>
    <t>sp|P63017|HSP7C_MOUSE</t>
  </si>
  <si>
    <t>Hspa8</t>
  </si>
  <si>
    <t>tr|D3Z6I7|D3Z6I7_MOUSE</t>
  </si>
  <si>
    <t>Cald1</t>
  </si>
  <si>
    <t>KAC4_RABIT</t>
  </si>
  <si>
    <t>tr|A0A075B5M2|A0A075B5M2_MOUSE</t>
  </si>
  <si>
    <t>Igkv4-61</t>
  </si>
  <si>
    <t>sp|P18608|HMGN1_MOUSE</t>
  </si>
  <si>
    <t>Hmgn1</t>
  </si>
  <si>
    <t>sp|P61979|HNRPK_MOUSE</t>
  </si>
  <si>
    <t>Hnrnpk</t>
  </si>
  <si>
    <t>sp|P01789|HVM20_MOUSE</t>
  </si>
  <si>
    <t>sp|Q99020|ROAA_MOUSE</t>
  </si>
  <si>
    <t>Hnrnpab</t>
  </si>
  <si>
    <t>sp|P49312|ROA1_MOUSE</t>
  </si>
  <si>
    <t>Hnrnpa1</t>
  </si>
  <si>
    <t>sp|P14733|LMNB1_MOUSE</t>
  </si>
  <si>
    <t>Lmnb1</t>
  </si>
  <si>
    <t>sp|Q05793|PGBM_MOUSE</t>
  </si>
  <si>
    <t>Hspg2</t>
  </si>
  <si>
    <t>sp|Q6IRU2|TPM4_MOUSE</t>
  </si>
  <si>
    <t>Tpm4</t>
  </si>
  <si>
    <t>sp|O54724|CAVN1_MOUSE</t>
  </si>
  <si>
    <t>Cavin1</t>
  </si>
  <si>
    <t>sp|P43276|H15_MOUSE</t>
  </si>
  <si>
    <t>H1-5</t>
  </si>
  <si>
    <t>tr|A0A075B5L6|A0A075B5L6_MOUSE</t>
  </si>
  <si>
    <t>Igkv4-81</t>
  </si>
  <si>
    <t>tr|A0A0B4J1K5|A0A0B4J1K5_MOUSE</t>
  </si>
  <si>
    <t>Iglv3</t>
  </si>
  <si>
    <t>sp|P09405|NUCL_MOUSE</t>
  </si>
  <si>
    <t>Ncl</t>
  </si>
  <si>
    <t>sp|Q8R081|HNRPL_MOUSE</t>
  </si>
  <si>
    <t>Hnrnpl</t>
  </si>
  <si>
    <t>sp|Q9QZQ8|H2AY_MOUSE</t>
  </si>
  <si>
    <t>Macroh2a1</t>
  </si>
  <si>
    <t>sp|O09000|NCOA3_MOUSE</t>
  </si>
  <si>
    <t>Ncoa3</t>
  </si>
  <si>
    <t>sp|P09602|HMGN2_MOUSE</t>
  </si>
  <si>
    <t>Hmgn2</t>
  </si>
  <si>
    <t>sp|Q8BG05|ROA3_MOUSE</t>
  </si>
  <si>
    <t>Hnrnpa3</t>
  </si>
  <si>
    <t>sp|Q9JIX8|ACINU_MOUSE</t>
  </si>
  <si>
    <t>Acin1</t>
  </si>
  <si>
    <t>sp|Q64012|RALY_MOUSE</t>
  </si>
  <si>
    <t>Raly</t>
  </si>
  <si>
    <t>sp|P14206|RSSA_MOUSE</t>
  </si>
  <si>
    <t>Rpsa</t>
  </si>
  <si>
    <t>sp|Q60668|HNRPD_MOUSE</t>
  </si>
  <si>
    <t>Hnrnpd</t>
  </si>
  <si>
    <t>tr|A0A0N4SVM5|A0A0N4SVM5_MOUSE</t>
  </si>
  <si>
    <t>Eif4a3l1</t>
  </si>
  <si>
    <t>sp|Q8VIJ6|SFPQ_MOUSE</t>
  </si>
  <si>
    <t>Sfpq</t>
  </si>
  <si>
    <t>sp|Q8K310|MATR3_MOUSE</t>
  </si>
  <si>
    <t>Matr3</t>
  </si>
  <si>
    <t>sp|P18528|HVM57_MOUSE</t>
  </si>
  <si>
    <t>sp|P23198|CBX3_MOUSE</t>
  </si>
  <si>
    <t>Cbx3</t>
  </si>
  <si>
    <t>sp|P99027|RLA2_MOUSE</t>
  </si>
  <si>
    <t>Rplp2</t>
  </si>
  <si>
    <t>sp|P01741|HVM00_MOUSE</t>
  </si>
  <si>
    <t>sp|Q9CY57|CHTOP_MOUSE</t>
  </si>
  <si>
    <t>Chtop</t>
  </si>
  <si>
    <t>sp|Q7TPV4|MBB1A_MOUSE</t>
  </si>
  <si>
    <t>Mybbp1a</t>
  </si>
  <si>
    <t>sp|P43274|H14_MOUSE</t>
  </si>
  <si>
    <t>H1-4</t>
  </si>
  <si>
    <t>tr|Q792Z1|Q792Z1_MOUSE</t>
  </si>
  <si>
    <t>Try10</t>
  </si>
  <si>
    <t>sp|Q04750|TOP1_MOUSE</t>
  </si>
  <si>
    <t>Top1</t>
  </si>
  <si>
    <t>sp|Q61554|FBN1_MOUSE</t>
  </si>
  <si>
    <t>Fbn1</t>
  </si>
  <si>
    <t>sp|A2A3V1|AK17B_MOUSE</t>
  </si>
  <si>
    <t>Akap17b</t>
  </si>
  <si>
    <t>sp|P15331|PERI_MOUSE</t>
  </si>
  <si>
    <t>Prph</t>
  </si>
  <si>
    <t>tr|A0A075B5R6|A0A075B5R6_MOUSE</t>
  </si>
  <si>
    <t>Ighv11-1</t>
  </si>
  <si>
    <t>sp|Q501J6|DDX17_MOUSE</t>
  </si>
  <si>
    <t>Ddx17</t>
  </si>
  <si>
    <t>Unique Serum WT</t>
  </si>
  <si>
    <t>Total Serum WT</t>
  </si>
  <si>
    <t>Unique Serum Foxp3-DTR</t>
  </si>
  <si>
    <t>Total Serum Foxp3-DTR</t>
  </si>
  <si>
    <t>Max</t>
  </si>
  <si>
    <t>Sum Intensity Serum WT</t>
  </si>
  <si>
    <t>Sum Intensity Serum Foxp3-DTR</t>
  </si>
  <si>
    <t>Fibronectin OS=Mus musculus OX=10090 GN=Fn1 PE=1 SV=4</t>
  </si>
  <si>
    <t>Collagen alpha-1(I) chain OS=Mus musculus OX=10090 GN=Col1a1 PE=1 SV=4</t>
  </si>
  <si>
    <t>Prelamin-A/C OS=Mus musculus OX=10090 GN=Lmna PE=1 SV=2</t>
  </si>
  <si>
    <t>Vimentin OS=Mus musculus OX=10090 GN=Vim PE=1 SV=3</t>
  </si>
  <si>
    <t>Collagen alpha-2(I) chain OS=Mus musculus OX=10090 GN=Col1a2 PE=1 SV=2</t>
  </si>
  <si>
    <t>Heterogeneous nuclear ribonucleoproteins A2/B1 OS=Mus musculus OX=10090 GN=Hnrnpa2b1 PE=1 SV=2</t>
  </si>
  <si>
    <t>sp|P04370|MBP_MOUSE</t>
  </si>
  <si>
    <t>Mbp</t>
  </si>
  <si>
    <t>Myelin basic protein OS=Mus musculus OX=10090 GN=Mbp PE=1 SV=2</t>
  </si>
  <si>
    <t>Histone H1.2 OS=Mus musculus OX=10090 GN=H1-2 PE=1 SV=2</t>
  </si>
  <si>
    <t>RNA binding motif protein, X-linked-like-1 OS=Mus musculus OX=10090 GN=Rbmxl1 PE=2 SV=1</t>
  </si>
  <si>
    <t>High mobility group protein HMGI-C OS=Mus musculus OX=10090 GN=Hmga2 PE=1 SV=1</t>
  </si>
  <si>
    <t>Y-box-binding protein 1 OS=Mus musculus OX=10090 GN=Ybx1 PE=1 SV=3</t>
  </si>
  <si>
    <t>Heat shock cognate 71 kDa protein OS=Mus musculus OX=10090 GN=Hspa8 PE=1 SV=1</t>
  </si>
  <si>
    <t>Caldesmon 1 OS=Mus musculus OX=10090 GN=Cald1 PE=1 SV=1</t>
  </si>
  <si>
    <t>Immunoglobulin kappa chain variable 4-61 OS=Mus musculus OX=10090 GN=Igkv4-61 PE=4 SV=7</t>
  </si>
  <si>
    <t>Non-histone chromosomal protein HMG-14 OS=Mus musculus OX=10090 GN=Hmgn1 PE=1 SV=2</t>
  </si>
  <si>
    <t>Ig heavy chain V region M603 OS=Mus musculus OX=10090 PE=1 SV=1</t>
  </si>
  <si>
    <t>SAV1_STRVL</t>
  </si>
  <si>
    <t>Streptavidin V1 precursor (SA V1) - Streptomyces violaceus (Streptomyces venezuelae).</t>
  </si>
  <si>
    <t>Immunoglobulin kappa variable 4-81 OS=Mus musculus OX=10090 GN=Igkv4-81 PE=4 SV=7</t>
  </si>
  <si>
    <t>tr|D3Z4W5|D3Z4W5_MOUSE</t>
  </si>
  <si>
    <t>Prss59</t>
  </si>
  <si>
    <t>Protease, serine 59 (Fragment) OS=Mus musculus OX=10090 GN=Prss59 PE=4 SV=1</t>
  </si>
  <si>
    <t>Heterogeneous nuclear ribonucleoprotein K OS=Mus musculus OX=10090 GN=Hnrnpk PE=1 SV=1</t>
  </si>
  <si>
    <t>Heterogeneous nuclear ribonucleoprotein A/B OS=Mus musculus OX=10090 GN=Hnrnpab PE=1 SV=1</t>
  </si>
  <si>
    <t>Heterogeneous nuclear ribonucleoprotein A1 OS=Mus musculus OX=10090 GN=Hnrnpa1 PE=1 SV=2</t>
  </si>
  <si>
    <t>Lamin-B1 OS=Mus musculus OX=10090 GN=Lmnb1 PE=1 SV=3</t>
  </si>
  <si>
    <t>Basement membrane-specific heparan sulfate proteoglycan core protein OS=Mus musculus OX=10090 GN=Hspg2 PE=1 SV=1</t>
  </si>
  <si>
    <t>Tropomyosin alpha-4 chain OS=Mus musculus OX=10090 GN=Tpm4 PE=1 SV=3</t>
  </si>
  <si>
    <t>Caveolae-associated protein 1 OS=Mus musculus OX=10090 GN=Cavin1 PE=1 SV=1</t>
  </si>
  <si>
    <t>Histone H1.5 OS=Mus musculus OX=10090 GN=H1-5 PE=1 SV=2</t>
  </si>
  <si>
    <t>Immunoglobulin lambda variable 3 (Fragment) OS=Mus musculus OX=10090 GN=Iglv3 PE=4 SV=1</t>
  </si>
  <si>
    <t>Nucleolin OS=Mus musculus OX=10090 GN=Ncl PE=1 SV=2</t>
  </si>
  <si>
    <t>Heterogeneous nuclear ribonucleoprotein L OS=Mus musculus OX=10090 GN=Hnrnpl PE=1 SV=2</t>
  </si>
  <si>
    <t>Core histone macro-H2A.1 OS=Mus musculus OX=10090 GN=Macroh2a1 PE=1 SV=4</t>
  </si>
  <si>
    <t>Nuclear receptor coactivator 3 OS=Mus musculus OX=10090 GN=Ncoa3 PE=1 SV=2</t>
  </si>
  <si>
    <t>Ig heavy chain V region 6.96 OS=Mus musculus OX=10090 PE=4 SV=1</t>
  </si>
  <si>
    <t>Ig heavy chain V region OS=Mus musculus OX=10090 PE=1 SV=1</t>
  </si>
  <si>
    <t>Non-histone chromosomal protein HMG-17 OS=Mus musculus OX=10090 GN=Hmgn2 PE=1 SV=2</t>
  </si>
  <si>
    <t>Heterogeneous nuclear ribonucleoprotein A3 OS=Mus musculus OX=10090 GN=Hnrnpa3 PE=1 SV=1</t>
  </si>
  <si>
    <t>sp|Q5SP85|CC85A_MOUSE</t>
  </si>
  <si>
    <t>Ccdc85a</t>
  </si>
  <si>
    <t>Coiled-coil domain-containing protein 85A OS=Mus musculus OX=10090 GN=Ccdc85a PE=1 SV=1</t>
  </si>
  <si>
    <t>Apoptotic chromatin condensation inducer in the nucleus OS=Mus musculus OX=10090 GN=Acin1 PE=1 SV=3</t>
  </si>
  <si>
    <t>RNA-binding protein Raly OS=Mus musculus OX=10090 GN=Raly PE=1 SV=3</t>
  </si>
  <si>
    <t>Trypsin 10 OS=Mus musculus OX=10090 GN=Try10 PE=1 SV=1</t>
  </si>
  <si>
    <t>40S ribosomal protein SA OS=Mus musculus OX=10090 GN=Rpsa PE=1 SV=4</t>
  </si>
  <si>
    <t>Heterogeneous nuclear ribonucleoprotein D0 OS=Mus musculus OX=10090 GN=Hnrnpd PE=1 SV=2</t>
  </si>
  <si>
    <t>RNA helicase (Fragment) OS=Mus musculus OX=10090 GN=Eif4a3l1 PE=4 SV=1</t>
  </si>
  <si>
    <t>Splicing factor, proline- and glutamine-rich OS=Mus musculus OX=10090 GN=Sfpq PE=1 SV=1</t>
  </si>
  <si>
    <t>Matrin-3 OS=Mus musculus OX=10090 GN=Matr3 PE=1 SV=1</t>
  </si>
  <si>
    <t>Chromobox protein homolog 3 OS=Mus musculus OX=10090 GN=Cbx3 PE=1 SV=2</t>
  </si>
  <si>
    <t>60S acidic ribosomal protein P2 OS=Mus musculus OX=10090 GN=Rplp2 PE=1 SV=3</t>
  </si>
  <si>
    <t>sp|P08113|ENPL_MOUSE</t>
  </si>
  <si>
    <t>Hsp90b1</t>
  </si>
  <si>
    <t>Endoplasmin OS=Mus musculus OX=10090 GN=Hsp90b1 PE=1 SV=2</t>
  </si>
  <si>
    <t>Chromatin target of PRMT1 protein OS=Mus musculus OX=10090 GN=Chtop PE=1 SV=2</t>
  </si>
  <si>
    <t>Myb-binding protein 1A OS=Mus musculus OX=10090 GN=Mybbp1a PE=1 SV=2</t>
  </si>
  <si>
    <t>Histone H1.4 OS=Mus musculus OX=10090 GN=H1-4 PE=1 SV=2</t>
  </si>
  <si>
    <t>DNA topoisomerase 1 OS=Mus musculus OX=10090 GN=Top1 PE=1 SV=2</t>
  </si>
  <si>
    <t>Fibrillin-1 OS=Mus musculus OX=10090 GN=Fbn1 PE=1 SV=2</t>
  </si>
  <si>
    <t>Peripherin OS=Mus musculus OX=10090 GN=Prph PE=1 SV=2</t>
  </si>
  <si>
    <t>Immunoglobulin heavy variable 11-1 (Fragment) OS=Mus musculus OX=10090 GN=Ighv11-1 PE=4 SV=1</t>
  </si>
  <si>
    <t>Probable ATP-dependent RNA helicase DDX17 OS=Mus musculus OX=10090 GN=Ddx17 PE=1 SV=1</t>
  </si>
  <si>
    <t>sp|P59113|FERM1_MOUSE</t>
  </si>
  <si>
    <t>Fermt1</t>
  </si>
  <si>
    <t>Fermitin family homolog 1 OS=Mus musculus OX=10090 GN=Fermt1 PE=1 SV=4</t>
  </si>
  <si>
    <t>A-kinase anchor protein 17B OS=Mus musculus OX=10090 GN=Akap17b PE=1 SV=2</t>
  </si>
  <si>
    <t xml:space="preserve">Serum Foxp3 </t>
  </si>
  <si>
    <t xml:space="preserve">Serum WT </t>
  </si>
  <si>
    <t xml:space="preserve">Total Serum WT </t>
  </si>
  <si>
    <t xml:space="preserve">Unique Serum Foxp3-DTR </t>
  </si>
  <si>
    <t xml:space="preserve">Total Serum Foxp3-DTR </t>
  </si>
  <si>
    <t xml:space="preserve">Sum Intensity Serum WT </t>
  </si>
  <si>
    <t xml:space="preserve">Sum Intensity Serum Foxp3-DTR </t>
  </si>
  <si>
    <t xml:space="preserve">Unique Serum WT </t>
  </si>
  <si>
    <t>Suppl. Data 1. Proteomics analysis of sperm proteins recognized by serum ASAs of WT and Foxp3-DTR mice after 2 weeks of DT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</si>
</sst>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1" fontId="0" fillId="0" borderId="0" xfId="0" applyNumberFormat="1"/>
    <xf numFmtId="0" fontId="1" fillId="0" borderId="0" xfId="0" applyFont="1" applyAlignment="1">
      <alignment textRotation="90"/>
    </xf>
    <xf numFmtId="2" fontId="1" fillId="0" borderId="0" xfId="0" applyNumberFormat="1" applyFont="1" applyAlignment="1">
      <alignment textRotation="90"/>
    </xf>
    <xf numFmtId="2" fontId="0" fillId="0" borderId="0" xfId="0" applyNumberFormat="1"/>
    <xf numFmtId="2" fontId="1" fillId="0" borderId="0" xfId="0" applyNumberFormat="1" applyFont="1" applyAlignment="1">
      <alignment horizontal="center" textRotation="90"/>
    </xf>
    <xf numFmtId="11" fontId="1" fillId="0" borderId="0" xfId="0" applyNumberFormat="1" applyFont="1" applyAlignment="1">
      <alignment horizontal="center" textRotation="90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1" fontId="1" fillId="0" borderId="0" xfId="0" applyNumberFormat="1" applyFont="1" applyAlignment="1">
      <alignment textRotation="90"/>
    </xf>
    <xf numFmtId="164" fontId="1" fillId="0" borderId="0" xfId="0" applyNumberFormat="1" applyFont="1" applyAlignment="1">
      <alignment textRotation="90"/>
    </xf>
    <xf numFmtId="164" fontId="0" fillId="0" borderId="0" xfId="0" applyNumberFormat="1"/>
    <xf numFmtId="0" fontId="1" fillId="0" borderId="0" xfId="0" applyFont="1" applyAlignment="1">
      <alignment horizontal="center" textRotation="90"/>
    </xf>
    <xf numFmtId="0" fontId="4" fillId="0" borderId="0" xfId="0" applyFont="1" applyAlignment="1">
      <alignment horizontal="center" textRotation="90"/>
    </xf>
    <xf numFmtId="0" fontId="5" fillId="0" borderId="0" xfId="0" applyFont="1" applyAlignment="1">
      <alignment textRotation="90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4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41"/>
  <sheetViews>
    <sheetView zoomScale="75" zoomScaleNormal="75" workbookViewId="0">
      <pane ySplit="3" topLeftCell="A4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4.83203125" bestFit="1" customWidth="1"/>
    <col min="4" max="5" width="4.83203125" bestFit="1" customWidth="1"/>
    <col min="7" max="7" width="6.5" style="4" customWidth="1"/>
    <col min="9" max="9" width="4.83203125" bestFit="1" customWidth="1"/>
    <col min="12" max="13" width="4.83203125" bestFit="1" customWidth="1"/>
    <col min="15" max="15" width="6.5" style="4" customWidth="1"/>
    <col min="21" max="24" width="4.83203125" bestFit="1" customWidth="1"/>
    <col min="28" max="28" width="5.33203125" bestFit="1" customWidth="1"/>
    <col min="29" max="29" width="6.5" bestFit="1" customWidth="1"/>
  </cols>
  <sheetData>
    <row r="1" spans="1:29" s="17" customFormat="1" ht="29" x14ac:dyDescent="0.35">
      <c r="A1" s="17" t="s">
        <v>1166</v>
      </c>
    </row>
    <row r="2" spans="1:29" s="18" customFormat="1" ht="26" x14ac:dyDescent="0.3">
      <c r="A2" s="18" t="s">
        <v>977</v>
      </c>
    </row>
    <row r="3" spans="1:29" s="2" customFormat="1" ht="160" x14ac:dyDescent="0.2">
      <c r="A3" s="2" t="s">
        <v>0</v>
      </c>
      <c r="B3" s="2" t="s">
        <v>2</v>
      </c>
      <c r="C3" s="2" t="s">
        <v>3</v>
      </c>
      <c r="D3" s="2" t="s">
        <v>635</v>
      </c>
      <c r="E3" s="2" t="s">
        <v>1</v>
      </c>
      <c r="F3" s="2" t="s">
        <v>5</v>
      </c>
      <c r="G3" s="3" t="s">
        <v>6</v>
      </c>
      <c r="I3" s="2" t="s">
        <v>514</v>
      </c>
      <c r="J3" s="2" t="s">
        <v>2</v>
      </c>
      <c r="K3" s="2" t="s">
        <v>3</v>
      </c>
      <c r="L3" s="2" t="s">
        <v>635</v>
      </c>
      <c r="M3" s="2" t="s">
        <v>1</v>
      </c>
      <c r="N3" s="2" t="s">
        <v>5</v>
      </c>
      <c r="O3" s="3" t="s">
        <v>6</v>
      </c>
      <c r="Q3" s="2" t="s">
        <v>2</v>
      </c>
      <c r="R3" s="2" t="s">
        <v>3</v>
      </c>
      <c r="S3" s="2" t="s">
        <v>636</v>
      </c>
      <c r="T3" s="2" t="s">
        <v>4</v>
      </c>
      <c r="U3" s="5" t="s">
        <v>1082</v>
      </c>
      <c r="V3" s="5" t="s">
        <v>1160</v>
      </c>
      <c r="W3" s="5" t="s">
        <v>1161</v>
      </c>
      <c r="X3" s="5" t="s">
        <v>1162</v>
      </c>
      <c r="Y3" s="6" t="s">
        <v>1163</v>
      </c>
      <c r="Z3" s="6" t="s">
        <v>1164</v>
      </c>
      <c r="AA3" s="6" t="s">
        <v>975</v>
      </c>
      <c r="AB3" s="2" t="s">
        <v>1159</v>
      </c>
      <c r="AC3" s="2" t="s">
        <v>1158</v>
      </c>
    </row>
    <row r="4" spans="1:29" x14ac:dyDescent="0.2">
      <c r="B4" t="s">
        <v>66</v>
      </c>
      <c r="C4" t="s">
        <v>67</v>
      </c>
      <c r="D4">
        <v>5</v>
      </c>
      <c r="E4">
        <v>5</v>
      </c>
      <c r="F4" s="1">
        <v>38000</v>
      </c>
      <c r="G4" s="4">
        <v>3.5500000000000002E-3</v>
      </c>
      <c r="J4" t="s">
        <v>515</v>
      </c>
      <c r="K4" t="s">
        <v>516</v>
      </c>
      <c r="L4">
        <v>7</v>
      </c>
      <c r="M4">
        <v>12</v>
      </c>
      <c r="N4" s="1">
        <v>220000</v>
      </c>
      <c r="O4" s="4">
        <v>3.7000000000000002E-3</v>
      </c>
      <c r="Q4" t="s">
        <v>7</v>
      </c>
      <c r="R4" t="s">
        <v>8</v>
      </c>
      <c r="S4" t="s">
        <v>637</v>
      </c>
      <c r="T4">
        <v>186.37</v>
      </c>
      <c r="U4" s="7">
        <f t="shared" ref="U4:U67" si="0">IFERROR(VLOOKUP(Q4,B:F,3, FALSE),0)</f>
        <v>37</v>
      </c>
      <c r="V4" s="7">
        <f t="shared" ref="V4:V67" si="1">IFERROR(VLOOKUP(Q4,B:F,4, FALSE),0)</f>
        <v>52</v>
      </c>
      <c r="W4" s="7">
        <f t="shared" ref="W4:W67" si="2">IFERROR(VLOOKUP(Q4,J:N,3, FALSE),0)</f>
        <v>66</v>
      </c>
      <c r="X4" s="7">
        <f t="shared" ref="X4:X67" si="3">IFERROR(VLOOKUP(Q4,J:N,4, FALSE),0)</f>
        <v>122</v>
      </c>
      <c r="Y4" s="8">
        <f t="shared" ref="Y4:Y67" si="4">IFERROR(VLOOKUP(Q4,B:F,5, FALSE),"NF")</f>
        <v>990000</v>
      </c>
      <c r="Z4" s="8">
        <f t="shared" ref="Z4:Z67" si="5">IFERROR(VLOOKUP(Q4,J:N,5, FALSE),"NF")</f>
        <v>5900000</v>
      </c>
      <c r="AA4" s="8">
        <f>MIN(Y4:Z4)</f>
        <v>990000</v>
      </c>
      <c r="AB4" s="9">
        <f>IFERROR(Y4/AA4,0)</f>
        <v>1</v>
      </c>
      <c r="AC4" s="9">
        <f>IFERROR(Z4/AA4,0)</f>
        <v>5.9595959595959593</v>
      </c>
    </row>
    <row r="5" spans="1:29" x14ac:dyDescent="0.2">
      <c r="B5" t="s">
        <v>70</v>
      </c>
      <c r="C5" t="s">
        <v>71</v>
      </c>
      <c r="D5">
        <v>5</v>
      </c>
      <c r="E5">
        <v>5</v>
      </c>
      <c r="F5" s="1">
        <v>99000</v>
      </c>
      <c r="G5" s="4">
        <v>9.1900000000000003E-3</v>
      </c>
      <c r="J5" t="s">
        <v>517</v>
      </c>
      <c r="K5" t="s">
        <v>518</v>
      </c>
      <c r="L5">
        <v>4</v>
      </c>
      <c r="M5">
        <v>11</v>
      </c>
      <c r="N5" s="1">
        <v>220000</v>
      </c>
      <c r="O5" s="4">
        <v>3.7000000000000002E-3</v>
      </c>
      <c r="Q5" t="s">
        <v>27</v>
      </c>
      <c r="R5" t="s">
        <v>28</v>
      </c>
      <c r="S5" t="s">
        <v>638</v>
      </c>
      <c r="T5">
        <v>192.79</v>
      </c>
      <c r="U5" s="7">
        <f t="shared" si="0"/>
        <v>8</v>
      </c>
      <c r="V5" s="7">
        <f t="shared" si="1"/>
        <v>13</v>
      </c>
      <c r="W5" s="7">
        <f t="shared" si="2"/>
        <v>27</v>
      </c>
      <c r="X5" s="7">
        <f t="shared" si="3"/>
        <v>49</v>
      </c>
      <c r="Y5" s="8">
        <f t="shared" si="4"/>
        <v>93000</v>
      </c>
      <c r="Z5" s="8">
        <f t="shared" si="5"/>
        <v>1800000</v>
      </c>
      <c r="AA5" s="8">
        <f t="shared" ref="AA5:AA68" si="6">MIN(Y5:Z5)</f>
        <v>93000</v>
      </c>
      <c r="AB5" s="9">
        <f t="shared" ref="AB5:AB68" si="7">IFERROR(Y5/AA5,0)</f>
        <v>1</v>
      </c>
      <c r="AC5" s="9">
        <f t="shared" ref="AC5:AC68" si="8">IFERROR(Z5/AA5,0)</f>
        <v>19.35483870967742</v>
      </c>
    </row>
    <row r="6" spans="1:29" x14ac:dyDescent="0.2">
      <c r="B6" t="s">
        <v>72</v>
      </c>
      <c r="C6" t="s">
        <v>73</v>
      </c>
      <c r="D6">
        <v>5</v>
      </c>
      <c r="E6">
        <v>5</v>
      </c>
      <c r="F6" s="1">
        <v>48000</v>
      </c>
      <c r="G6" s="4">
        <v>4.47E-3</v>
      </c>
      <c r="J6" t="s">
        <v>519</v>
      </c>
      <c r="K6" t="s">
        <v>520</v>
      </c>
      <c r="L6">
        <v>4</v>
      </c>
      <c r="M6">
        <v>4</v>
      </c>
      <c r="N6" s="1">
        <v>110000</v>
      </c>
      <c r="O6" s="4">
        <v>1.83E-3</v>
      </c>
      <c r="Q6" t="s">
        <v>9</v>
      </c>
      <c r="R6" t="s">
        <v>10</v>
      </c>
      <c r="S6" t="s">
        <v>639</v>
      </c>
      <c r="T6">
        <v>226.23</v>
      </c>
      <c r="U6" s="7">
        <f t="shared" si="0"/>
        <v>25</v>
      </c>
      <c r="V6" s="7">
        <f t="shared" si="1"/>
        <v>51</v>
      </c>
      <c r="W6" s="7">
        <f t="shared" si="2"/>
        <v>16</v>
      </c>
      <c r="X6" s="7">
        <f t="shared" si="3"/>
        <v>45</v>
      </c>
      <c r="Y6" s="8">
        <f t="shared" si="4"/>
        <v>260000</v>
      </c>
      <c r="Z6" s="8">
        <f t="shared" si="5"/>
        <v>220000</v>
      </c>
      <c r="AA6" s="8">
        <f t="shared" si="6"/>
        <v>220000</v>
      </c>
      <c r="AB6" s="9">
        <f t="shared" si="7"/>
        <v>1.1818181818181819</v>
      </c>
      <c r="AC6" s="9">
        <f t="shared" si="8"/>
        <v>1</v>
      </c>
    </row>
    <row r="7" spans="1:29" x14ac:dyDescent="0.2">
      <c r="B7" t="s">
        <v>98</v>
      </c>
      <c r="C7" t="s">
        <v>99</v>
      </c>
      <c r="D7">
        <v>4</v>
      </c>
      <c r="E7">
        <v>5</v>
      </c>
      <c r="F7" s="1">
        <v>310000</v>
      </c>
      <c r="G7" s="4">
        <v>2.8400000000000002E-2</v>
      </c>
      <c r="J7" t="s">
        <v>521</v>
      </c>
      <c r="L7">
        <v>4</v>
      </c>
      <c r="M7">
        <v>4</v>
      </c>
      <c r="N7" s="1">
        <v>300000</v>
      </c>
      <c r="O7" s="4">
        <v>4.9399999999999999E-3</v>
      </c>
      <c r="Q7" t="s">
        <v>64</v>
      </c>
      <c r="R7" t="s">
        <v>65</v>
      </c>
      <c r="S7" t="s">
        <v>640</v>
      </c>
      <c r="T7">
        <v>165.19</v>
      </c>
      <c r="U7" s="7">
        <f t="shared" si="0"/>
        <v>5</v>
      </c>
      <c r="V7" s="7">
        <f t="shared" si="1"/>
        <v>7</v>
      </c>
      <c r="W7" s="7">
        <f t="shared" si="2"/>
        <v>19</v>
      </c>
      <c r="X7" s="7">
        <f t="shared" si="3"/>
        <v>27</v>
      </c>
      <c r="Y7" s="8">
        <f t="shared" si="4"/>
        <v>28000</v>
      </c>
      <c r="Z7" s="8">
        <f t="shared" si="5"/>
        <v>190000</v>
      </c>
      <c r="AA7" s="8">
        <f t="shared" si="6"/>
        <v>28000</v>
      </c>
      <c r="AB7" s="9">
        <f t="shared" si="7"/>
        <v>1</v>
      </c>
      <c r="AC7" s="9">
        <f t="shared" si="8"/>
        <v>6.7857142857142856</v>
      </c>
    </row>
    <row r="8" spans="1:29" x14ac:dyDescent="0.2">
      <c r="B8" t="s">
        <v>103</v>
      </c>
      <c r="C8" t="s">
        <v>104</v>
      </c>
      <c r="D8">
        <v>4</v>
      </c>
      <c r="E8">
        <v>4</v>
      </c>
      <c r="F8" s="1">
        <v>130000</v>
      </c>
      <c r="G8" s="4">
        <v>1.1900000000000001E-2</v>
      </c>
      <c r="J8" t="s">
        <v>522</v>
      </c>
      <c r="L8">
        <v>3</v>
      </c>
      <c r="M8">
        <v>30</v>
      </c>
      <c r="N8" s="1">
        <v>9400000</v>
      </c>
      <c r="O8" s="4">
        <v>0.16</v>
      </c>
      <c r="Q8" t="s">
        <v>11</v>
      </c>
      <c r="R8" t="s">
        <v>12</v>
      </c>
      <c r="S8" t="s">
        <v>641</v>
      </c>
      <c r="T8">
        <v>41.71</v>
      </c>
      <c r="U8" s="7">
        <f t="shared" si="0"/>
        <v>16</v>
      </c>
      <c r="V8" s="7">
        <f t="shared" si="1"/>
        <v>65</v>
      </c>
      <c r="W8" s="7">
        <f t="shared" si="2"/>
        <v>14</v>
      </c>
      <c r="X8" s="7">
        <f t="shared" si="3"/>
        <v>52</v>
      </c>
      <c r="Y8" s="8">
        <f t="shared" si="4"/>
        <v>1700000</v>
      </c>
      <c r="Z8" s="8">
        <f t="shared" si="5"/>
        <v>830000</v>
      </c>
      <c r="AA8" s="8">
        <f t="shared" si="6"/>
        <v>830000</v>
      </c>
      <c r="AB8" s="9">
        <f t="shared" si="7"/>
        <v>2.0481927710843375</v>
      </c>
      <c r="AC8" s="9">
        <f t="shared" si="8"/>
        <v>1</v>
      </c>
    </row>
    <row r="9" spans="1:29" x14ac:dyDescent="0.2">
      <c r="B9" t="s">
        <v>105</v>
      </c>
      <c r="C9" t="s">
        <v>106</v>
      </c>
      <c r="D9">
        <v>4</v>
      </c>
      <c r="E9">
        <v>4</v>
      </c>
      <c r="F9" s="1">
        <v>53000</v>
      </c>
      <c r="G9" s="4">
        <v>4.9300000000000004E-3</v>
      </c>
      <c r="J9" t="s">
        <v>523</v>
      </c>
      <c r="K9" t="s">
        <v>524</v>
      </c>
      <c r="L9">
        <v>3</v>
      </c>
      <c r="M9">
        <v>7</v>
      </c>
      <c r="N9" s="1">
        <v>1400000</v>
      </c>
      <c r="O9" s="4">
        <v>2.3199999999999998E-2</v>
      </c>
      <c r="Q9" t="s">
        <v>13</v>
      </c>
      <c r="R9" t="s">
        <v>14</v>
      </c>
      <c r="S9" t="s">
        <v>642</v>
      </c>
      <c r="T9">
        <v>38.65</v>
      </c>
      <c r="U9" s="7">
        <f t="shared" si="0"/>
        <v>16</v>
      </c>
      <c r="V9" s="7">
        <f t="shared" si="1"/>
        <v>58</v>
      </c>
      <c r="W9" s="7">
        <f t="shared" si="2"/>
        <v>12</v>
      </c>
      <c r="X9" s="7">
        <f t="shared" si="3"/>
        <v>34</v>
      </c>
      <c r="Y9" s="8">
        <f t="shared" si="4"/>
        <v>1700000</v>
      </c>
      <c r="Z9" s="8">
        <f t="shared" si="5"/>
        <v>210000</v>
      </c>
      <c r="AA9" s="8">
        <f t="shared" si="6"/>
        <v>210000</v>
      </c>
      <c r="AB9" s="9">
        <f t="shared" si="7"/>
        <v>8.0952380952380949</v>
      </c>
      <c r="AC9" s="9">
        <f t="shared" si="8"/>
        <v>1</v>
      </c>
    </row>
    <row r="10" spans="1:29" x14ac:dyDescent="0.2">
      <c r="B10" t="s">
        <v>138</v>
      </c>
      <c r="C10" t="s">
        <v>139</v>
      </c>
      <c r="D10">
        <v>3</v>
      </c>
      <c r="E10">
        <v>4</v>
      </c>
      <c r="F10" s="1">
        <v>33000</v>
      </c>
      <c r="G10" s="4">
        <v>3.0500000000000002E-3</v>
      </c>
      <c r="J10" t="s">
        <v>525</v>
      </c>
      <c r="K10" t="s">
        <v>526</v>
      </c>
      <c r="L10">
        <v>3</v>
      </c>
      <c r="M10">
        <v>7</v>
      </c>
      <c r="N10" s="1">
        <v>670000</v>
      </c>
      <c r="O10" s="4">
        <v>1.1299999999999999E-2</v>
      </c>
      <c r="Q10" t="s">
        <v>22</v>
      </c>
      <c r="R10" t="s">
        <v>23</v>
      </c>
      <c r="S10" t="s">
        <v>643</v>
      </c>
      <c r="T10">
        <v>44.18</v>
      </c>
      <c r="U10" s="7">
        <f t="shared" si="0"/>
        <v>8</v>
      </c>
      <c r="V10" s="7">
        <f t="shared" si="1"/>
        <v>88</v>
      </c>
      <c r="W10" s="7">
        <f t="shared" si="2"/>
        <v>15</v>
      </c>
      <c r="X10" s="7">
        <f t="shared" si="3"/>
        <v>397</v>
      </c>
      <c r="Y10" s="8">
        <f t="shared" si="4"/>
        <v>79000000</v>
      </c>
      <c r="Z10" s="8">
        <f t="shared" si="5"/>
        <v>1100000000</v>
      </c>
      <c r="AA10" s="8">
        <f t="shared" si="6"/>
        <v>79000000</v>
      </c>
      <c r="AB10" s="9">
        <f t="shared" si="7"/>
        <v>1</v>
      </c>
      <c r="AC10" s="9">
        <f t="shared" si="8"/>
        <v>13.924050632911392</v>
      </c>
    </row>
    <row r="11" spans="1:29" x14ac:dyDescent="0.2">
      <c r="B11" t="s">
        <v>149</v>
      </c>
      <c r="C11" t="s">
        <v>150</v>
      </c>
      <c r="D11">
        <v>3</v>
      </c>
      <c r="E11">
        <v>3</v>
      </c>
      <c r="F11" s="1">
        <v>38000</v>
      </c>
      <c r="G11" s="4">
        <v>3.5500000000000002E-3</v>
      </c>
      <c r="J11" t="s">
        <v>527</v>
      </c>
      <c r="K11" t="s">
        <v>528</v>
      </c>
      <c r="L11">
        <v>3</v>
      </c>
      <c r="M11">
        <v>4</v>
      </c>
      <c r="N11" s="1">
        <v>220000</v>
      </c>
      <c r="O11" s="4">
        <v>3.6600000000000001E-3</v>
      </c>
      <c r="Q11" t="s">
        <v>24</v>
      </c>
      <c r="S11" t="s">
        <v>644</v>
      </c>
      <c r="T11">
        <v>11.77</v>
      </c>
      <c r="U11" s="7">
        <f t="shared" si="0"/>
        <v>8</v>
      </c>
      <c r="V11" s="7">
        <f t="shared" si="1"/>
        <v>80</v>
      </c>
      <c r="W11" s="7">
        <f t="shared" si="2"/>
        <v>14</v>
      </c>
      <c r="X11" s="7">
        <f t="shared" si="3"/>
        <v>212</v>
      </c>
      <c r="Y11" s="8">
        <f t="shared" si="4"/>
        <v>210000000</v>
      </c>
      <c r="Z11" s="8">
        <f t="shared" si="5"/>
        <v>1000000000</v>
      </c>
      <c r="AA11" s="8">
        <f t="shared" si="6"/>
        <v>210000000</v>
      </c>
      <c r="AB11" s="9">
        <f t="shared" si="7"/>
        <v>1</v>
      </c>
      <c r="AC11" s="9">
        <f t="shared" si="8"/>
        <v>4.7619047619047619</v>
      </c>
    </row>
    <row r="12" spans="1:29" x14ac:dyDescent="0.2">
      <c r="B12" t="s">
        <v>151</v>
      </c>
      <c r="C12" t="s">
        <v>152</v>
      </c>
      <c r="D12">
        <v>3</v>
      </c>
      <c r="E12">
        <v>3</v>
      </c>
      <c r="F12" s="1">
        <v>81000</v>
      </c>
      <c r="G12" s="4">
        <v>7.4999999999999997E-3</v>
      </c>
      <c r="J12" t="s">
        <v>529</v>
      </c>
      <c r="K12" t="s">
        <v>530</v>
      </c>
      <c r="L12">
        <v>2</v>
      </c>
      <c r="M12">
        <v>9</v>
      </c>
      <c r="N12" s="1">
        <v>4800000</v>
      </c>
      <c r="O12" s="4">
        <v>8.09E-2</v>
      </c>
      <c r="Q12" t="s">
        <v>15</v>
      </c>
      <c r="R12" t="s">
        <v>16</v>
      </c>
      <c r="S12" t="s">
        <v>645</v>
      </c>
      <c r="T12">
        <v>44.23</v>
      </c>
      <c r="U12" s="7">
        <f t="shared" si="0"/>
        <v>12</v>
      </c>
      <c r="V12" s="7">
        <f t="shared" si="1"/>
        <v>115</v>
      </c>
      <c r="W12" s="7">
        <f t="shared" si="2"/>
        <v>12</v>
      </c>
      <c r="X12" s="7">
        <f t="shared" si="3"/>
        <v>168</v>
      </c>
      <c r="Y12" s="8">
        <f t="shared" si="4"/>
        <v>180000000</v>
      </c>
      <c r="Z12" s="8">
        <f t="shared" si="5"/>
        <v>370000000</v>
      </c>
      <c r="AA12" s="8">
        <f t="shared" si="6"/>
        <v>180000000</v>
      </c>
      <c r="AB12" s="9">
        <f t="shared" si="7"/>
        <v>1</v>
      </c>
      <c r="AC12" s="9">
        <f t="shared" si="8"/>
        <v>2.0555555555555554</v>
      </c>
    </row>
    <row r="13" spans="1:29" x14ac:dyDescent="0.2">
      <c r="B13" t="s">
        <v>153</v>
      </c>
      <c r="C13" t="s">
        <v>154</v>
      </c>
      <c r="D13">
        <v>3</v>
      </c>
      <c r="E13">
        <v>3</v>
      </c>
      <c r="F13" s="1">
        <v>32000</v>
      </c>
      <c r="G13" s="4">
        <v>2.9499999999999999E-3</v>
      </c>
      <c r="J13" t="s">
        <v>531</v>
      </c>
      <c r="K13" t="s">
        <v>532</v>
      </c>
      <c r="L13">
        <v>2</v>
      </c>
      <c r="M13">
        <v>7</v>
      </c>
      <c r="N13" s="1">
        <v>650000</v>
      </c>
      <c r="O13" s="4">
        <v>1.09E-2</v>
      </c>
      <c r="Q13" t="s">
        <v>62</v>
      </c>
      <c r="R13" t="s">
        <v>63</v>
      </c>
      <c r="S13" t="s">
        <v>646</v>
      </c>
      <c r="T13">
        <v>80.02</v>
      </c>
      <c r="U13" s="7">
        <f t="shared" si="0"/>
        <v>5</v>
      </c>
      <c r="V13" s="7">
        <f t="shared" si="1"/>
        <v>7</v>
      </c>
      <c r="W13" s="7">
        <f t="shared" si="2"/>
        <v>14</v>
      </c>
      <c r="X13" s="7">
        <f t="shared" si="3"/>
        <v>35</v>
      </c>
      <c r="Y13" s="8">
        <f t="shared" si="4"/>
        <v>150000</v>
      </c>
      <c r="Z13" s="8">
        <f t="shared" si="5"/>
        <v>1800000</v>
      </c>
      <c r="AA13" s="8">
        <f t="shared" si="6"/>
        <v>150000</v>
      </c>
      <c r="AB13" s="9">
        <f t="shared" si="7"/>
        <v>1</v>
      </c>
      <c r="AC13" s="9">
        <f t="shared" si="8"/>
        <v>12</v>
      </c>
    </row>
    <row r="14" spans="1:29" x14ac:dyDescent="0.2">
      <c r="B14" t="s">
        <v>155</v>
      </c>
      <c r="C14" t="s">
        <v>156</v>
      </c>
      <c r="D14">
        <v>3</v>
      </c>
      <c r="E14">
        <v>3</v>
      </c>
      <c r="F14" s="1">
        <v>36000</v>
      </c>
      <c r="G14" s="4">
        <v>3.3400000000000001E-3</v>
      </c>
      <c r="J14" t="s">
        <v>533</v>
      </c>
      <c r="K14" t="s">
        <v>534</v>
      </c>
      <c r="L14">
        <v>2</v>
      </c>
      <c r="M14">
        <v>7</v>
      </c>
      <c r="N14" s="1">
        <v>2000000</v>
      </c>
      <c r="O14" s="4">
        <v>3.3000000000000002E-2</v>
      </c>
      <c r="Q14" t="s">
        <v>17</v>
      </c>
      <c r="R14" t="s">
        <v>18</v>
      </c>
      <c r="S14" t="s">
        <v>647</v>
      </c>
      <c r="T14">
        <v>43.92</v>
      </c>
      <c r="U14" s="7">
        <f t="shared" si="0"/>
        <v>11</v>
      </c>
      <c r="V14" s="7">
        <f t="shared" si="1"/>
        <v>150</v>
      </c>
      <c r="W14" s="7">
        <f t="shared" si="2"/>
        <v>6</v>
      </c>
      <c r="X14" s="7">
        <f t="shared" si="3"/>
        <v>77</v>
      </c>
      <c r="Y14" s="8">
        <f t="shared" si="4"/>
        <v>270000000</v>
      </c>
      <c r="Z14" s="8">
        <f t="shared" si="5"/>
        <v>730000000</v>
      </c>
      <c r="AA14" s="8">
        <f t="shared" si="6"/>
        <v>270000000</v>
      </c>
      <c r="AB14" s="9">
        <f t="shared" si="7"/>
        <v>1</v>
      </c>
      <c r="AC14" s="9">
        <f t="shared" si="8"/>
        <v>2.7037037037037037</v>
      </c>
    </row>
    <row r="15" spans="1:29" x14ac:dyDescent="0.2">
      <c r="B15" t="s">
        <v>186</v>
      </c>
      <c r="C15" t="s">
        <v>187</v>
      </c>
      <c r="D15">
        <v>2</v>
      </c>
      <c r="E15">
        <v>6</v>
      </c>
      <c r="F15" s="1">
        <v>45000</v>
      </c>
      <c r="G15" s="4">
        <v>4.1900000000000001E-3</v>
      </c>
      <c r="J15" t="s">
        <v>535</v>
      </c>
      <c r="K15" t="s">
        <v>536</v>
      </c>
      <c r="L15">
        <v>2</v>
      </c>
      <c r="M15">
        <v>6</v>
      </c>
      <c r="N15" s="1">
        <v>1100000</v>
      </c>
      <c r="O15" s="4">
        <v>1.9199999999999998E-2</v>
      </c>
      <c r="Q15" t="s">
        <v>25</v>
      </c>
      <c r="R15" t="s">
        <v>26</v>
      </c>
      <c r="S15" t="s">
        <v>648</v>
      </c>
      <c r="T15">
        <v>43.36</v>
      </c>
      <c r="U15" s="7">
        <f t="shared" si="0"/>
        <v>8</v>
      </c>
      <c r="V15" s="7">
        <f t="shared" si="1"/>
        <v>50</v>
      </c>
      <c r="W15" s="7">
        <f t="shared" si="2"/>
        <v>11</v>
      </c>
      <c r="X15" s="7">
        <f t="shared" si="3"/>
        <v>156</v>
      </c>
      <c r="Y15" s="8">
        <f t="shared" si="4"/>
        <v>28000000</v>
      </c>
      <c r="Z15" s="8">
        <f t="shared" si="5"/>
        <v>480000000</v>
      </c>
      <c r="AA15" s="8">
        <f t="shared" si="6"/>
        <v>28000000</v>
      </c>
      <c r="AB15" s="9">
        <f t="shared" si="7"/>
        <v>1</v>
      </c>
      <c r="AC15" s="9">
        <f t="shared" si="8"/>
        <v>17.142857142857142</v>
      </c>
    </row>
    <row r="16" spans="1:29" x14ac:dyDescent="0.2">
      <c r="B16" t="s">
        <v>201</v>
      </c>
      <c r="C16" t="s">
        <v>202</v>
      </c>
      <c r="D16">
        <v>2</v>
      </c>
      <c r="E16">
        <v>4</v>
      </c>
      <c r="F16" s="1">
        <v>43000</v>
      </c>
      <c r="G16" s="4">
        <v>4.0200000000000001E-3</v>
      </c>
      <c r="J16" t="s">
        <v>537</v>
      </c>
      <c r="K16" t="s">
        <v>538</v>
      </c>
      <c r="L16">
        <v>2</v>
      </c>
      <c r="M16">
        <v>5</v>
      </c>
      <c r="N16" s="1">
        <v>290000</v>
      </c>
      <c r="O16" s="4">
        <v>4.9100000000000003E-3</v>
      </c>
      <c r="Q16" t="s">
        <v>19</v>
      </c>
      <c r="R16" t="s">
        <v>20</v>
      </c>
      <c r="S16" t="s">
        <v>649</v>
      </c>
      <c r="T16">
        <v>35.79</v>
      </c>
      <c r="U16" s="7">
        <f t="shared" si="0"/>
        <v>11</v>
      </c>
      <c r="V16" s="7">
        <f t="shared" si="1"/>
        <v>23</v>
      </c>
      <c r="W16" s="7">
        <f t="shared" si="2"/>
        <v>3</v>
      </c>
      <c r="X16" s="7">
        <f t="shared" si="3"/>
        <v>5</v>
      </c>
      <c r="Y16" s="8">
        <f t="shared" si="4"/>
        <v>840000</v>
      </c>
      <c r="Z16" s="8">
        <f t="shared" si="5"/>
        <v>83000</v>
      </c>
      <c r="AA16" s="8">
        <f t="shared" si="6"/>
        <v>83000</v>
      </c>
      <c r="AB16" s="9">
        <f t="shared" si="7"/>
        <v>10.120481927710843</v>
      </c>
      <c r="AC16" s="9">
        <f t="shared" si="8"/>
        <v>1</v>
      </c>
    </row>
    <row r="17" spans="2:29" x14ac:dyDescent="0.2">
      <c r="B17" t="s">
        <v>205</v>
      </c>
      <c r="C17" t="s">
        <v>206</v>
      </c>
      <c r="D17">
        <v>2</v>
      </c>
      <c r="E17">
        <v>4</v>
      </c>
      <c r="F17" s="1">
        <v>9700</v>
      </c>
      <c r="G17" s="4">
        <v>8.9400000000000005E-4</v>
      </c>
      <c r="J17" t="s">
        <v>539</v>
      </c>
      <c r="K17" t="s">
        <v>540</v>
      </c>
      <c r="L17">
        <v>2</v>
      </c>
      <c r="M17">
        <v>5</v>
      </c>
      <c r="N17" s="1">
        <v>2000000</v>
      </c>
      <c r="O17" s="4">
        <v>3.3599999999999998E-2</v>
      </c>
      <c r="Q17" t="s">
        <v>60</v>
      </c>
      <c r="R17" t="s">
        <v>61</v>
      </c>
      <c r="S17" t="s">
        <v>650</v>
      </c>
      <c r="T17">
        <v>76.650000000000006</v>
      </c>
      <c r="U17" s="7">
        <f t="shared" si="0"/>
        <v>5</v>
      </c>
      <c r="V17" s="7">
        <f t="shared" si="1"/>
        <v>7</v>
      </c>
      <c r="W17" s="7">
        <f t="shared" si="2"/>
        <v>10</v>
      </c>
      <c r="X17" s="7">
        <f t="shared" si="3"/>
        <v>28</v>
      </c>
      <c r="Y17" s="8">
        <f t="shared" si="4"/>
        <v>350000</v>
      </c>
      <c r="Z17" s="8">
        <f t="shared" si="5"/>
        <v>1700000</v>
      </c>
      <c r="AA17" s="8">
        <f t="shared" si="6"/>
        <v>350000</v>
      </c>
      <c r="AB17" s="9">
        <f t="shared" si="7"/>
        <v>1</v>
      </c>
      <c r="AC17" s="9">
        <f t="shared" si="8"/>
        <v>4.8571428571428568</v>
      </c>
    </row>
    <row r="18" spans="2:29" x14ac:dyDescent="0.2">
      <c r="B18" t="s">
        <v>219</v>
      </c>
      <c r="C18" t="s">
        <v>220</v>
      </c>
      <c r="D18">
        <v>2</v>
      </c>
      <c r="E18">
        <v>3</v>
      </c>
      <c r="F18" s="1">
        <v>21000</v>
      </c>
      <c r="G18" s="4">
        <v>1.98E-3</v>
      </c>
      <c r="J18" t="s">
        <v>541</v>
      </c>
      <c r="K18" t="s">
        <v>542</v>
      </c>
      <c r="L18">
        <v>2</v>
      </c>
      <c r="M18">
        <v>4</v>
      </c>
      <c r="N18" s="1">
        <v>3500000</v>
      </c>
      <c r="O18" s="4">
        <v>5.8999999999999997E-2</v>
      </c>
      <c r="Q18" t="s">
        <v>34</v>
      </c>
      <c r="R18" t="s">
        <v>35</v>
      </c>
      <c r="S18" t="s">
        <v>651</v>
      </c>
      <c r="T18">
        <v>25.96</v>
      </c>
      <c r="U18" s="7">
        <f t="shared" si="0"/>
        <v>6</v>
      </c>
      <c r="V18" s="7">
        <f t="shared" si="1"/>
        <v>13</v>
      </c>
      <c r="W18" s="7">
        <f t="shared" si="2"/>
        <v>9</v>
      </c>
      <c r="X18" s="7">
        <f t="shared" si="3"/>
        <v>46</v>
      </c>
      <c r="Y18" s="8">
        <f t="shared" si="4"/>
        <v>1200000</v>
      </c>
      <c r="Z18" s="8">
        <f t="shared" si="5"/>
        <v>38000000</v>
      </c>
      <c r="AA18" s="8">
        <f t="shared" si="6"/>
        <v>1200000</v>
      </c>
      <c r="AB18" s="9">
        <f t="shared" si="7"/>
        <v>1</v>
      </c>
      <c r="AC18" s="9">
        <f t="shared" si="8"/>
        <v>31.666666666666668</v>
      </c>
    </row>
    <row r="19" spans="2:29" x14ac:dyDescent="0.2">
      <c r="B19" t="s">
        <v>223</v>
      </c>
      <c r="C19" t="s">
        <v>224</v>
      </c>
      <c r="D19">
        <v>2</v>
      </c>
      <c r="E19">
        <v>3</v>
      </c>
      <c r="F19" s="1">
        <v>63000</v>
      </c>
      <c r="G19" s="4">
        <v>5.8599999999999998E-3</v>
      </c>
      <c r="J19" t="s">
        <v>543</v>
      </c>
      <c r="L19">
        <v>2</v>
      </c>
      <c r="M19">
        <v>4</v>
      </c>
      <c r="N19" s="1">
        <v>2700000</v>
      </c>
      <c r="O19" s="4">
        <v>4.53E-2</v>
      </c>
      <c r="Q19" t="s">
        <v>21</v>
      </c>
      <c r="S19" t="s">
        <v>652</v>
      </c>
      <c r="T19">
        <v>43.9</v>
      </c>
      <c r="U19" s="7">
        <f t="shared" si="0"/>
        <v>9</v>
      </c>
      <c r="V19" s="7">
        <f t="shared" si="1"/>
        <v>23</v>
      </c>
      <c r="W19" s="7">
        <f t="shared" si="2"/>
        <v>9</v>
      </c>
      <c r="X19" s="7">
        <f t="shared" si="3"/>
        <v>31</v>
      </c>
      <c r="Y19" s="8">
        <f t="shared" si="4"/>
        <v>7700000</v>
      </c>
      <c r="Z19" s="8">
        <f t="shared" si="5"/>
        <v>20000000</v>
      </c>
      <c r="AA19" s="8">
        <f t="shared" si="6"/>
        <v>7700000</v>
      </c>
      <c r="AB19" s="9">
        <f t="shared" si="7"/>
        <v>1</v>
      </c>
      <c r="AC19" s="9">
        <f t="shared" si="8"/>
        <v>2.5974025974025974</v>
      </c>
    </row>
    <row r="20" spans="2:29" x14ac:dyDescent="0.2">
      <c r="B20" t="s">
        <v>230</v>
      </c>
      <c r="C20" t="s">
        <v>231</v>
      </c>
      <c r="D20">
        <v>2</v>
      </c>
      <c r="E20">
        <v>3</v>
      </c>
      <c r="F20" s="1">
        <v>22000</v>
      </c>
      <c r="G20" s="4">
        <v>2.0200000000000001E-3</v>
      </c>
      <c r="J20" t="s">
        <v>544</v>
      </c>
      <c r="K20" t="s">
        <v>545</v>
      </c>
      <c r="L20">
        <v>2</v>
      </c>
      <c r="M20">
        <v>3</v>
      </c>
      <c r="N20" s="1">
        <v>150000</v>
      </c>
      <c r="O20" s="4">
        <v>2.5699999999999998E-3</v>
      </c>
      <c r="Q20" t="s">
        <v>86</v>
      </c>
      <c r="R20" t="s">
        <v>87</v>
      </c>
      <c r="S20" t="s">
        <v>653</v>
      </c>
      <c r="T20">
        <v>76.81</v>
      </c>
      <c r="U20" s="7">
        <f t="shared" si="0"/>
        <v>4</v>
      </c>
      <c r="V20" s="7">
        <f t="shared" si="1"/>
        <v>11</v>
      </c>
      <c r="W20" s="7">
        <f t="shared" si="2"/>
        <v>9</v>
      </c>
      <c r="X20" s="7">
        <f t="shared" si="3"/>
        <v>31</v>
      </c>
      <c r="Y20" s="8">
        <f t="shared" si="4"/>
        <v>100000</v>
      </c>
      <c r="Z20" s="8">
        <f t="shared" si="5"/>
        <v>1600000</v>
      </c>
      <c r="AA20" s="8">
        <f t="shared" si="6"/>
        <v>100000</v>
      </c>
      <c r="AB20" s="9">
        <f t="shared" si="7"/>
        <v>1</v>
      </c>
      <c r="AC20" s="9">
        <f t="shared" si="8"/>
        <v>16</v>
      </c>
    </row>
    <row r="21" spans="2:29" x14ac:dyDescent="0.2">
      <c r="B21" t="s">
        <v>240</v>
      </c>
      <c r="C21" t="s">
        <v>241</v>
      </c>
      <c r="D21">
        <v>2</v>
      </c>
      <c r="E21">
        <v>2</v>
      </c>
      <c r="F21" s="1">
        <v>23000</v>
      </c>
      <c r="G21" s="4">
        <v>2.0899999999999998E-3</v>
      </c>
      <c r="J21" t="s">
        <v>546</v>
      </c>
      <c r="K21" t="s">
        <v>547</v>
      </c>
      <c r="L21">
        <v>2</v>
      </c>
      <c r="M21">
        <v>3</v>
      </c>
      <c r="N21" s="1">
        <v>200000</v>
      </c>
      <c r="O21" s="4">
        <v>3.4099999999999998E-3</v>
      </c>
      <c r="Q21" t="s">
        <v>58</v>
      </c>
      <c r="R21" t="s">
        <v>59</v>
      </c>
      <c r="S21" t="s">
        <v>654</v>
      </c>
      <c r="T21">
        <v>68.650000000000006</v>
      </c>
      <c r="U21" s="7">
        <f t="shared" si="0"/>
        <v>5</v>
      </c>
      <c r="V21" s="7">
        <f t="shared" si="1"/>
        <v>9</v>
      </c>
      <c r="W21" s="7">
        <f t="shared" si="2"/>
        <v>9</v>
      </c>
      <c r="X21" s="7">
        <f t="shared" si="3"/>
        <v>26</v>
      </c>
      <c r="Y21" s="8">
        <f t="shared" si="4"/>
        <v>150000</v>
      </c>
      <c r="Z21" s="8">
        <f t="shared" si="5"/>
        <v>990000</v>
      </c>
      <c r="AA21" s="8">
        <f t="shared" si="6"/>
        <v>150000</v>
      </c>
      <c r="AB21" s="9">
        <f t="shared" si="7"/>
        <v>1</v>
      </c>
      <c r="AC21" s="9">
        <f t="shared" si="8"/>
        <v>6.6</v>
      </c>
    </row>
    <row r="22" spans="2:29" x14ac:dyDescent="0.2">
      <c r="B22" t="s">
        <v>246</v>
      </c>
      <c r="C22" t="s">
        <v>247</v>
      </c>
      <c r="D22">
        <v>2</v>
      </c>
      <c r="E22">
        <v>2</v>
      </c>
      <c r="F22" s="1">
        <v>28000</v>
      </c>
      <c r="G22" s="4">
        <v>2.6199999999999999E-3</v>
      </c>
      <c r="J22" t="s">
        <v>548</v>
      </c>
      <c r="L22">
        <v>2</v>
      </c>
      <c r="M22">
        <v>3</v>
      </c>
      <c r="N22" s="1">
        <v>1300000</v>
      </c>
      <c r="O22" s="4">
        <v>2.2200000000000001E-2</v>
      </c>
      <c r="Q22" t="s">
        <v>30</v>
      </c>
      <c r="R22" t="s">
        <v>31</v>
      </c>
      <c r="S22" t="s">
        <v>655</v>
      </c>
      <c r="T22">
        <v>13.3</v>
      </c>
      <c r="U22" s="7">
        <f t="shared" si="0"/>
        <v>6</v>
      </c>
      <c r="V22" s="7">
        <f t="shared" si="1"/>
        <v>23</v>
      </c>
      <c r="W22" s="7">
        <f t="shared" si="2"/>
        <v>8</v>
      </c>
      <c r="X22" s="7">
        <f t="shared" si="3"/>
        <v>61</v>
      </c>
      <c r="Y22" s="8">
        <f t="shared" si="4"/>
        <v>16000000</v>
      </c>
      <c r="Z22" s="8">
        <f t="shared" si="5"/>
        <v>80000000</v>
      </c>
      <c r="AA22" s="8">
        <f t="shared" si="6"/>
        <v>16000000</v>
      </c>
      <c r="AB22" s="9">
        <f t="shared" si="7"/>
        <v>1</v>
      </c>
      <c r="AC22" s="9">
        <f t="shared" si="8"/>
        <v>5</v>
      </c>
    </row>
    <row r="23" spans="2:29" x14ac:dyDescent="0.2">
      <c r="B23" t="s">
        <v>248</v>
      </c>
      <c r="C23" t="s">
        <v>249</v>
      </c>
      <c r="D23">
        <v>2</v>
      </c>
      <c r="E23">
        <v>2</v>
      </c>
      <c r="F23" s="1">
        <v>17000</v>
      </c>
      <c r="G23" s="4">
        <v>1.57E-3</v>
      </c>
      <c r="J23" t="s">
        <v>549</v>
      </c>
      <c r="K23" t="s">
        <v>550</v>
      </c>
      <c r="L23">
        <v>2</v>
      </c>
      <c r="M23">
        <v>2</v>
      </c>
      <c r="N23" s="1">
        <v>54000</v>
      </c>
      <c r="O23" s="4">
        <v>9.0300000000000005E-4</v>
      </c>
      <c r="Q23" t="s">
        <v>32</v>
      </c>
      <c r="R23" t="s">
        <v>33</v>
      </c>
      <c r="S23" t="s">
        <v>656</v>
      </c>
      <c r="T23">
        <v>10.97</v>
      </c>
      <c r="U23" s="7">
        <f t="shared" si="0"/>
        <v>6</v>
      </c>
      <c r="V23" s="7">
        <f t="shared" si="1"/>
        <v>18</v>
      </c>
      <c r="W23" s="7">
        <f t="shared" si="2"/>
        <v>7</v>
      </c>
      <c r="X23" s="7">
        <f t="shared" si="3"/>
        <v>42</v>
      </c>
      <c r="Y23" s="8">
        <f t="shared" si="4"/>
        <v>4700000</v>
      </c>
      <c r="Z23" s="8">
        <f t="shared" si="5"/>
        <v>40000000</v>
      </c>
      <c r="AA23" s="8">
        <f t="shared" si="6"/>
        <v>4700000</v>
      </c>
      <c r="AB23" s="9">
        <f t="shared" si="7"/>
        <v>1</v>
      </c>
      <c r="AC23" s="9">
        <f t="shared" si="8"/>
        <v>8.5106382978723403</v>
      </c>
    </row>
    <row r="24" spans="2:29" x14ac:dyDescent="0.2">
      <c r="B24" t="s">
        <v>250</v>
      </c>
      <c r="C24" t="s">
        <v>251</v>
      </c>
      <c r="D24">
        <v>2</v>
      </c>
      <c r="E24">
        <v>2</v>
      </c>
      <c r="F24" s="1">
        <v>9700</v>
      </c>
      <c r="G24" s="4">
        <v>8.9599999999999999E-4</v>
      </c>
      <c r="J24" t="s">
        <v>551</v>
      </c>
      <c r="K24" t="s">
        <v>552</v>
      </c>
      <c r="L24">
        <v>2</v>
      </c>
      <c r="M24">
        <v>2</v>
      </c>
      <c r="N24" s="1">
        <v>140000</v>
      </c>
      <c r="O24" s="4">
        <v>2.4099999999999998E-3</v>
      </c>
      <c r="Q24" t="s">
        <v>68</v>
      </c>
      <c r="R24" t="s">
        <v>69</v>
      </c>
      <c r="S24" t="s">
        <v>657</v>
      </c>
      <c r="T24">
        <v>13.54</v>
      </c>
      <c r="U24" s="7">
        <f t="shared" si="0"/>
        <v>5</v>
      </c>
      <c r="V24" s="7">
        <f t="shared" si="1"/>
        <v>5</v>
      </c>
      <c r="W24" s="7">
        <f t="shared" si="2"/>
        <v>6</v>
      </c>
      <c r="X24" s="7">
        <f t="shared" si="3"/>
        <v>14</v>
      </c>
      <c r="Y24" s="8">
        <f t="shared" si="4"/>
        <v>230000</v>
      </c>
      <c r="Z24" s="8">
        <f t="shared" si="5"/>
        <v>2000000</v>
      </c>
      <c r="AA24" s="8">
        <f t="shared" si="6"/>
        <v>230000</v>
      </c>
      <c r="AB24" s="9">
        <f t="shared" si="7"/>
        <v>1</v>
      </c>
      <c r="AC24" s="9">
        <f t="shared" si="8"/>
        <v>8.695652173913043</v>
      </c>
    </row>
    <row r="25" spans="2:29" x14ac:dyDescent="0.2">
      <c r="B25" t="s">
        <v>252</v>
      </c>
      <c r="C25" t="s">
        <v>253</v>
      </c>
      <c r="D25">
        <v>2</v>
      </c>
      <c r="E25">
        <v>2</v>
      </c>
      <c r="F25" s="1">
        <v>6300</v>
      </c>
      <c r="G25" s="4">
        <v>5.8299999999999997E-4</v>
      </c>
      <c r="J25" t="s">
        <v>553</v>
      </c>
      <c r="K25" t="s">
        <v>554</v>
      </c>
      <c r="L25">
        <v>2</v>
      </c>
      <c r="M25">
        <v>2</v>
      </c>
      <c r="N25" s="1">
        <v>190000</v>
      </c>
      <c r="O25" s="4">
        <v>3.2299999999999998E-3</v>
      </c>
      <c r="Q25" t="s">
        <v>147</v>
      </c>
      <c r="R25" t="s">
        <v>148</v>
      </c>
      <c r="S25" t="s">
        <v>658</v>
      </c>
      <c r="T25">
        <v>49.94</v>
      </c>
      <c r="U25" s="7">
        <f t="shared" si="0"/>
        <v>3</v>
      </c>
      <c r="V25" s="7">
        <f t="shared" si="1"/>
        <v>3</v>
      </c>
      <c r="W25" s="7">
        <f t="shared" si="2"/>
        <v>7</v>
      </c>
      <c r="X25" s="7">
        <f t="shared" si="3"/>
        <v>10</v>
      </c>
      <c r="Y25" s="8">
        <f t="shared" si="4"/>
        <v>32000</v>
      </c>
      <c r="Z25" s="8">
        <f t="shared" si="5"/>
        <v>310000</v>
      </c>
      <c r="AA25" s="8">
        <f t="shared" si="6"/>
        <v>32000</v>
      </c>
      <c r="AB25" s="9">
        <f t="shared" si="7"/>
        <v>1</v>
      </c>
      <c r="AC25" s="9">
        <f t="shared" si="8"/>
        <v>9.6875</v>
      </c>
    </row>
    <row r="26" spans="2:29" x14ac:dyDescent="0.2">
      <c r="B26" t="s">
        <v>254</v>
      </c>
      <c r="C26" t="s">
        <v>255</v>
      </c>
      <c r="D26">
        <v>2</v>
      </c>
      <c r="E26">
        <v>2</v>
      </c>
      <c r="F26" s="1">
        <v>7400</v>
      </c>
      <c r="G26" s="4">
        <v>6.8099999999999996E-4</v>
      </c>
      <c r="J26" t="s">
        <v>555</v>
      </c>
      <c r="K26" t="s">
        <v>556</v>
      </c>
      <c r="L26">
        <v>2</v>
      </c>
      <c r="M26">
        <v>2</v>
      </c>
      <c r="N26" s="1">
        <v>6800</v>
      </c>
      <c r="O26" s="4">
        <v>1.1400000000000001E-4</v>
      </c>
      <c r="Q26" t="s">
        <v>515</v>
      </c>
      <c r="R26" t="s">
        <v>516</v>
      </c>
      <c r="S26" t="s">
        <v>659</v>
      </c>
      <c r="T26">
        <v>55.55</v>
      </c>
      <c r="U26" s="7">
        <f t="shared" si="0"/>
        <v>0</v>
      </c>
      <c r="V26" s="7">
        <f t="shared" si="1"/>
        <v>0</v>
      </c>
      <c r="W26" s="7">
        <f t="shared" si="2"/>
        <v>7</v>
      </c>
      <c r="X26" s="7">
        <f t="shared" si="3"/>
        <v>12</v>
      </c>
      <c r="Y26" s="8" t="str">
        <f t="shared" si="4"/>
        <v>NF</v>
      </c>
      <c r="Z26" s="8">
        <f t="shared" si="5"/>
        <v>220000</v>
      </c>
      <c r="AA26" s="8">
        <f t="shared" si="6"/>
        <v>220000</v>
      </c>
      <c r="AB26" s="9">
        <f t="shared" si="7"/>
        <v>0</v>
      </c>
      <c r="AC26" s="9">
        <f t="shared" si="8"/>
        <v>1</v>
      </c>
    </row>
    <row r="27" spans="2:29" x14ac:dyDescent="0.2">
      <c r="B27" t="s">
        <v>262</v>
      </c>
      <c r="C27" t="s">
        <v>263</v>
      </c>
      <c r="D27">
        <v>2</v>
      </c>
      <c r="E27">
        <v>2</v>
      </c>
      <c r="F27" s="1">
        <v>23000</v>
      </c>
      <c r="G27" s="4">
        <v>2.15E-3</v>
      </c>
      <c r="J27" t="s">
        <v>557</v>
      </c>
      <c r="K27" t="s">
        <v>558</v>
      </c>
      <c r="L27">
        <v>2</v>
      </c>
      <c r="M27">
        <v>2</v>
      </c>
      <c r="N27" s="1">
        <v>3600</v>
      </c>
      <c r="O27" s="4">
        <v>6.0999999999999999E-5</v>
      </c>
      <c r="Q27" t="s">
        <v>42</v>
      </c>
      <c r="S27" t="s">
        <v>660</v>
      </c>
      <c r="T27">
        <v>11.57</v>
      </c>
      <c r="U27" s="7">
        <f t="shared" si="0"/>
        <v>5</v>
      </c>
      <c r="V27" s="7">
        <f t="shared" si="1"/>
        <v>38</v>
      </c>
      <c r="W27" s="7">
        <f t="shared" si="2"/>
        <v>6</v>
      </c>
      <c r="X27" s="7">
        <f t="shared" si="3"/>
        <v>80</v>
      </c>
      <c r="Y27" s="8">
        <f t="shared" si="4"/>
        <v>11000000</v>
      </c>
      <c r="Z27" s="8">
        <f t="shared" si="5"/>
        <v>61000000</v>
      </c>
      <c r="AA27" s="8">
        <f t="shared" si="6"/>
        <v>11000000</v>
      </c>
      <c r="AB27" s="9">
        <f t="shared" si="7"/>
        <v>1</v>
      </c>
      <c r="AC27" s="9">
        <f t="shared" si="8"/>
        <v>5.5454545454545459</v>
      </c>
    </row>
    <row r="28" spans="2:29" x14ac:dyDescent="0.2">
      <c r="B28" t="s">
        <v>264</v>
      </c>
      <c r="C28" t="s">
        <v>265</v>
      </c>
      <c r="D28">
        <v>2</v>
      </c>
      <c r="E28">
        <v>2</v>
      </c>
      <c r="F28" s="1">
        <v>39000</v>
      </c>
      <c r="G28" s="4">
        <v>3.5899999999999999E-3</v>
      </c>
      <c r="J28" t="s">
        <v>559</v>
      </c>
      <c r="K28" t="s">
        <v>560</v>
      </c>
      <c r="L28">
        <v>2</v>
      </c>
      <c r="M28">
        <v>2</v>
      </c>
      <c r="N28" s="1">
        <v>5200</v>
      </c>
      <c r="O28" s="4">
        <v>8.7800000000000006E-5</v>
      </c>
      <c r="Q28" t="s">
        <v>43</v>
      </c>
      <c r="R28" t="s">
        <v>44</v>
      </c>
      <c r="S28" t="s">
        <v>661</v>
      </c>
      <c r="T28">
        <v>11.29</v>
      </c>
      <c r="U28" s="7">
        <f t="shared" si="0"/>
        <v>5</v>
      </c>
      <c r="V28" s="7">
        <f t="shared" si="1"/>
        <v>24</v>
      </c>
      <c r="W28" s="7">
        <f t="shared" si="2"/>
        <v>6</v>
      </c>
      <c r="X28" s="7">
        <f t="shared" si="3"/>
        <v>89</v>
      </c>
      <c r="Y28" s="8">
        <f t="shared" si="4"/>
        <v>2500000</v>
      </c>
      <c r="Z28" s="8">
        <f t="shared" si="5"/>
        <v>78000000</v>
      </c>
      <c r="AA28" s="8">
        <f t="shared" si="6"/>
        <v>2500000</v>
      </c>
      <c r="AB28" s="9">
        <f t="shared" si="7"/>
        <v>1</v>
      </c>
      <c r="AC28" s="9">
        <f t="shared" si="8"/>
        <v>31.2</v>
      </c>
    </row>
    <row r="29" spans="2:29" x14ac:dyDescent="0.2">
      <c r="B29" t="s">
        <v>266</v>
      </c>
      <c r="C29" t="s">
        <v>267</v>
      </c>
      <c r="D29">
        <v>2</v>
      </c>
      <c r="E29">
        <v>2</v>
      </c>
      <c r="F29" s="1">
        <v>19000</v>
      </c>
      <c r="G29" s="4">
        <v>1.8E-3</v>
      </c>
      <c r="J29" t="s">
        <v>561</v>
      </c>
      <c r="L29">
        <v>1</v>
      </c>
      <c r="M29">
        <v>4</v>
      </c>
      <c r="N29" s="1">
        <v>6700000</v>
      </c>
      <c r="O29" s="4">
        <v>0.11</v>
      </c>
      <c r="Q29" t="s">
        <v>49</v>
      </c>
      <c r="R29" t="s">
        <v>50</v>
      </c>
      <c r="S29" t="s">
        <v>662</v>
      </c>
      <c r="T29">
        <v>26.7</v>
      </c>
      <c r="U29" s="7">
        <f t="shared" si="0"/>
        <v>5</v>
      </c>
      <c r="V29" s="7">
        <f t="shared" si="1"/>
        <v>20</v>
      </c>
      <c r="W29" s="7">
        <f t="shared" si="2"/>
        <v>6</v>
      </c>
      <c r="X29" s="7">
        <f t="shared" si="3"/>
        <v>73</v>
      </c>
      <c r="Y29" s="8">
        <f t="shared" si="4"/>
        <v>3200000</v>
      </c>
      <c r="Z29" s="8">
        <f t="shared" si="5"/>
        <v>110000000</v>
      </c>
      <c r="AA29" s="8">
        <f t="shared" si="6"/>
        <v>3200000</v>
      </c>
      <c r="AB29" s="9">
        <f t="shared" si="7"/>
        <v>1</v>
      </c>
      <c r="AC29" s="9">
        <f t="shared" si="8"/>
        <v>34.375</v>
      </c>
    </row>
    <row r="30" spans="2:29" x14ac:dyDescent="0.2">
      <c r="B30" t="s">
        <v>268</v>
      </c>
      <c r="C30" t="s">
        <v>269</v>
      </c>
      <c r="D30">
        <v>2</v>
      </c>
      <c r="E30">
        <v>2</v>
      </c>
      <c r="F30" s="1">
        <v>40000</v>
      </c>
      <c r="G30" s="4">
        <v>3.7299999999999998E-3</v>
      </c>
      <c r="J30" t="s">
        <v>562</v>
      </c>
      <c r="K30" t="s">
        <v>563</v>
      </c>
      <c r="L30">
        <v>1</v>
      </c>
      <c r="M30">
        <v>3</v>
      </c>
      <c r="N30" s="1">
        <v>110000</v>
      </c>
      <c r="O30" s="4">
        <v>1.8799999999999999E-3</v>
      </c>
      <c r="Q30" t="s">
        <v>77</v>
      </c>
      <c r="S30" t="s">
        <v>663</v>
      </c>
      <c r="T30">
        <v>14.38</v>
      </c>
      <c r="U30" s="7">
        <f t="shared" si="0"/>
        <v>4</v>
      </c>
      <c r="V30" s="7">
        <f t="shared" si="1"/>
        <v>20</v>
      </c>
      <c r="W30" s="7">
        <f t="shared" si="2"/>
        <v>6</v>
      </c>
      <c r="X30" s="7">
        <f t="shared" si="3"/>
        <v>70</v>
      </c>
      <c r="Y30" s="8">
        <f t="shared" si="4"/>
        <v>6700000</v>
      </c>
      <c r="Z30" s="8">
        <f t="shared" si="5"/>
        <v>180000000</v>
      </c>
      <c r="AA30" s="8">
        <f t="shared" si="6"/>
        <v>6700000</v>
      </c>
      <c r="AB30" s="9">
        <f t="shared" si="7"/>
        <v>1</v>
      </c>
      <c r="AC30" s="9">
        <f t="shared" si="8"/>
        <v>26.865671641791046</v>
      </c>
    </row>
    <row r="31" spans="2:29" x14ac:dyDescent="0.2">
      <c r="B31" t="s">
        <v>272</v>
      </c>
      <c r="C31" t="s">
        <v>273</v>
      </c>
      <c r="D31">
        <v>2</v>
      </c>
      <c r="E31">
        <v>2</v>
      </c>
      <c r="F31" s="1">
        <v>14000</v>
      </c>
      <c r="G31" s="4">
        <v>1.2800000000000001E-3</v>
      </c>
      <c r="J31" t="s">
        <v>564</v>
      </c>
      <c r="K31" t="s">
        <v>565</v>
      </c>
      <c r="L31">
        <v>1</v>
      </c>
      <c r="M31">
        <v>2</v>
      </c>
      <c r="N31" s="1">
        <v>140000</v>
      </c>
      <c r="O31" s="4">
        <v>2.2899999999999999E-3</v>
      </c>
      <c r="Q31" t="s">
        <v>29</v>
      </c>
      <c r="S31" t="s">
        <v>664</v>
      </c>
      <c r="T31">
        <v>12.67</v>
      </c>
      <c r="U31" s="7">
        <f t="shared" si="0"/>
        <v>6</v>
      </c>
      <c r="V31" s="7">
        <f t="shared" si="1"/>
        <v>39</v>
      </c>
      <c r="W31" s="7">
        <f t="shared" si="2"/>
        <v>6</v>
      </c>
      <c r="X31" s="7">
        <f t="shared" si="3"/>
        <v>35</v>
      </c>
      <c r="Y31" s="8">
        <f t="shared" si="4"/>
        <v>24000000</v>
      </c>
      <c r="Z31" s="8">
        <f t="shared" si="5"/>
        <v>21000000</v>
      </c>
      <c r="AA31" s="8">
        <f t="shared" si="6"/>
        <v>21000000</v>
      </c>
      <c r="AB31" s="9">
        <f t="shared" si="7"/>
        <v>1.1428571428571428</v>
      </c>
      <c r="AC31" s="9">
        <f t="shared" si="8"/>
        <v>1</v>
      </c>
    </row>
    <row r="32" spans="2:29" x14ac:dyDescent="0.2">
      <c r="B32" t="s">
        <v>274</v>
      </c>
      <c r="D32">
        <v>2</v>
      </c>
      <c r="E32">
        <v>2</v>
      </c>
      <c r="F32" s="1">
        <v>23000</v>
      </c>
      <c r="G32" s="4">
        <v>2.0799999999999998E-3</v>
      </c>
      <c r="J32" t="s">
        <v>566</v>
      </c>
      <c r="K32" t="s">
        <v>567</v>
      </c>
      <c r="L32">
        <v>1</v>
      </c>
      <c r="M32">
        <v>2</v>
      </c>
      <c r="N32" s="1">
        <v>160000</v>
      </c>
      <c r="O32" s="4">
        <v>2.5999999999999999E-3</v>
      </c>
      <c r="Q32" t="s">
        <v>53</v>
      </c>
      <c r="R32" t="s">
        <v>54</v>
      </c>
      <c r="S32" t="s">
        <v>665</v>
      </c>
      <c r="T32">
        <v>25.97</v>
      </c>
      <c r="U32" s="7">
        <f t="shared" si="0"/>
        <v>5</v>
      </c>
      <c r="V32" s="7">
        <f t="shared" si="1"/>
        <v>13</v>
      </c>
      <c r="W32" s="7">
        <f t="shared" si="2"/>
        <v>6</v>
      </c>
      <c r="X32" s="7">
        <f t="shared" si="3"/>
        <v>35</v>
      </c>
      <c r="Y32" s="8">
        <f t="shared" si="4"/>
        <v>1900000</v>
      </c>
      <c r="Z32" s="8">
        <f t="shared" si="5"/>
        <v>13000000</v>
      </c>
      <c r="AA32" s="8">
        <f t="shared" si="6"/>
        <v>1900000</v>
      </c>
      <c r="AB32" s="9">
        <f t="shared" si="7"/>
        <v>1</v>
      </c>
      <c r="AC32" s="9">
        <f t="shared" si="8"/>
        <v>6.8421052631578947</v>
      </c>
    </row>
    <row r="33" spans="2:29" x14ac:dyDescent="0.2">
      <c r="B33" t="s">
        <v>304</v>
      </c>
      <c r="D33">
        <v>1</v>
      </c>
      <c r="E33">
        <v>3</v>
      </c>
      <c r="F33" s="1">
        <v>470000</v>
      </c>
      <c r="G33" s="4">
        <v>4.3900000000000002E-2</v>
      </c>
      <c r="J33" t="s">
        <v>568</v>
      </c>
      <c r="K33" t="s">
        <v>569</v>
      </c>
      <c r="L33">
        <v>1</v>
      </c>
      <c r="M33">
        <v>2</v>
      </c>
      <c r="N33" s="1">
        <v>3900</v>
      </c>
      <c r="O33" s="4">
        <v>6.5500000000000006E-5</v>
      </c>
      <c r="Q33" t="s">
        <v>38</v>
      </c>
      <c r="R33" t="s">
        <v>39</v>
      </c>
      <c r="S33" t="s">
        <v>666</v>
      </c>
      <c r="T33">
        <v>13.09</v>
      </c>
      <c r="U33" s="7">
        <f t="shared" si="0"/>
        <v>6</v>
      </c>
      <c r="V33" s="7">
        <f t="shared" si="1"/>
        <v>8</v>
      </c>
      <c r="W33" s="7">
        <f t="shared" si="2"/>
        <v>6</v>
      </c>
      <c r="X33" s="7">
        <f t="shared" si="3"/>
        <v>23</v>
      </c>
      <c r="Y33" s="8">
        <f t="shared" si="4"/>
        <v>900000</v>
      </c>
      <c r="Z33" s="8">
        <f t="shared" si="5"/>
        <v>7300000</v>
      </c>
      <c r="AA33" s="8">
        <f t="shared" si="6"/>
        <v>900000</v>
      </c>
      <c r="AB33" s="9">
        <f t="shared" si="7"/>
        <v>1</v>
      </c>
      <c r="AC33" s="9">
        <f t="shared" si="8"/>
        <v>8.1111111111111107</v>
      </c>
    </row>
    <row r="34" spans="2:29" x14ac:dyDescent="0.2">
      <c r="B34" t="s">
        <v>335</v>
      </c>
      <c r="C34" t="s">
        <v>336</v>
      </c>
      <c r="D34">
        <v>1</v>
      </c>
      <c r="E34">
        <v>2</v>
      </c>
      <c r="F34" s="1">
        <v>6100</v>
      </c>
      <c r="G34" s="4">
        <v>5.6700000000000001E-4</v>
      </c>
      <c r="J34" t="s">
        <v>570</v>
      </c>
      <c r="L34">
        <v>1</v>
      </c>
      <c r="M34">
        <v>2</v>
      </c>
      <c r="N34" s="1">
        <v>67000</v>
      </c>
      <c r="O34" s="4">
        <v>1.1199999999999999E-3</v>
      </c>
      <c r="Q34" t="s">
        <v>159</v>
      </c>
      <c r="R34" t="s">
        <v>160</v>
      </c>
      <c r="S34" t="s">
        <v>667</v>
      </c>
      <c r="T34">
        <v>15.08</v>
      </c>
      <c r="U34" s="7">
        <f t="shared" si="0"/>
        <v>2</v>
      </c>
      <c r="V34" s="7">
        <f t="shared" si="1"/>
        <v>11</v>
      </c>
      <c r="W34" s="7">
        <f t="shared" si="2"/>
        <v>6</v>
      </c>
      <c r="X34" s="7">
        <f t="shared" si="3"/>
        <v>20</v>
      </c>
      <c r="Y34" s="8">
        <f t="shared" si="4"/>
        <v>97000</v>
      </c>
      <c r="Z34" s="8">
        <f t="shared" si="5"/>
        <v>470000</v>
      </c>
      <c r="AA34" s="8">
        <f t="shared" si="6"/>
        <v>97000</v>
      </c>
      <c r="AB34" s="9">
        <f t="shared" si="7"/>
        <v>1</v>
      </c>
      <c r="AC34" s="9">
        <f t="shared" si="8"/>
        <v>4.8453608247422677</v>
      </c>
    </row>
    <row r="35" spans="2:29" x14ac:dyDescent="0.2">
      <c r="B35" t="s">
        <v>339</v>
      </c>
      <c r="C35" t="s">
        <v>340</v>
      </c>
      <c r="D35">
        <v>1</v>
      </c>
      <c r="E35">
        <v>2</v>
      </c>
      <c r="F35" s="1">
        <v>140000</v>
      </c>
      <c r="G35" s="4">
        <v>1.2500000000000001E-2</v>
      </c>
      <c r="J35" t="s">
        <v>571</v>
      </c>
      <c r="K35" t="s">
        <v>572</v>
      </c>
      <c r="L35">
        <v>1</v>
      </c>
      <c r="M35">
        <v>2</v>
      </c>
      <c r="N35" s="1">
        <v>6000</v>
      </c>
      <c r="O35" s="4">
        <v>1.01E-4</v>
      </c>
      <c r="Q35" t="s">
        <v>56</v>
      </c>
      <c r="R35" t="s">
        <v>57</v>
      </c>
      <c r="S35" t="s">
        <v>668</v>
      </c>
      <c r="T35">
        <v>10.9</v>
      </c>
      <c r="U35" s="7">
        <f t="shared" si="0"/>
        <v>5</v>
      </c>
      <c r="V35" s="7">
        <f t="shared" si="1"/>
        <v>10</v>
      </c>
      <c r="W35" s="7">
        <f t="shared" si="2"/>
        <v>6</v>
      </c>
      <c r="X35" s="7">
        <f t="shared" si="3"/>
        <v>20</v>
      </c>
      <c r="Y35" s="8">
        <f t="shared" si="4"/>
        <v>1400000</v>
      </c>
      <c r="Z35" s="8">
        <f t="shared" si="5"/>
        <v>5500000</v>
      </c>
      <c r="AA35" s="8">
        <f t="shared" si="6"/>
        <v>1400000</v>
      </c>
      <c r="AB35" s="9">
        <f t="shared" si="7"/>
        <v>1</v>
      </c>
      <c r="AC35" s="9">
        <f t="shared" si="8"/>
        <v>3.9285714285714284</v>
      </c>
    </row>
    <row r="36" spans="2:29" x14ac:dyDescent="0.2">
      <c r="B36" t="s">
        <v>341</v>
      </c>
      <c r="C36" t="s">
        <v>342</v>
      </c>
      <c r="D36">
        <v>1</v>
      </c>
      <c r="E36">
        <v>2</v>
      </c>
      <c r="F36" s="1">
        <v>8000</v>
      </c>
      <c r="G36" s="4">
        <v>7.3999999999999999E-4</v>
      </c>
      <c r="J36" t="s">
        <v>573</v>
      </c>
      <c r="K36" t="s">
        <v>574</v>
      </c>
      <c r="L36">
        <v>1</v>
      </c>
      <c r="M36">
        <v>2</v>
      </c>
      <c r="N36" s="1">
        <v>14000</v>
      </c>
      <c r="O36" s="4">
        <v>2.3000000000000001E-4</v>
      </c>
      <c r="Q36" t="s">
        <v>94</v>
      </c>
      <c r="R36" t="s">
        <v>95</v>
      </c>
      <c r="S36" t="s">
        <v>669</v>
      </c>
      <c r="T36">
        <v>12.99</v>
      </c>
      <c r="U36" s="7">
        <f t="shared" si="0"/>
        <v>4</v>
      </c>
      <c r="V36" s="7">
        <f t="shared" si="1"/>
        <v>5</v>
      </c>
      <c r="W36" s="7">
        <f t="shared" si="2"/>
        <v>6</v>
      </c>
      <c r="X36" s="7">
        <f t="shared" si="3"/>
        <v>23</v>
      </c>
      <c r="Y36" s="8">
        <f t="shared" si="4"/>
        <v>440000</v>
      </c>
      <c r="Z36" s="8">
        <f t="shared" si="5"/>
        <v>4000000</v>
      </c>
      <c r="AA36" s="8">
        <f t="shared" si="6"/>
        <v>440000</v>
      </c>
      <c r="AB36" s="9">
        <f t="shared" si="7"/>
        <v>1</v>
      </c>
      <c r="AC36" s="9">
        <f t="shared" si="8"/>
        <v>9.0909090909090917</v>
      </c>
    </row>
    <row r="37" spans="2:29" x14ac:dyDescent="0.2">
      <c r="B37" t="s">
        <v>345</v>
      </c>
      <c r="C37" t="s">
        <v>346</v>
      </c>
      <c r="D37">
        <v>1</v>
      </c>
      <c r="E37">
        <v>2</v>
      </c>
      <c r="F37" s="1">
        <v>170000</v>
      </c>
      <c r="G37" s="4">
        <v>1.55E-2</v>
      </c>
      <c r="J37" t="s">
        <v>575</v>
      </c>
      <c r="K37" t="s">
        <v>576</v>
      </c>
      <c r="L37">
        <v>1</v>
      </c>
      <c r="M37">
        <v>2</v>
      </c>
      <c r="N37" s="1">
        <v>1400000</v>
      </c>
      <c r="O37" s="4">
        <v>2.3300000000000001E-2</v>
      </c>
      <c r="Q37" t="s">
        <v>36</v>
      </c>
      <c r="R37" t="s">
        <v>37</v>
      </c>
      <c r="S37" t="s">
        <v>670</v>
      </c>
      <c r="T37">
        <v>226.89</v>
      </c>
      <c r="U37" s="7">
        <f t="shared" si="0"/>
        <v>6</v>
      </c>
      <c r="V37" s="7">
        <f t="shared" si="1"/>
        <v>13</v>
      </c>
      <c r="W37" s="7">
        <f t="shared" si="2"/>
        <v>2</v>
      </c>
      <c r="X37" s="7">
        <f t="shared" si="3"/>
        <v>6</v>
      </c>
      <c r="Y37" s="8">
        <f t="shared" si="4"/>
        <v>100000</v>
      </c>
      <c r="Z37" s="8">
        <f t="shared" si="5"/>
        <v>28000</v>
      </c>
      <c r="AA37" s="8">
        <f t="shared" si="6"/>
        <v>28000</v>
      </c>
      <c r="AB37" s="9">
        <f t="shared" si="7"/>
        <v>3.5714285714285716</v>
      </c>
      <c r="AC37" s="9">
        <f t="shared" si="8"/>
        <v>1</v>
      </c>
    </row>
    <row r="38" spans="2:29" x14ac:dyDescent="0.2">
      <c r="B38" t="s">
        <v>355</v>
      </c>
      <c r="C38" t="s">
        <v>356</v>
      </c>
      <c r="D38">
        <v>1</v>
      </c>
      <c r="E38">
        <v>2</v>
      </c>
      <c r="F38" s="1">
        <v>18000</v>
      </c>
      <c r="G38" s="4">
        <v>1.66E-3</v>
      </c>
      <c r="J38" t="s">
        <v>577</v>
      </c>
      <c r="K38" t="s">
        <v>578</v>
      </c>
      <c r="L38">
        <v>1</v>
      </c>
      <c r="M38">
        <v>1</v>
      </c>
      <c r="N38" s="1">
        <v>54000</v>
      </c>
      <c r="O38" s="4">
        <v>9.0899999999999998E-4</v>
      </c>
      <c r="Q38" t="s">
        <v>283</v>
      </c>
      <c r="R38" t="s">
        <v>284</v>
      </c>
      <c r="S38" t="s">
        <v>671</v>
      </c>
      <c r="T38">
        <v>15.83</v>
      </c>
      <c r="U38" s="7">
        <f t="shared" si="0"/>
        <v>1</v>
      </c>
      <c r="V38" s="7">
        <f t="shared" si="1"/>
        <v>6</v>
      </c>
      <c r="W38" s="7">
        <f t="shared" si="2"/>
        <v>6</v>
      </c>
      <c r="X38" s="7">
        <f t="shared" si="3"/>
        <v>12</v>
      </c>
      <c r="Y38" s="8">
        <f t="shared" si="4"/>
        <v>38000</v>
      </c>
      <c r="Z38" s="8">
        <f t="shared" si="5"/>
        <v>510000</v>
      </c>
      <c r="AA38" s="8">
        <f t="shared" si="6"/>
        <v>38000</v>
      </c>
      <c r="AB38" s="9">
        <f t="shared" si="7"/>
        <v>1</v>
      </c>
      <c r="AC38" s="9">
        <f t="shared" si="8"/>
        <v>13.421052631578947</v>
      </c>
    </row>
    <row r="39" spans="2:29" x14ac:dyDescent="0.2">
      <c r="B39" t="s">
        <v>357</v>
      </c>
      <c r="C39" t="s">
        <v>358</v>
      </c>
      <c r="D39">
        <v>1</v>
      </c>
      <c r="E39">
        <v>2</v>
      </c>
      <c r="F39" s="1">
        <v>34000</v>
      </c>
      <c r="G39" s="4">
        <v>3.1800000000000001E-3</v>
      </c>
      <c r="J39" t="s">
        <v>579</v>
      </c>
      <c r="K39" t="s">
        <v>530</v>
      </c>
      <c r="L39">
        <v>1</v>
      </c>
      <c r="M39">
        <v>1</v>
      </c>
      <c r="N39" s="1">
        <v>16000</v>
      </c>
      <c r="O39" s="4">
        <v>2.7E-4</v>
      </c>
      <c r="Q39" t="s">
        <v>325</v>
      </c>
      <c r="R39" t="s">
        <v>326</v>
      </c>
      <c r="S39" t="s">
        <v>672</v>
      </c>
      <c r="T39">
        <v>11.08</v>
      </c>
      <c r="U39" s="7">
        <f t="shared" si="0"/>
        <v>1</v>
      </c>
      <c r="V39" s="7">
        <f t="shared" si="1"/>
        <v>2</v>
      </c>
      <c r="W39" s="7">
        <f t="shared" si="2"/>
        <v>6</v>
      </c>
      <c r="X39" s="7">
        <f t="shared" si="3"/>
        <v>11</v>
      </c>
      <c r="Y39" s="8">
        <f t="shared" si="4"/>
        <v>22000</v>
      </c>
      <c r="Z39" s="8">
        <f t="shared" si="5"/>
        <v>870000</v>
      </c>
      <c r="AA39" s="8">
        <f t="shared" si="6"/>
        <v>22000</v>
      </c>
      <c r="AB39" s="9">
        <f t="shared" si="7"/>
        <v>1</v>
      </c>
      <c r="AC39" s="9">
        <f t="shared" si="8"/>
        <v>39.545454545454547</v>
      </c>
    </row>
    <row r="40" spans="2:29" x14ac:dyDescent="0.2">
      <c r="B40" t="s">
        <v>365</v>
      </c>
      <c r="C40" t="s">
        <v>366</v>
      </c>
      <c r="D40">
        <v>1</v>
      </c>
      <c r="E40">
        <v>1</v>
      </c>
      <c r="F40" s="1">
        <v>3000</v>
      </c>
      <c r="G40" s="4">
        <v>2.81E-4</v>
      </c>
      <c r="J40" t="s">
        <v>580</v>
      </c>
      <c r="K40" t="s">
        <v>581</v>
      </c>
      <c r="L40">
        <v>1</v>
      </c>
      <c r="M40">
        <v>1</v>
      </c>
      <c r="N40" s="1">
        <v>13000</v>
      </c>
      <c r="O40" s="4">
        <v>2.2100000000000001E-4</v>
      </c>
      <c r="Q40" t="s">
        <v>238</v>
      </c>
      <c r="R40" t="s">
        <v>239</v>
      </c>
      <c r="S40" t="s">
        <v>673</v>
      </c>
      <c r="T40">
        <v>13.54</v>
      </c>
      <c r="U40" s="7">
        <f t="shared" si="0"/>
        <v>2</v>
      </c>
      <c r="V40" s="7">
        <f t="shared" si="1"/>
        <v>2</v>
      </c>
      <c r="W40" s="7">
        <f t="shared" si="2"/>
        <v>6</v>
      </c>
      <c r="X40" s="7">
        <f t="shared" si="3"/>
        <v>10</v>
      </c>
      <c r="Y40" s="8">
        <f t="shared" si="4"/>
        <v>46000</v>
      </c>
      <c r="Z40" s="8">
        <f t="shared" si="5"/>
        <v>780000</v>
      </c>
      <c r="AA40" s="8">
        <f t="shared" si="6"/>
        <v>46000</v>
      </c>
      <c r="AB40" s="9">
        <f t="shared" si="7"/>
        <v>1</v>
      </c>
      <c r="AC40" s="9">
        <f t="shared" si="8"/>
        <v>16.956521739130434</v>
      </c>
    </row>
    <row r="41" spans="2:29" x14ac:dyDescent="0.2">
      <c r="B41" t="s">
        <v>367</v>
      </c>
      <c r="C41" t="s">
        <v>368</v>
      </c>
      <c r="D41">
        <v>1</v>
      </c>
      <c r="E41">
        <v>1</v>
      </c>
      <c r="F41" s="1">
        <v>150000</v>
      </c>
      <c r="G41" s="4">
        <v>1.37E-2</v>
      </c>
      <c r="J41" t="s">
        <v>582</v>
      </c>
      <c r="K41" t="s">
        <v>583</v>
      </c>
      <c r="L41">
        <v>1</v>
      </c>
      <c r="M41">
        <v>1</v>
      </c>
      <c r="N41" s="1">
        <v>230000</v>
      </c>
      <c r="O41" s="4">
        <v>3.79E-3</v>
      </c>
      <c r="Q41" t="s">
        <v>40</v>
      </c>
      <c r="R41" t="s">
        <v>41</v>
      </c>
      <c r="S41" t="s">
        <v>674</v>
      </c>
      <c r="T41">
        <v>50.12</v>
      </c>
      <c r="U41" s="7">
        <f t="shared" si="0"/>
        <v>6</v>
      </c>
      <c r="V41" s="7">
        <f t="shared" si="1"/>
        <v>6</v>
      </c>
      <c r="W41" s="7">
        <f t="shared" si="2"/>
        <v>2</v>
      </c>
      <c r="X41" s="7">
        <f t="shared" si="3"/>
        <v>2</v>
      </c>
      <c r="Y41" s="8">
        <f t="shared" si="4"/>
        <v>58000</v>
      </c>
      <c r="Z41" s="8">
        <f t="shared" si="5"/>
        <v>3700</v>
      </c>
      <c r="AA41" s="8">
        <f t="shared" si="6"/>
        <v>3700</v>
      </c>
      <c r="AB41" s="9">
        <f t="shared" si="7"/>
        <v>15.675675675675675</v>
      </c>
      <c r="AC41" s="9">
        <f t="shared" si="8"/>
        <v>1</v>
      </c>
    </row>
    <row r="42" spans="2:29" x14ac:dyDescent="0.2">
      <c r="B42" t="s">
        <v>375</v>
      </c>
      <c r="C42" t="s">
        <v>376</v>
      </c>
      <c r="D42">
        <v>1</v>
      </c>
      <c r="E42">
        <v>1</v>
      </c>
      <c r="F42" s="1">
        <v>3600</v>
      </c>
      <c r="G42" s="4">
        <v>3.3700000000000001E-4</v>
      </c>
      <c r="J42" t="s">
        <v>584</v>
      </c>
      <c r="K42" t="s">
        <v>585</v>
      </c>
      <c r="L42">
        <v>1</v>
      </c>
      <c r="M42">
        <v>1</v>
      </c>
      <c r="N42" s="1">
        <v>9200</v>
      </c>
      <c r="O42" s="4">
        <v>1.5300000000000001E-4</v>
      </c>
      <c r="Q42" t="s">
        <v>74</v>
      </c>
      <c r="R42" t="s">
        <v>26</v>
      </c>
      <c r="S42" t="s">
        <v>675</v>
      </c>
      <c r="T42">
        <v>35.72</v>
      </c>
      <c r="U42" s="7">
        <f t="shared" si="0"/>
        <v>4</v>
      </c>
      <c r="V42" s="7">
        <f t="shared" si="1"/>
        <v>25</v>
      </c>
      <c r="W42" s="7">
        <f t="shared" si="2"/>
        <v>5</v>
      </c>
      <c r="X42" s="7">
        <f t="shared" si="3"/>
        <v>96</v>
      </c>
      <c r="Y42" s="8">
        <f t="shared" si="4"/>
        <v>14000000</v>
      </c>
      <c r="Z42" s="8">
        <f t="shared" si="5"/>
        <v>240000000</v>
      </c>
      <c r="AA42" s="8">
        <f t="shared" si="6"/>
        <v>14000000</v>
      </c>
      <c r="AB42" s="9">
        <f t="shared" si="7"/>
        <v>1</v>
      </c>
      <c r="AC42" s="9">
        <f t="shared" si="8"/>
        <v>17.142857142857142</v>
      </c>
    </row>
    <row r="43" spans="2:29" x14ac:dyDescent="0.2">
      <c r="B43" t="s">
        <v>385</v>
      </c>
      <c r="C43" t="s">
        <v>386</v>
      </c>
      <c r="D43">
        <v>1</v>
      </c>
      <c r="E43">
        <v>1</v>
      </c>
      <c r="F43" s="1">
        <v>9100</v>
      </c>
      <c r="G43" s="4">
        <v>8.4500000000000005E-4</v>
      </c>
      <c r="J43" t="s">
        <v>586</v>
      </c>
      <c r="K43" t="s">
        <v>587</v>
      </c>
      <c r="L43">
        <v>1</v>
      </c>
      <c r="M43">
        <v>1</v>
      </c>
      <c r="N43" s="1">
        <v>5900</v>
      </c>
      <c r="O43" s="4">
        <v>9.87E-5</v>
      </c>
      <c r="Q43" t="s">
        <v>47</v>
      </c>
      <c r="R43" t="s">
        <v>48</v>
      </c>
      <c r="S43" t="s">
        <v>676</v>
      </c>
      <c r="T43">
        <v>16.420000000000002</v>
      </c>
      <c r="U43" s="7">
        <f t="shared" si="0"/>
        <v>5</v>
      </c>
      <c r="V43" s="7">
        <f t="shared" si="1"/>
        <v>22</v>
      </c>
      <c r="W43" s="7">
        <f t="shared" si="2"/>
        <v>4</v>
      </c>
      <c r="X43" s="7">
        <f t="shared" si="3"/>
        <v>67</v>
      </c>
      <c r="Y43" s="8">
        <f t="shared" si="4"/>
        <v>7800000</v>
      </c>
      <c r="Z43" s="8">
        <f t="shared" si="5"/>
        <v>86000000</v>
      </c>
      <c r="AA43" s="8">
        <f t="shared" si="6"/>
        <v>7800000</v>
      </c>
      <c r="AB43" s="9">
        <f t="shared" si="7"/>
        <v>1</v>
      </c>
      <c r="AC43" s="9">
        <f t="shared" si="8"/>
        <v>11.025641025641026</v>
      </c>
    </row>
    <row r="44" spans="2:29" x14ac:dyDescent="0.2">
      <c r="B44" t="s">
        <v>387</v>
      </c>
      <c r="C44" t="s">
        <v>388</v>
      </c>
      <c r="D44">
        <v>1</v>
      </c>
      <c r="E44">
        <v>1</v>
      </c>
      <c r="F44" s="1">
        <v>4600</v>
      </c>
      <c r="G44" s="4">
        <v>4.2200000000000001E-4</v>
      </c>
      <c r="J44" t="s">
        <v>588</v>
      </c>
      <c r="K44" t="s">
        <v>589</v>
      </c>
      <c r="L44">
        <v>1</v>
      </c>
      <c r="M44">
        <v>1</v>
      </c>
      <c r="N44" s="1">
        <v>17000</v>
      </c>
      <c r="O44" s="4">
        <v>2.81E-4</v>
      </c>
      <c r="Q44" t="s">
        <v>55</v>
      </c>
      <c r="S44" t="s">
        <v>677</v>
      </c>
      <c r="T44">
        <v>11.97</v>
      </c>
      <c r="U44" s="7">
        <f t="shared" si="0"/>
        <v>5</v>
      </c>
      <c r="V44" s="7">
        <f t="shared" si="1"/>
        <v>11</v>
      </c>
      <c r="W44" s="7">
        <f t="shared" si="2"/>
        <v>5</v>
      </c>
      <c r="X44" s="7">
        <f t="shared" si="3"/>
        <v>45</v>
      </c>
      <c r="Y44" s="8">
        <f t="shared" si="4"/>
        <v>1700000</v>
      </c>
      <c r="Z44" s="8">
        <f t="shared" si="5"/>
        <v>48000000</v>
      </c>
      <c r="AA44" s="8">
        <f t="shared" si="6"/>
        <v>1700000</v>
      </c>
      <c r="AB44" s="9">
        <f t="shared" si="7"/>
        <v>1</v>
      </c>
      <c r="AC44" s="9">
        <f t="shared" si="8"/>
        <v>28.235294117647058</v>
      </c>
    </row>
    <row r="45" spans="2:29" x14ac:dyDescent="0.2">
      <c r="B45" t="s">
        <v>391</v>
      </c>
      <c r="C45" t="s">
        <v>392</v>
      </c>
      <c r="D45">
        <v>1</v>
      </c>
      <c r="E45">
        <v>1</v>
      </c>
      <c r="F45" s="1">
        <v>9100</v>
      </c>
      <c r="G45" s="4">
        <v>8.4599999999999996E-4</v>
      </c>
      <c r="J45" t="s">
        <v>590</v>
      </c>
      <c r="K45" t="s">
        <v>591</v>
      </c>
      <c r="L45">
        <v>1</v>
      </c>
      <c r="M45">
        <v>1</v>
      </c>
      <c r="N45" s="1">
        <v>21000</v>
      </c>
      <c r="O45" s="4">
        <v>3.57E-4</v>
      </c>
      <c r="Q45" t="s">
        <v>45</v>
      </c>
      <c r="R45" t="s">
        <v>46</v>
      </c>
      <c r="S45" t="s">
        <v>678</v>
      </c>
      <c r="T45">
        <v>11.25</v>
      </c>
      <c r="U45" s="7">
        <f t="shared" si="0"/>
        <v>5</v>
      </c>
      <c r="V45" s="7">
        <f t="shared" si="1"/>
        <v>24</v>
      </c>
      <c r="W45" s="7">
        <f t="shared" si="2"/>
        <v>5</v>
      </c>
      <c r="X45" s="7">
        <f t="shared" si="3"/>
        <v>20</v>
      </c>
      <c r="Y45" s="8">
        <f t="shared" si="4"/>
        <v>4000000</v>
      </c>
      <c r="Z45" s="8">
        <f t="shared" si="5"/>
        <v>2200000</v>
      </c>
      <c r="AA45" s="8">
        <f t="shared" si="6"/>
        <v>2200000</v>
      </c>
      <c r="AB45" s="9">
        <f t="shared" si="7"/>
        <v>1.8181818181818181</v>
      </c>
      <c r="AC45" s="9">
        <f t="shared" si="8"/>
        <v>1</v>
      </c>
    </row>
    <row r="46" spans="2:29" x14ac:dyDescent="0.2">
      <c r="B46" t="s">
        <v>393</v>
      </c>
      <c r="D46">
        <v>1</v>
      </c>
      <c r="E46">
        <v>1</v>
      </c>
      <c r="F46" s="1">
        <v>34000</v>
      </c>
      <c r="G46" s="4">
        <v>3.16E-3</v>
      </c>
      <c r="J46" t="s">
        <v>592</v>
      </c>
      <c r="K46" t="s">
        <v>593</v>
      </c>
      <c r="L46">
        <v>1</v>
      </c>
      <c r="M46">
        <v>1</v>
      </c>
      <c r="N46" s="1">
        <v>55000</v>
      </c>
      <c r="O46" s="4">
        <v>9.1600000000000004E-4</v>
      </c>
      <c r="Q46" t="s">
        <v>75</v>
      </c>
      <c r="R46" t="s">
        <v>76</v>
      </c>
      <c r="S46" t="s">
        <v>679</v>
      </c>
      <c r="T46">
        <v>13.21</v>
      </c>
      <c r="U46" s="7">
        <f t="shared" si="0"/>
        <v>4</v>
      </c>
      <c r="V46" s="7">
        <f t="shared" si="1"/>
        <v>22</v>
      </c>
      <c r="W46" s="7">
        <f t="shared" si="2"/>
        <v>5</v>
      </c>
      <c r="X46" s="7">
        <f t="shared" si="3"/>
        <v>18</v>
      </c>
      <c r="Y46" s="8">
        <f t="shared" si="4"/>
        <v>9900000</v>
      </c>
      <c r="Z46" s="8">
        <f t="shared" si="5"/>
        <v>6300000</v>
      </c>
      <c r="AA46" s="8">
        <f t="shared" si="6"/>
        <v>6300000</v>
      </c>
      <c r="AB46" s="9">
        <f t="shared" si="7"/>
        <v>1.5714285714285714</v>
      </c>
      <c r="AC46" s="9">
        <f t="shared" si="8"/>
        <v>1</v>
      </c>
    </row>
    <row r="47" spans="2:29" x14ac:dyDescent="0.2">
      <c r="B47" t="s">
        <v>394</v>
      </c>
      <c r="C47" t="s">
        <v>395</v>
      </c>
      <c r="D47">
        <v>1</v>
      </c>
      <c r="E47">
        <v>1</v>
      </c>
      <c r="F47" s="1">
        <v>3800</v>
      </c>
      <c r="G47" s="4">
        <v>3.4699999999999998E-4</v>
      </c>
      <c r="J47" t="s">
        <v>594</v>
      </c>
      <c r="K47" t="s">
        <v>595</v>
      </c>
      <c r="L47">
        <v>1</v>
      </c>
      <c r="M47">
        <v>1</v>
      </c>
      <c r="N47" s="1">
        <v>62000</v>
      </c>
      <c r="O47" s="4">
        <v>1.0399999999999999E-3</v>
      </c>
      <c r="Q47" t="s">
        <v>125</v>
      </c>
      <c r="R47" t="s">
        <v>126</v>
      </c>
      <c r="S47" t="s">
        <v>680</v>
      </c>
      <c r="T47">
        <v>14.3</v>
      </c>
      <c r="U47" s="7">
        <f t="shared" si="0"/>
        <v>3</v>
      </c>
      <c r="V47" s="7">
        <f t="shared" si="1"/>
        <v>6</v>
      </c>
      <c r="W47" s="7">
        <f t="shared" si="2"/>
        <v>5</v>
      </c>
      <c r="X47" s="7">
        <f t="shared" si="3"/>
        <v>17</v>
      </c>
      <c r="Y47" s="8">
        <f t="shared" si="4"/>
        <v>750000</v>
      </c>
      <c r="Z47" s="8">
        <f t="shared" si="5"/>
        <v>6300000</v>
      </c>
      <c r="AA47" s="8">
        <f t="shared" si="6"/>
        <v>750000</v>
      </c>
      <c r="AB47" s="9">
        <f t="shared" si="7"/>
        <v>1</v>
      </c>
      <c r="AC47" s="9">
        <f t="shared" si="8"/>
        <v>8.4</v>
      </c>
    </row>
    <row r="48" spans="2:29" x14ac:dyDescent="0.2">
      <c r="B48" t="s">
        <v>399</v>
      </c>
      <c r="C48" t="s">
        <v>400</v>
      </c>
      <c r="D48">
        <v>1</v>
      </c>
      <c r="E48">
        <v>1</v>
      </c>
      <c r="F48" s="1">
        <v>4200</v>
      </c>
      <c r="G48" s="4">
        <v>3.86E-4</v>
      </c>
      <c r="J48" t="s">
        <v>596</v>
      </c>
      <c r="K48" t="s">
        <v>597</v>
      </c>
      <c r="L48">
        <v>1</v>
      </c>
      <c r="M48">
        <v>1</v>
      </c>
      <c r="N48" s="1">
        <v>7300</v>
      </c>
      <c r="O48" s="4">
        <v>1.22E-4</v>
      </c>
      <c r="Q48" t="s">
        <v>100</v>
      </c>
      <c r="R48" t="s">
        <v>101</v>
      </c>
      <c r="S48" t="s">
        <v>681</v>
      </c>
      <c r="T48">
        <v>10.41</v>
      </c>
      <c r="U48" s="7">
        <f t="shared" si="0"/>
        <v>4</v>
      </c>
      <c r="V48" s="7">
        <f t="shared" si="1"/>
        <v>4</v>
      </c>
      <c r="W48" s="7">
        <f t="shared" si="2"/>
        <v>5</v>
      </c>
      <c r="X48" s="7">
        <f t="shared" si="3"/>
        <v>18</v>
      </c>
      <c r="Y48" s="8">
        <f t="shared" si="4"/>
        <v>630000</v>
      </c>
      <c r="Z48" s="8">
        <f t="shared" si="5"/>
        <v>6600000</v>
      </c>
      <c r="AA48" s="8">
        <f t="shared" si="6"/>
        <v>630000</v>
      </c>
      <c r="AB48" s="9">
        <f t="shared" si="7"/>
        <v>1</v>
      </c>
      <c r="AC48" s="9">
        <f t="shared" si="8"/>
        <v>10.476190476190476</v>
      </c>
    </row>
    <row r="49" spans="2:29" x14ac:dyDescent="0.2">
      <c r="B49" t="s">
        <v>409</v>
      </c>
      <c r="C49" t="s">
        <v>410</v>
      </c>
      <c r="D49">
        <v>1</v>
      </c>
      <c r="E49">
        <v>1</v>
      </c>
      <c r="F49" s="1">
        <v>4600</v>
      </c>
      <c r="G49" s="4">
        <v>4.26E-4</v>
      </c>
      <c r="J49" t="s">
        <v>598</v>
      </c>
      <c r="K49" t="s">
        <v>599</v>
      </c>
      <c r="L49">
        <v>1</v>
      </c>
      <c r="M49">
        <v>1</v>
      </c>
      <c r="N49" s="1">
        <v>3800</v>
      </c>
      <c r="O49" s="4">
        <v>6.4499999999999996E-5</v>
      </c>
      <c r="Q49" t="s">
        <v>88</v>
      </c>
      <c r="R49" t="s">
        <v>89</v>
      </c>
      <c r="S49" t="s">
        <v>682</v>
      </c>
      <c r="T49">
        <v>72.38</v>
      </c>
      <c r="U49" s="7">
        <f t="shared" si="0"/>
        <v>4</v>
      </c>
      <c r="V49" s="7">
        <f t="shared" si="1"/>
        <v>11</v>
      </c>
      <c r="W49" s="7">
        <f t="shared" si="2"/>
        <v>3</v>
      </c>
      <c r="X49" s="7">
        <f t="shared" si="3"/>
        <v>9</v>
      </c>
      <c r="Y49" s="8">
        <f t="shared" si="4"/>
        <v>74000</v>
      </c>
      <c r="Z49" s="8">
        <f t="shared" si="5"/>
        <v>30000</v>
      </c>
      <c r="AA49" s="8">
        <f t="shared" si="6"/>
        <v>30000</v>
      </c>
      <c r="AB49" s="9">
        <f t="shared" si="7"/>
        <v>2.4666666666666668</v>
      </c>
      <c r="AC49" s="9">
        <f t="shared" si="8"/>
        <v>1</v>
      </c>
    </row>
    <row r="50" spans="2:29" x14ac:dyDescent="0.2">
      <c r="B50" t="s">
        <v>411</v>
      </c>
      <c r="C50" t="s">
        <v>412</v>
      </c>
      <c r="D50">
        <v>1</v>
      </c>
      <c r="E50">
        <v>1</v>
      </c>
      <c r="F50" s="1">
        <v>32000</v>
      </c>
      <c r="G50" s="4">
        <v>2.9499999999999999E-3</v>
      </c>
      <c r="J50" t="s">
        <v>600</v>
      </c>
      <c r="K50" t="s">
        <v>601</v>
      </c>
      <c r="L50">
        <v>1</v>
      </c>
      <c r="M50">
        <v>1</v>
      </c>
      <c r="N50" s="1">
        <v>2300</v>
      </c>
      <c r="O50" s="4">
        <v>3.7799999999999997E-5</v>
      </c>
      <c r="Q50" t="s">
        <v>51</v>
      </c>
      <c r="R50" t="s">
        <v>52</v>
      </c>
      <c r="S50" t="s">
        <v>683</v>
      </c>
      <c r="T50">
        <v>50.08</v>
      </c>
      <c r="U50" s="7">
        <f t="shared" si="0"/>
        <v>5</v>
      </c>
      <c r="V50" s="7">
        <f t="shared" si="1"/>
        <v>14</v>
      </c>
      <c r="W50" s="7">
        <f t="shared" si="2"/>
        <v>3</v>
      </c>
      <c r="X50" s="7">
        <f t="shared" si="3"/>
        <v>6</v>
      </c>
      <c r="Y50" s="8">
        <f t="shared" si="4"/>
        <v>220000</v>
      </c>
      <c r="Z50" s="8">
        <f t="shared" si="5"/>
        <v>26000</v>
      </c>
      <c r="AA50" s="8">
        <f t="shared" si="6"/>
        <v>26000</v>
      </c>
      <c r="AB50" s="9">
        <f t="shared" si="7"/>
        <v>8.4615384615384617</v>
      </c>
      <c r="AC50" s="9">
        <f t="shared" si="8"/>
        <v>1</v>
      </c>
    </row>
    <row r="51" spans="2:29" x14ac:dyDescent="0.2">
      <c r="B51" t="s">
        <v>417</v>
      </c>
      <c r="D51">
        <v>1</v>
      </c>
      <c r="E51">
        <v>1</v>
      </c>
      <c r="F51" s="1">
        <v>5400</v>
      </c>
      <c r="G51" s="4">
        <v>4.9700000000000005E-4</v>
      </c>
      <c r="J51" t="s">
        <v>602</v>
      </c>
      <c r="K51" t="s">
        <v>603</v>
      </c>
      <c r="L51">
        <v>1</v>
      </c>
      <c r="M51">
        <v>1</v>
      </c>
      <c r="N51" s="1">
        <v>290000</v>
      </c>
      <c r="O51" s="4">
        <v>4.9399999999999999E-3</v>
      </c>
      <c r="Q51" t="s">
        <v>197</v>
      </c>
      <c r="R51" t="s">
        <v>198</v>
      </c>
      <c r="S51" t="s">
        <v>684</v>
      </c>
      <c r="T51">
        <v>10.77</v>
      </c>
      <c r="U51" s="7">
        <f t="shared" si="0"/>
        <v>2</v>
      </c>
      <c r="V51" s="7">
        <f t="shared" si="1"/>
        <v>5</v>
      </c>
      <c r="W51" s="7">
        <f t="shared" si="2"/>
        <v>5</v>
      </c>
      <c r="X51" s="7">
        <f t="shared" si="3"/>
        <v>14</v>
      </c>
      <c r="Y51" s="8">
        <f t="shared" si="4"/>
        <v>86000</v>
      </c>
      <c r="Z51" s="8">
        <f t="shared" si="5"/>
        <v>2200000</v>
      </c>
      <c r="AA51" s="8">
        <f t="shared" si="6"/>
        <v>86000</v>
      </c>
      <c r="AB51" s="9">
        <f t="shared" si="7"/>
        <v>1</v>
      </c>
      <c r="AC51" s="9">
        <f t="shared" si="8"/>
        <v>25.581395348837209</v>
      </c>
    </row>
    <row r="52" spans="2:29" x14ac:dyDescent="0.2">
      <c r="B52" t="s">
        <v>424</v>
      </c>
      <c r="C52" t="s">
        <v>425</v>
      </c>
      <c r="D52">
        <v>1</v>
      </c>
      <c r="E52">
        <v>1</v>
      </c>
      <c r="F52" s="1">
        <v>5600</v>
      </c>
      <c r="G52" s="4">
        <v>5.2099999999999998E-4</v>
      </c>
      <c r="J52" t="s">
        <v>604</v>
      </c>
      <c r="K52" t="s">
        <v>605</v>
      </c>
      <c r="L52">
        <v>1</v>
      </c>
      <c r="M52">
        <v>1</v>
      </c>
      <c r="N52" s="1">
        <v>18000</v>
      </c>
      <c r="O52" s="4">
        <v>2.9799999999999998E-4</v>
      </c>
      <c r="Q52" t="s">
        <v>140</v>
      </c>
      <c r="R52" t="s">
        <v>141</v>
      </c>
      <c r="S52" t="s">
        <v>685</v>
      </c>
      <c r="T52">
        <v>11.08</v>
      </c>
      <c r="U52" s="7">
        <f t="shared" si="0"/>
        <v>3</v>
      </c>
      <c r="V52" s="7">
        <f t="shared" si="1"/>
        <v>4</v>
      </c>
      <c r="W52" s="7">
        <f t="shared" si="2"/>
        <v>5</v>
      </c>
      <c r="X52" s="7">
        <f t="shared" si="3"/>
        <v>7</v>
      </c>
      <c r="Y52" s="8">
        <f t="shared" si="4"/>
        <v>79000</v>
      </c>
      <c r="Z52" s="8">
        <f t="shared" si="5"/>
        <v>360000</v>
      </c>
      <c r="AA52" s="8">
        <f t="shared" si="6"/>
        <v>79000</v>
      </c>
      <c r="AB52" s="9">
        <f t="shared" si="7"/>
        <v>1</v>
      </c>
      <c r="AC52" s="9">
        <f t="shared" si="8"/>
        <v>4.556962025316456</v>
      </c>
    </row>
    <row r="53" spans="2:29" x14ac:dyDescent="0.2">
      <c r="B53" t="s">
        <v>426</v>
      </c>
      <c r="C53" t="s">
        <v>427</v>
      </c>
      <c r="D53">
        <v>1</v>
      </c>
      <c r="E53">
        <v>1</v>
      </c>
      <c r="F53" s="1">
        <v>11000</v>
      </c>
      <c r="G53" s="4">
        <v>9.7499999999999996E-4</v>
      </c>
      <c r="J53" t="s">
        <v>606</v>
      </c>
      <c r="K53" t="s">
        <v>607</v>
      </c>
      <c r="L53">
        <v>1</v>
      </c>
      <c r="M53">
        <v>1</v>
      </c>
      <c r="N53" s="1">
        <v>2900</v>
      </c>
      <c r="O53" s="4">
        <v>4.7899999999999999E-5</v>
      </c>
      <c r="Q53" t="s">
        <v>96</v>
      </c>
      <c r="R53" t="s">
        <v>97</v>
      </c>
      <c r="S53" t="s">
        <v>686</v>
      </c>
      <c r="T53">
        <v>46.85</v>
      </c>
      <c r="U53" s="7">
        <f t="shared" si="0"/>
        <v>4</v>
      </c>
      <c r="V53" s="7">
        <f t="shared" si="1"/>
        <v>5</v>
      </c>
      <c r="W53" s="7">
        <f t="shared" si="2"/>
        <v>4</v>
      </c>
      <c r="X53" s="7">
        <f t="shared" si="3"/>
        <v>4</v>
      </c>
      <c r="Y53" s="8">
        <f t="shared" si="4"/>
        <v>41000</v>
      </c>
      <c r="Z53" s="8">
        <f t="shared" si="5"/>
        <v>61000</v>
      </c>
      <c r="AA53" s="8">
        <f t="shared" si="6"/>
        <v>41000</v>
      </c>
      <c r="AB53" s="9">
        <f t="shared" si="7"/>
        <v>1</v>
      </c>
      <c r="AC53" s="9">
        <f t="shared" si="8"/>
        <v>1.4878048780487805</v>
      </c>
    </row>
    <row r="54" spans="2:29" x14ac:dyDescent="0.2">
      <c r="B54" t="s">
        <v>428</v>
      </c>
      <c r="C54" t="s">
        <v>429</v>
      </c>
      <c r="D54">
        <v>1</v>
      </c>
      <c r="E54">
        <v>1</v>
      </c>
      <c r="F54" s="1">
        <v>2400</v>
      </c>
      <c r="G54" s="4">
        <v>2.2499999999999999E-4</v>
      </c>
      <c r="J54" t="s">
        <v>608</v>
      </c>
      <c r="K54" t="s">
        <v>609</v>
      </c>
      <c r="L54">
        <v>1</v>
      </c>
      <c r="M54">
        <v>1</v>
      </c>
      <c r="N54" s="1">
        <v>66000</v>
      </c>
      <c r="O54" s="4">
        <v>1.1000000000000001E-3</v>
      </c>
      <c r="Q54" t="s">
        <v>66</v>
      </c>
      <c r="R54" t="s">
        <v>67</v>
      </c>
      <c r="S54" t="s">
        <v>687</v>
      </c>
      <c r="T54">
        <v>25.91</v>
      </c>
      <c r="U54" s="7">
        <f t="shared" si="0"/>
        <v>5</v>
      </c>
      <c r="V54" s="7">
        <f t="shared" si="1"/>
        <v>5</v>
      </c>
      <c r="W54" s="7">
        <f t="shared" si="2"/>
        <v>0</v>
      </c>
      <c r="X54" s="7">
        <f t="shared" si="3"/>
        <v>0</v>
      </c>
      <c r="Y54" s="8">
        <f t="shared" si="4"/>
        <v>38000</v>
      </c>
      <c r="Z54" s="8" t="str">
        <f t="shared" si="5"/>
        <v>NF</v>
      </c>
      <c r="AA54" s="8">
        <f t="shared" si="6"/>
        <v>38000</v>
      </c>
      <c r="AB54" s="9">
        <f t="shared" si="7"/>
        <v>1</v>
      </c>
      <c r="AC54" s="9">
        <f t="shared" si="8"/>
        <v>0</v>
      </c>
    </row>
    <row r="55" spans="2:29" x14ac:dyDescent="0.2">
      <c r="B55" t="s">
        <v>430</v>
      </c>
      <c r="C55" t="s">
        <v>431</v>
      </c>
      <c r="D55">
        <v>1</v>
      </c>
      <c r="E55">
        <v>1</v>
      </c>
      <c r="F55" s="1">
        <v>1700</v>
      </c>
      <c r="G55" s="4">
        <v>1.55E-4</v>
      </c>
      <c r="J55" t="s">
        <v>610</v>
      </c>
      <c r="K55" t="s">
        <v>611</v>
      </c>
      <c r="L55">
        <v>1</v>
      </c>
      <c r="M55">
        <v>1</v>
      </c>
      <c r="N55" s="1">
        <v>110000</v>
      </c>
      <c r="O55" s="4">
        <v>1.8600000000000001E-3</v>
      </c>
      <c r="Q55" t="s">
        <v>70</v>
      </c>
      <c r="R55" t="s">
        <v>71</v>
      </c>
      <c r="S55" t="s">
        <v>688</v>
      </c>
      <c r="T55">
        <v>27.85</v>
      </c>
      <c r="U55" s="7">
        <f t="shared" si="0"/>
        <v>5</v>
      </c>
      <c r="V55" s="7">
        <f t="shared" si="1"/>
        <v>5</v>
      </c>
      <c r="W55" s="7">
        <f t="shared" si="2"/>
        <v>0</v>
      </c>
      <c r="X55" s="7">
        <f t="shared" si="3"/>
        <v>0</v>
      </c>
      <c r="Y55" s="8">
        <f t="shared" si="4"/>
        <v>99000</v>
      </c>
      <c r="Z55" s="8" t="str">
        <f t="shared" si="5"/>
        <v>NF</v>
      </c>
      <c r="AA55" s="8">
        <f t="shared" si="6"/>
        <v>99000</v>
      </c>
      <c r="AB55" s="9">
        <f t="shared" si="7"/>
        <v>1</v>
      </c>
      <c r="AC55" s="9">
        <f t="shared" si="8"/>
        <v>0</v>
      </c>
    </row>
    <row r="56" spans="2:29" x14ac:dyDescent="0.2">
      <c r="B56" t="s">
        <v>433</v>
      </c>
      <c r="C56" t="s">
        <v>434</v>
      </c>
      <c r="D56">
        <v>1</v>
      </c>
      <c r="E56">
        <v>1</v>
      </c>
      <c r="F56" s="1">
        <v>6500</v>
      </c>
      <c r="G56" s="4">
        <v>6.0300000000000002E-4</v>
      </c>
      <c r="J56" t="s">
        <v>612</v>
      </c>
      <c r="L56">
        <v>1</v>
      </c>
      <c r="M56">
        <v>1</v>
      </c>
      <c r="N56" s="1">
        <v>27000</v>
      </c>
      <c r="O56" s="4">
        <v>4.5800000000000002E-4</v>
      </c>
      <c r="Q56" t="s">
        <v>72</v>
      </c>
      <c r="R56" t="s">
        <v>73</v>
      </c>
      <c r="S56" t="s">
        <v>689</v>
      </c>
      <c r="T56">
        <v>57.81</v>
      </c>
      <c r="U56" s="7">
        <f t="shared" si="0"/>
        <v>5</v>
      </c>
      <c r="V56" s="7">
        <f t="shared" si="1"/>
        <v>5</v>
      </c>
      <c r="W56" s="7">
        <f t="shared" si="2"/>
        <v>0</v>
      </c>
      <c r="X56" s="7">
        <f t="shared" si="3"/>
        <v>0</v>
      </c>
      <c r="Y56" s="8">
        <f t="shared" si="4"/>
        <v>48000</v>
      </c>
      <c r="Z56" s="8" t="str">
        <f t="shared" si="5"/>
        <v>NF</v>
      </c>
      <c r="AA56" s="8">
        <f t="shared" si="6"/>
        <v>48000</v>
      </c>
      <c r="AB56" s="9">
        <f t="shared" si="7"/>
        <v>1</v>
      </c>
      <c r="AC56" s="9">
        <f t="shared" si="8"/>
        <v>0</v>
      </c>
    </row>
    <row r="57" spans="2:29" x14ac:dyDescent="0.2">
      <c r="B57" t="s">
        <v>435</v>
      </c>
      <c r="C57" t="s">
        <v>436</v>
      </c>
      <c r="D57">
        <v>1</v>
      </c>
      <c r="E57">
        <v>1</v>
      </c>
      <c r="F57" s="1">
        <v>3400</v>
      </c>
      <c r="G57" s="4">
        <v>3.1700000000000001E-4</v>
      </c>
      <c r="J57" t="s">
        <v>613</v>
      </c>
      <c r="K57" t="s">
        <v>614</v>
      </c>
      <c r="L57">
        <v>1</v>
      </c>
      <c r="M57">
        <v>1</v>
      </c>
      <c r="N57" s="1">
        <v>10000</v>
      </c>
      <c r="O57" s="4">
        <v>1.7100000000000001E-4</v>
      </c>
      <c r="Q57" t="s">
        <v>119</v>
      </c>
      <c r="R57" t="s">
        <v>120</v>
      </c>
      <c r="S57" t="s">
        <v>690</v>
      </c>
      <c r="T57">
        <v>12.57</v>
      </c>
      <c r="U57" s="7">
        <f t="shared" si="0"/>
        <v>3</v>
      </c>
      <c r="V57" s="7">
        <f t="shared" si="1"/>
        <v>8</v>
      </c>
      <c r="W57" s="7">
        <f t="shared" si="2"/>
        <v>4</v>
      </c>
      <c r="X57" s="7">
        <f t="shared" si="3"/>
        <v>41</v>
      </c>
      <c r="Y57" s="8">
        <f t="shared" si="4"/>
        <v>1200000</v>
      </c>
      <c r="Z57" s="8">
        <f t="shared" si="5"/>
        <v>100000000</v>
      </c>
      <c r="AA57" s="8">
        <f t="shared" si="6"/>
        <v>1200000</v>
      </c>
      <c r="AB57" s="9">
        <f t="shared" si="7"/>
        <v>1</v>
      </c>
      <c r="AC57" s="9">
        <f t="shared" si="8"/>
        <v>83.333333333333329</v>
      </c>
    </row>
    <row r="58" spans="2:29" x14ac:dyDescent="0.2">
      <c r="B58" t="s">
        <v>437</v>
      </c>
      <c r="C58" t="s">
        <v>224</v>
      </c>
      <c r="D58">
        <v>1</v>
      </c>
      <c r="E58">
        <v>1</v>
      </c>
      <c r="F58" s="1">
        <v>8100</v>
      </c>
      <c r="G58" s="4">
        <v>7.45E-4</v>
      </c>
      <c r="J58" t="s">
        <v>615</v>
      </c>
      <c r="L58">
        <v>1</v>
      </c>
      <c r="M58">
        <v>1</v>
      </c>
      <c r="N58" s="1">
        <v>41000</v>
      </c>
      <c r="O58" s="4">
        <v>6.9499999999999998E-4</v>
      </c>
      <c r="Q58" t="s">
        <v>109</v>
      </c>
      <c r="S58" t="s">
        <v>691</v>
      </c>
      <c r="T58">
        <v>11.81</v>
      </c>
      <c r="U58" s="7">
        <f t="shared" si="0"/>
        <v>3</v>
      </c>
      <c r="V58" s="7">
        <f t="shared" si="1"/>
        <v>18</v>
      </c>
      <c r="W58" s="7">
        <f t="shared" si="2"/>
        <v>4</v>
      </c>
      <c r="X58" s="7">
        <f t="shared" si="3"/>
        <v>25</v>
      </c>
      <c r="Y58" s="8">
        <f t="shared" si="4"/>
        <v>16000000</v>
      </c>
      <c r="Z58" s="8">
        <f t="shared" si="5"/>
        <v>44000000</v>
      </c>
      <c r="AA58" s="8">
        <f t="shared" si="6"/>
        <v>16000000</v>
      </c>
      <c r="AB58" s="9">
        <f t="shared" si="7"/>
        <v>1</v>
      </c>
      <c r="AC58" s="9">
        <f t="shared" si="8"/>
        <v>2.75</v>
      </c>
    </row>
    <row r="59" spans="2:29" x14ac:dyDescent="0.2">
      <c r="B59" t="s">
        <v>440</v>
      </c>
      <c r="C59" t="s">
        <v>441</v>
      </c>
      <c r="D59">
        <v>1</v>
      </c>
      <c r="E59">
        <v>1</v>
      </c>
      <c r="F59" s="1">
        <v>54000</v>
      </c>
      <c r="G59" s="4">
        <v>5.0099999999999997E-3</v>
      </c>
      <c r="J59" t="s">
        <v>616</v>
      </c>
      <c r="K59" t="s">
        <v>617</v>
      </c>
      <c r="L59">
        <v>1</v>
      </c>
      <c r="M59">
        <v>1</v>
      </c>
      <c r="N59" s="1">
        <v>7000</v>
      </c>
      <c r="O59" s="4">
        <v>1.17E-4</v>
      </c>
      <c r="Q59" t="s">
        <v>166</v>
      </c>
      <c r="R59" t="s">
        <v>167</v>
      </c>
      <c r="S59" t="s">
        <v>692</v>
      </c>
      <c r="T59">
        <v>10.34</v>
      </c>
      <c r="U59" s="7">
        <f t="shared" si="0"/>
        <v>2</v>
      </c>
      <c r="V59" s="7">
        <f t="shared" si="1"/>
        <v>9</v>
      </c>
      <c r="W59" s="7">
        <f t="shared" si="2"/>
        <v>4</v>
      </c>
      <c r="X59" s="7">
        <f t="shared" si="3"/>
        <v>24</v>
      </c>
      <c r="Y59" s="8">
        <f t="shared" si="4"/>
        <v>6900000</v>
      </c>
      <c r="Z59" s="8">
        <f t="shared" si="5"/>
        <v>37000000</v>
      </c>
      <c r="AA59" s="8">
        <f t="shared" si="6"/>
        <v>6900000</v>
      </c>
      <c r="AB59" s="9">
        <f t="shared" si="7"/>
        <v>1</v>
      </c>
      <c r="AC59" s="9">
        <f t="shared" si="8"/>
        <v>5.36231884057971</v>
      </c>
    </row>
    <row r="60" spans="2:29" x14ac:dyDescent="0.2">
      <c r="B60" t="s">
        <v>442</v>
      </c>
      <c r="C60" t="s">
        <v>443</v>
      </c>
      <c r="D60">
        <v>1</v>
      </c>
      <c r="E60">
        <v>1</v>
      </c>
      <c r="F60" s="1">
        <v>9100</v>
      </c>
      <c r="G60" s="4">
        <v>8.4500000000000005E-4</v>
      </c>
      <c r="J60" t="s">
        <v>618</v>
      </c>
      <c r="K60" t="s">
        <v>87</v>
      </c>
      <c r="L60">
        <v>1</v>
      </c>
      <c r="M60">
        <v>1</v>
      </c>
      <c r="N60" s="1">
        <v>16000</v>
      </c>
      <c r="O60" s="4">
        <v>2.6800000000000001E-4</v>
      </c>
      <c r="Q60" t="s">
        <v>207</v>
      </c>
      <c r="R60" t="s">
        <v>208</v>
      </c>
      <c r="S60" t="s">
        <v>693</v>
      </c>
      <c r="T60">
        <v>12.9</v>
      </c>
      <c r="U60" s="7">
        <f t="shared" si="0"/>
        <v>2</v>
      </c>
      <c r="V60" s="7">
        <f t="shared" si="1"/>
        <v>4</v>
      </c>
      <c r="W60" s="7">
        <f t="shared" si="2"/>
        <v>4</v>
      </c>
      <c r="X60" s="7">
        <f t="shared" si="3"/>
        <v>26</v>
      </c>
      <c r="Y60" s="8">
        <f t="shared" si="4"/>
        <v>230000</v>
      </c>
      <c r="Z60" s="8">
        <f t="shared" si="5"/>
        <v>11000000</v>
      </c>
      <c r="AA60" s="8">
        <f t="shared" si="6"/>
        <v>230000</v>
      </c>
      <c r="AB60" s="9">
        <f t="shared" si="7"/>
        <v>1</v>
      </c>
      <c r="AC60" s="9">
        <f t="shared" si="8"/>
        <v>47.826086956521742</v>
      </c>
    </row>
    <row r="61" spans="2:29" x14ac:dyDescent="0.2">
      <c r="B61" t="s">
        <v>444</v>
      </c>
      <c r="C61" t="s">
        <v>445</v>
      </c>
      <c r="D61">
        <v>1</v>
      </c>
      <c r="E61">
        <v>1</v>
      </c>
      <c r="F61" s="1">
        <v>15000</v>
      </c>
      <c r="G61" s="4">
        <v>1.3799999999999999E-3</v>
      </c>
      <c r="J61" t="s">
        <v>619</v>
      </c>
      <c r="K61" t="s">
        <v>181</v>
      </c>
      <c r="L61">
        <v>1</v>
      </c>
      <c r="M61">
        <v>1</v>
      </c>
      <c r="N61" s="1">
        <v>450000</v>
      </c>
      <c r="O61" s="4">
        <v>7.5100000000000002E-3</v>
      </c>
      <c r="Q61" t="s">
        <v>78</v>
      </c>
      <c r="R61" t="s">
        <v>79</v>
      </c>
      <c r="S61" t="s">
        <v>694</v>
      </c>
      <c r="T61">
        <v>59.76</v>
      </c>
      <c r="U61" s="7">
        <f t="shared" si="0"/>
        <v>4</v>
      </c>
      <c r="V61" s="7">
        <f t="shared" si="1"/>
        <v>19</v>
      </c>
      <c r="W61" s="7">
        <f t="shared" si="2"/>
        <v>3</v>
      </c>
      <c r="X61" s="7">
        <f t="shared" si="3"/>
        <v>10</v>
      </c>
      <c r="Y61" s="8">
        <f t="shared" si="4"/>
        <v>190000</v>
      </c>
      <c r="Z61" s="8">
        <f t="shared" si="5"/>
        <v>54000</v>
      </c>
      <c r="AA61" s="8">
        <f t="shared" si="6"/>
        <v>54000</v>
      </c>
      <c r="AB61" s="9">
        <f t="shared" si="7"/>
        <v>3.5185185185185186</v>
      </c>
      <c r="AC61" s="9">
        <f t="shared" si="8"/>
        <v>1</v>
      </c>
    </row>
    <row r="62" spans="2:29" x14ac:dyDescent="0.2">
      <c r="B62" t="s">
        <v>446</v>
      </c>
      <c r="C62" t="s">
        <v>447</v>
      </c>
      <c r="D62">
        <v>1</v>
      </c>
      <c r="E62">
        <v>1</v>
      </c>
      <c r="F62" s="1">
        <v>11000</v>
      </c>
      <c r="G62" s="4">
        <v>1.0399999999999999E-3</v>
      </c>
      <c r="J62" t="s">
        <v>620</v>
      </c>
      <c r="K62" t="s">
        <v>621</v>
      </c>
      <c r="L62">
        <v>1</v>
      </c>
      <c r="M62">
        <v>1</v>
      </c>
      <c r="N62" s="1">
        <v>84000</v>
      </c>
      <c r="O62" s="4">
        <v>1.4E-3</v>
      </c>
      <c r="Q62" t="s">
        <v>102</v>
      </c>
      <c r="S62" t="s">
        <v>695</v>
      </c>
      <c r="T62">
        <v>12.02</v>
      </c>
      <c r="U62" s="7">
        <f t="shared" si="0"/>
        <v>4</v>
      </c>
      <c r="V62" s="7">
        <f t="shared" si="1"/>
        <v>4</v>
      </c>
      <c r="W62" s="7">
        <f t="shared" si="2"/>
        <v>3</v>
      </c>
      <c r="X62" s="7">
        <f t="shared" si="3"/>
        <v>23</v>
      </c>
      <c r="Y62" s="8">
        <f t="shared" si="4"/>
        <v>330000</v>
      </c>
      <c r="Z62" s="8">
        <f t="shared" si="5"/>
        <v>39000000</v>
      </c>
      <c r="AA62" s="8">
        <f t="shared" si="6"/>
        <v>330000</v>
      </c>
      <c r="AB62" s="9">
        <f t="shared" si="7"/>
        <v>1</v>
      </c>
      <c r="AC62" s="9">
        <f t="shared" si="8"/>
        <v>118.18181818181819</v>
      </c>
    </row>
    <row r="63" spans="2:29" x14ac:dyDescent="0.2">
      <c r="B63" t="s">
        <v>448</v>
      </c>
      <c r="C63" t="s">
        <v>449</v>
      </c>
      <c r="D63">
        <v>1</v>
      </c>
      <c r="E63">
        <v>1</v>
      </c>
      <c r="F63" s="1">
        <v>3400</v>
      </c>
      <c r="G63" s="4">
        <v>3.1300000000000002E-4</v>
      </c>
      <c r="J63" t="s">
        <v>622</v>
      </c>
      <c r="K63" t="s">
        <v>623</v>
      </c>
      <c r="L63">
        <v>1</v>
      </c>
      <c r="M63">
        <v>1</v>
      </c>
      <c r="N63" s="1">
        <v>2500</v>
      </c>
      <c r="O63" s="4">
        <v>4.1399999999999997E-5</v>
      </c>
      <c r="Q63" t="s">
        <v>172</v>
      </c>
      <c r="R63" t="s">
        <v>173</v>
      </c>
      <c r="S63" t="s">
        <v>696</v>
      </c>
      <c r="T63">
        <v>10.87</v>
      </c>
      <c r="U63" s="7">
        <f t="shared" si="0"/>
        <v>2</v>
      </c>
      <c r="V63" s="7">
        <f t="shared" si="1"/>
        <v>8</v>
      </c>
      <c r="W63" s="7">
        <f t="shared" si="2"/>
        <v>4</v>
      </c>
      <c r="X63" s="7">
        <f t="shared" si="3"/>
        <v>16</v>
      </c>
      <c r="Y63" s="8">
        <f t="shared" si="4"/>
        <v>1100000</v>
      </c>
      <c r="Z63" s="8">
        <f t="shared" si="5"/>
        <v>6400000</v>
      </c>
      <c r="AA63" s="8">
        <f t="shared" si="6"/>
        <v>1100000</v>
      </c>
      <c r="AB63" s="9">
        <f t="shared" si="7"/>
        <v>1</v>
      </c>
      <c r="AC63" s="9">
        <f t="shared" si="8"/>
        <v>5.8181818181818183</v>
      </c>
    </row>
    <row r="64" spans="2:29" x14ac:dyDescent="0.2">
      <c r="B64" t="s">
        <v>454</v>
      </c>
      <c r="C64" t="s">
        <v>455</v>
      </c>
      <c r="D64">
        <v>1</v>
      </c>
      <c r="E64">
        <v>1</v>
      </c>
      <c r="F64" s="1">
        <v>330000</v>
      </c>
      <c r="G64" s="4">
        <v>3.04E-2</v>
      </c>
      <c r="J64" t="s">
        <v>624</v>
      </c>
      <c r="K64" t="s">
        <v>625</v>
      </c>
      <c r="L64">
        <v>1</v>
      </c>
      <c r="M64">
        <v>1</v>
      </c>
      <c r="N64" s="1">
        <v>1800</v>
      </c>
      <c r="O64" s="4">
        <v>3.04E-5</v>
      </c>
      <c r="Q64" t="s">
        <v>80</v>
      </c>
      <c r="R64" t="s">
        <v>81</v>
      </c>
      <c r="S64" t="s">
        <v>697</v>
      </c>
      <c r="T64">
        <v>13.28</v>
      </c>
      <c r="U64" s="7">
        <f t="shared" si="0"/>
        <v>4</v>
      </c>
      <c r="V64" s="7">
        <f t="shared" si="1"/>
        <v>16</v>
      </c>
      <c r="W64" s="7">
        <f t="shared" si="2"/>
        <v>3</v>
      </c>
      <c r="X64" s="7">
        <f t="shared" si="3"/>
        <v>6</v>
      </c>
      <c r="Y64" s="8">
        <f t="shared" si="4"/>
        <v>7800000</v>
      </c>
      <c r="Z64" s="8">
        <f t="shared" si="5"/>
        <v>580000</v>
      </c>
      <c r="AA64" s="8">
        <f t="shared" si="6"/>
        <v>580000</v>
      </c>
      <c r="AB64" s="9">
        <f t="shared" si="7"/>
        <v>13.448275862068966</v>
      </c>
      <c r="AC64" s="9">
        <f t="shared" si="8"/>
        <v>1</v>
      </c>
    </row>
    <row r="65" spans="2:29" x14ac:dyDescent="0.2">
      <c r="B65" t="s">
        <v>458</v>
      </c>
      <c r="C65" t="s">
        <v>459</v>
      </c>
      <c r="D65">
        <v>1</v>
      </c>
      <c r="E65">
        <v>1</v>
      </c>
      <c r="F65" s="1">
        <v>74000</v>
      </c>
      <c r="G65" s="4">
        <v>6.8100000000000001E-3</v>
      </c>
      <c r="J65" t="s">
        <v>626</v>
      </c>
      <c r="K65" t="s">
        <v>627</v>
      </c>
      <c r="L65">
        <v>1</v>
      </c>
      <c r="M65">
        <v>1</v>
      </c>
      <c r="N65" s="1">
        <v>16000</v>
      </c>
      <c r="O65" s="4">
        <v>2.6499999999999999E-4</v>
      </c>
      <c r="Q65" t="s">
        <v>84</v>
      </c>
      <c r="R65" t="s">
        <v>85</v>
      </c>
      <c r="S65" t="s">
        <v>698</v>
      </c>
      <c r="T65">
        <v>11.36</v>
      </c>
      <c r="U65" s="7">
        <f t="shared" si="0"/>
        <v>4</v>
      </c>
      <c r="V65" s="7">
        <f t="shared" si="1"/>
        <v>13</v>
      </c>
      <c r="W65" s="7">
        <f t="shared" si="2"/>
        <v>2</v>
      </c>
      <c r="X65" s="7">
        <f t="shared" si="3"/>
        <v>7</v>
      </c>
      <c r="Y65" s="8">
        <f t="shared" si="4"/>
        <v>160000</v>
      </c>
      <c r="Z65" s="8">
        <f t="shared" si="5"/>
        <v>59000</v>
      </c>
      <c r="AA65" s="8">
        <f t="shared" si="6"/>
        <v>59000</v>
      </c>
      <c r="AB65" s="9">
        <f t="shared" si="7"/>
        <v>2.7118644067796609</v>
      </c>
      <c r="AC65" s="9">
        <f t="shared" si="8"/>
        <v>1</v>
      </c>
    </row>
    <row r="66" spans="2:29" x14ac:dyDescent="0.2">
      <c r="B66" t="s">
        <v>460</v>
      </c>
      <c r="C66" t="s">
        <v>461</v>
      </c>
      <c r="D66">
        <v>1</v>
      </c>
      <c r="E66">
        <v>1</v>
      </c>
      <c r="F66" s="1">
        <v>2400</v>
      </c>
      <c r="G66" s="4">
        <v>2.23E-4</v>
      </c>
      <c r="J66" t="s">
        <v>628</v>
      </c>
      <c r="K66" t="s">
        <v>629</v>
      </c>
      <c r="L66">
        <v>1</v>
      </c>
      <c r="M66">
        <v>1</v>
      </c>
      <c r="N66" s="1">
        <v>33000</v>
      </c>
      <c r="O66" s="4">
        <v>5.5599999999999996E-4</v>
      </c>
      <c r="Q66" t="s">
        <v>82</v>
      </c>
      <c r="R66" t="s">
        <v>83</v>
      </c>
      <c r="S66" t="s">
        <v>699</v>
      </c>
      <c r="T66">
        <v>38.71</v>
      </c>
      <c r="U66" s="7">
        <f t="shared" si="0"/>
        <v>4</v>
      </c>
      <c r="V66" s="7">
        <f t="shared" si="1"/>
        <v>14</v>
      </c>
      <c r="W66" s="7">
        <f t="shared" si="2"/>
        <v>3</v>
      </c>
      <c r="X66" s="7">
        <f t="shared" si="3"/>
        <v>5</v>
      </c>
      <c r="Y66" s="8">
        <f t="shared" si="4"/>
        <v>200000</v>
      </c>
      <c r="Z66" s="8">
        <f t="shared" si="5"/>
        <v>26000</v>
      </c>
      <c r="AA66" s="8">
        <f t="shared" si="6"/>
        <v>26000</v>
      </c>
      <c r="AB66" s="9">
        <f t="shared" si="7"/>
        <v>7.6923076923076925</v>
      </c>
      <c r="AC66" s="9">
        <f t="shared" si="8"/>
        <v>1</v>
      </c>
    </row>
    <row r="67" spans="2:29" x14ac:dyDescent="0.2">
      <c r="B67" t="s">
        <v>462</v>
      </c>
      <c r="C67" t="s">
        <v>463</v>
      </c>
      <c r="D67">
        <v>1</v>
      </c>
      <c r="E67">
        <v>1</v>
      </c>
      <c r="F67" s="1">
        <v>17000</v>
      </c>
      <c r="G67" s="4">
        <v>1.58E-3</v>
      </c>
      <c r="J67" t="s">
        <v>630</v>
      </c>
      <c r="K67" t="s">
        <v>631</v>
      </c>
      <c r="L67">
        <v>1</v>
      </c>
      <c r="M67">
        <v>1</v>
      </c>
      <c r="N67" s="1">
        <v>5200</v>
      </c>
      <c r="O67" s="4">
        <v>8.7899999999999995E-5</v>
      </c>
      <c r="Q67" t="s">
        <v>134</v>
      </c>
      <c r="R67" t="s">
        <v>135</v>
      </c>
      <c r="S67" t="s">
        <v>700</v>
      </c>
      <c r="T67">
        <v>13.45</v>
      </c>
      <c r="U67" s="7">
        <f t="shared" si="0"/>
        <v>3</v>
      </c>
      <c r="V67" s="7">
        <f t="shared" si="1"/>
        <v>4</v>
      </c>
      <c r="W67" s="7">
        <f t="shared" si="2"/>
        <v>4</v>
      </c>
      <c r="X67" s="7">
        <f t="shared" si="3"/>
        <v>13</v>
      </c>
      <c r="Y67" s="8">
        <f t="shared" si="4"/>
        <v>160000</v>
      </c>
      <c r="Z67" s="8">
        <f t="shared" si="5"/>
        <v>2400000</v>
      </c>
      <c r="AA67" s="8">
        <f t="shared" si="6"/>
        <v>160000</v>
      </c>
      <c r="AB67" s="9">
        <f t="shared" si="7"/>
        <v>1</v>
      </c>
      <c r="AC67" s="9">
        <f t="shared" si="8"/>
        <v>15</v>
      </c>
    </row>
    <row r="68" spans="2:29" x14ac:dyDescent="0.2">
      <c r="B68" t="s">
        <v>464</v>
      </c>
      <c r="C68" t="s">
        <v>465</v>
      </c>
      <c r="D68">
        <v>1</v>
      </c>
      <c r="E68">
        <v>1</v>
      </c>
      <c r="F68" s="1">
        <v>3500</v>
      </c>
      <c r="G68" s="4">
        <v>3.28E-4</v>
      </c>
      <c r="J68" t="s">
        <v>632</v>
      </c>
      <c r="L68">
        <v>1</v>
      </c>
      <c r="M68">
        <v>1</v>
      </c>
      <c r="N68" s="1">
        <v>18000</v>
      </c>
      <c r="O68" s="4">
        <v>3.0699999999999998E-4</v>
      </c>
      <c r="Q68" t="s">
        <v>90</v>
      </c>
      <c r="R68" t="s">
        <v>91</v>
      </c>
      <c r="S68" t="s">
        <v>701</v>
      </c>
      <c r="T68">
        <v>12.96</v>
      </c>
      <c r="U68" s="7">
        <f t="shared" ref="U68:U131" si="9">IFERROR(VLOOKUP(Q68,B:F,3, FALSE),0)</f>
        <v>4</v>
      </c>
      <c r="V68" s="7">
        <f t="shared" ref="V68:V131" si="10">IFERROR(VLOOKUP(Q68,B:F,4, FALSE),0)</f>
        <v>6</v>
      </c>
      <c r="W68" s="7">
        <f t="shared" ref="W68:W131" si="11">IFERROR(VLOOKUP(Q68,J:N,3, FALSE),0)</f>
        <v>4</v>
      </c>
      <c r="X68" s="7">
        <f t="shared" ref="X68:X131" si="12">IFERROR(VLOOKUP(Q68,J:N,4, FALSE),0)</f>
        <v>11</v>
      </c>
      <c r="Y68" s="8">
        <f t="shared" ref="Y68:Y131" si="13">IFERROR(VLOOKUP(Q68,B:F,5, FALSE),"NF")</f>
        <v>430000</v>
      </c>
      <c r="Z68" s="8">
        <f t="shared" ref="Z68:Z131" si="14">IFERROR(VLOOKUP(Q68,J:N,5, FALSE),"NF")</f>
        <v>1400000</v>
      </c>
      <c r="AA68" s="8">
        <f t="shared" si="6"/>
        <v>430000</v>
      </c>
      <c r="AB68" s="9">
        <f t="shared" si="7"/>
        <v>1</v>
      </c>
      <c r="AC68" s="9">
        <f t="shared" si="8"/>
        <v>3.2558139534883721</v>
      </c>
    </row>
    <row r="69" spans="2:29" x14ac:dyDescent="0.2">
      <c r="B69" t="s">
        <v>466</v>
      </c>
      <c r="C69" t="s">
        <v>467</v>
      </c>
      <c r="D69">
        <v>1</v>
      </c>
      <c r="E69">
        <v>1</v>
      </c>
      <c r="F69" s="1">
        <v>3800</v>
      </c>
      <c r="G69" s="4">
        <v>3.4900000000000003E-4</v>
      </c>
      <c r="J69" t="s">
        <v>633</v>
      </c>
      <c r="K69" t="s">
        <v>634</v>
      </c>
      <c r="L69">
        <v>1</v>
      </c>
      <c r="M69">
        <v>1</v>
      </c>
      <c r="N69" s="1">
        <v>5200</v>
      </c>
      <c r="O69" s="4">
        <v>8.6399999999999999E-5</v>
      </c>
      <c r="Q69" t="s">
        <v>121</v>
      </c>
      <c r="R69" t="s">
        <v>122</v>
      </c>
      <c r="S69" t="s">
        <v>702</v>
      </c>
      <c r="T69">
        <v>12.79</v>
      </c>
      <c r="U69" s="7">
        <f t="shared" si="9"/>
        <v>3</v>
      </c>
      <c r="V69" s="7">
        <f t="shared" si="10"/>
        <v>7</v>
      </c>
      <c r="W69" s="7">
        <f t="shared" si="11"/>
        <v>4</v>
      </c>
      <c r="X69" s="7">
        <f t="shared" si="12"/>
        <v>7</v>
      </c>
      <c r="Y69" s="8">
        <f t="shared" si="13"/>
        <v>2900000</v>
      </c>
      <c r="Z69" s="8">
        <f t="shared" si="14"/>
        <v>1100000</v>
      </c>
      <c r="AA69" s="8">
        <f t="shared" ref="AA69:AA132" si="15">MIN(Y69:Z69)</f>
        <v>1100000</v>
      </c>
      <c r="AB69" s="9">
        <f t="shared" ref="AB69:AB132" si="16">IFERROR(Y69/AA69,0)</f>
        <v>2.6363636363636362</v>
      </c>
      <c r="AC69" s="9">
        <f t="shared" ref="AC69:AC132" si="17">IFERROR(Z69/AA69,0)</f>
        <v>1</v>
      </c>
    </row>
    <row r="70" spans="2:29" x14ac:dyDescent="0.2">
      <c r="B70" t="s">
        <v>470</v>
      </c>
      <c r="C70" t="s">
        <v>471</v>
      </c>
      <c r="D70">
        <v>1</v>
      </c>
      <c r="E70">
        <v>1</v>
      </c>
      <c r="F70" s="1">
        <v>7200</v>
      </c>
      <c r="G70" s="4">
        <v>6.6200000000000005E-4</v>
      </c>
      <c r="J70" t="s">
        <v>7</v>
      </c>
      <c r="K70" t="s">
        <v>8</v>
      </c>
      <c r="L70">
        <v>66</v>
      </c>
      <c r="M70">
        <v>122</v>
      </c>
      <c r="N70" s="1">
        <v>5900000</v>
      </c>
      <c r="O70" s="4">
        <v>9.8699999999999996E-2</v>
      </c>
      <c r="Q70" t="s">
        <v>517</v>
      </c>
      <c r="R70" t="s">
        <v>518</v>
      </c>
      <c r="S70" t="s">
        <v>703</v>
      </c>
      <c r="T70">
        <v>11.36</v>
      </c>
      <c r="U70" s="7">
        <f t="shared" si="9"/>
        <v>0</v>
      </c>
      <c r="V70" s="7">
        <f t="shared" si="10"/>
        <v>0</v>
      </c>
      <c r="W70" s="7">
        <f t="shared" si="11"/>
        <v>4</v>
      </c>
      <c r="X70" s="7">
        <f t="shared" si="12"/>
        <v>11</v>
      </c>
      <c r="Y70" s="8" t="str">
        <f t="shared" si="13"/>
        <v>NF</v>
      </c>
      <c r="Z70" s="8">
        <f t="shared" si="14"/>
        <v>220000</v>
      </c>
      <c r="AA70" s="8">
        <f t="shared" si="15"/>
        <v>220000</v>
      </c>
      <c r="AB70" s="9">
        <f t="shared" si="16"/>
        <v>0</v>
      </c>
      <c r="AC70" s="9">
        <f t="shared" si="17"/>
        <v>1</v>
      </c>
    </row>
    <row r="71" spans="2:29" x14ac:dyDescent="0.2">
      <c r="B71" t="s">
        <v>472</v>
      </c>
      <c r="C71" t="s">
        <v>473</v>
      </c>
      <c r="D71">
        <v>1</v>
      </c>
      <c r="E71">
        <v>1</v>
      </c>
      <c r="F71" s="1">
        <v>2200</v>
      </c>
      <c r="G71" s="4">
        <v>1.9900000000000001E-4</v>
      </c>
      <c r="J71" t="s">
        <v>27</v>
      </c>
      <c r="K71" t="s">
        <v>28</v>
      </c>
      <c r="L71">
        <v>27</v>
      </c>
      <c r="M71">
        <v>49</v>
      </c>
      <c r="N71" s="1">
        <v>1800000</v>
      </c>
      <c r="O71" s="4">
        <v>2.9600000000000001E-2</v>
      </c>
      <c r="Q71" t="s">
        <v>190</v>
      </c>
      <c r="R71" t="s">
        <v>191</v>
      </c>
      <c r="S71" t="s">
        <v>704</v>
      </c>
      <c r="T71">
        <v>228.85</v>
      </c>
      <c r="U71" s="7">
        <f t="shared" si="9"/>
        <v>2</v>
      </c>
      <c r="V71" s="7">
        <f t="shared" si="10"/>
        <v>5</v>
      </c>
      <c r="W71" s="7">
        <f t="shared" si="11"/>
        <v>4</v>
      </c>
      <c r="X71" s="7">
        <f t="shared" si="12"/>
        <v>5</v>
      </c>
      <c r="Y71" s="8">
        <f t="shared" si="13"/>
        <v>13000</v>
      </c>
      <c r="Z71" s="8">
        <f t="shared" si="14"/>
        <v>23000</v>
      </c>
      <c r="AA71" s="8">
        <f t="shared" si="15"/>
        <v>13000</v>
      </c>
      <c r="AB71" s="9">
        <f t="shared" si="16"/>
        <v>1</v>
      </c>
      <c r="AC71" s="9">
        <f t="shared" si="17"/>
        <v>1.7692307692307692</v>
      </c>
    </row>
    <row r="72" spans="2:29" x14ac:dyDescent="0.2">
      <c r="B72" t="s">
        <v>474</v>
      </c>
      <c r="C72" t="s">
        <v>475</v>
      </c>
      <c r="D72">
        <v>1</v>
      </c>
      <c r="E72">
        <v>1</v>
      </c>
      <c r="F72" s="1">
        <v>11000</v>
      </c>
      <c r="G72" s="4">
        <v>1.0200000000000001E-3</v>
      </c>
      <c r="J72" t="s">
        <v>64</v>
      </c>
      <c r="K72" t="s">
        <v>65</v>
      </c>
      <c r="L72">
        <v>19</v>
      </c>
      <c r="M72">
        <v>27</v>
      </c>
      <c r="N72" s="1">
        <v>190000</v>
      </c>
      <c r="O72" s="4">
        <v>3.2499999999999999E-3</v>
      </c>
      <c r="Q72" t="s">
        <v>127</v>
      </c>
      <c r="R72" t="s">
        <v>128</v>
      </c>
      <c r="S72" t="s">
        <v>705</v>
      </c>
      <c r="T72">
        <v>11.22</v>
      </c>
      <c r="U72" s="7">
        <f t="shared" si="9"/>
        <v>3</v>
      </c>
      <c r="V72" s="7">
        <f t="shared" si="10"/>
        <v>5</v>
      </c>
      <c r="W72" s="7">
        <f t="shared" si="11"/>
        <v>4</v>
      </c>
      <c r="X72" s="7">
        <f t="shared" si="12"/>
        <v>4</v>
      </c>
      <c r="Y72" s="8">
        <f t="shared" si="13"/>
        <v>140000</v>
      </c>
      <c r="Z72" s="8">
        <f t="shared" si="14"/>
        <v>860000</v>
      </c>
      <c r="AA72" s="8">
        <f t="shared" si="15"/>
        <v>140000</v>
      </c>
      <c r="AB72" s="9">
        <f t="shared" si="16"/>
        <v>1</v>
      </c>
      <c r="AC72" s="9">
        <f t="shared" si="17"/>
        <v>6.1428571428571432</v>
      </c>
    </row>
    <row r="73" spans="2:29" x14ac:dyDescent="0.2">
      <c r="B73" t="s">
        <v>476</v>
      </c>
      <c r="C73" t="s">
        <v>477</v>
      </c>
      <c r="D73">
        <v>1</v>
      </c>
      <c r="E73">
        <v>1</v>
      </c>
      <c r="F73" s="1">
        <v>6900</v>
      </c>
      <c r="G73" s="4">
        <v>6.4000000000000005E-4</v>
      </c>
      <c r="J73" t="s">
        <v>9</v>
      </c>
      <c r="K73" t="s">
        <v>10</v>
      </c>
      <c r="L73">
        <v>16</v>
      </c>
      <c r="M73">
        <v>45</v>
      </c>
      <c r="N73" s="1">
        <v>220000</v>
      </c>
      <c r="O73" s="4">
        <v>3.7499999999999999E-3</v>
      </c>
      <c r="Q73" t="s">
        <v>92</v>
      </c>
      <c r="R73" t="s">
        <v>93</v>
      </c>
      <c r="S73" t="s">
        <v>706</v>
      </c>
      <c r="T73">
        <v>39.33</v>
      </c>
      <c r="U73" s="7">
        <f t="shared" si="9"/>
        <v>4</v>
      </c>
      <c r="V73" s="7">
        <f t="shared" si="10"/>
        <v>6</v>
      </c>
      <c r="W73" s="7">
        <f t="shared" si="11"/>
        <v>1</v>
      </c>
      <c r="X73" s="7">
        <f t="shared" si="12"/>
        <v>1</v>
      </c>
      <c r="Y73" s="8">
        <f t="shared" si="13"/>
        <v>59000</v>
      </c>
      <c r="Z73" s="8">
        <f t="shared" si="14"/>
        <v>6000</v>
      </c>
      <c r="AA73" s="8">
        <f t="shared" si="15"/>
        <v>6000</v>
      </c>
      <c r="AB73" s="9">
        <f t="shared" si="16"/>
        <v>9.8333333333333339</v>
      </c>
      <c r="AC73" s="9">
        <f t="shared" si="17"/>
        <v>1</v>
      </c>
    </row>
    <row r="74" spans="2:29" x14ac:dyDescent="0.2">
      <c r="B74" t="s">
        <v>481</v>
      </c>
      <c r="C74" t="s">
        <v>482</v>
      </c>
      <c r="D74">
        <v>1</v>
      </c>
      <c r="E74">
        <v>1</v>
      </c>
      <c r="F74" s="1">
        <v>11000</v>
      </c>
      <c r="G74" s="4">
        <v>9.9599999999999992E-4</v>
      </c>
      <c r="J74" t="s">
        <v>22</v>
      </c>
      <c r="K74" t="s">
        <v>23</v>
      </c>
      <c r="L74">
        <v>15</v>
      </c>
      <c r="M74">
        <v>397</v>
      </c>
      <c r="N74" s="1">
        <v>1100000000</v>
      </c>
      <c r="O74" s="4">
        <v>17.84</v>
      </c>
      <c r="Q74" t="s">
        <v>98</v>
      </c>
      <c r="R74" t="s">
        <v>99</v>
      </c>
      <c r="S74" t="s">
        <v>707</v>
      </c>
      <c r="T74">
        <v>603.87</v>
      </c>
      <c r="U74" s="7">
        <f t="shared" si="9"/>
        <v>4</v>
      </c>
      <c r="V74" s="7">
        <f t="shared" si="10"/>
        <v>5</v>
      </c>
      <c r="W74" s="7">
        <f t="shared" si="11"/>
        <v>0</v>
      </c>
      <c r="X74" s="7">
        <f t="shared" si="12"/>
        <v>0</v>
      </c>
      <c r="Y74" s="8">
        <f t="shared" si="13"/>
        <v>310000</v>
      </c>
      <c r="Z74" s="8" t="str">
        <f t="shared" si="14"/>
        <v>NF</v>
      </c>
      <c r="AA74" s="8">
        <f t="shared" si="15"/>
        <v>310000</v>
      </c>
      <c r="AB74" s="9">
        <f t="shared" si="16"/>
        <v>1</v>
      </c>
      <c r="AC74" s="9">
        <f t="shared" si="17"/>
        <v>0</v>
      </c>
    </row>
    <row r="75" spans="2:29" x14ac:dyDescent="0.2">
      <c r="B75" t="s">
        <v>483</v>
      </c>
      <c r="D75">
        <v>1</v>
      </c>
      <c r="E75">
        <v>1</v>
      </c>
      <c r="F75" s="1">
        <v>64000</v>
      </c>
      <c r="G75" s="4">
        <v>5.9199999999999999E-3</v>
      </c>
      <c r="J75" t="s">
        <v>24</v>
      </c>
      <c r="L75">
        <v>14</v>
      </c>
      <c r="M75">
        <v>212</v>
      </c>
      <c r="N75" s="1">
        <v>1000000000</v>
      </c>
      <c r="O75" s="4">
        <v>17.3</v>
      </c>
      <c r="Q75" t="s">
        <v>103</v>
      </c>
      <c r="R75" t="s">
        <v>104</v>
      </c>
      <c r="S75" t="s">
        <v>708</v>
      </c>
      <c r="T75">
        <v>32.33</v>
      </c>
      <c r="U75" s="7">
        <f t="shared" si="9"/>
        <v>4</v>
      </c>
      <c r="V75" s="7">
        <f t="shared" si="10"/>
        <v>4</v>
      </c>
      <c r="W75" s="7">
        <f t="shared" si="11"/>
        <v>0</v>
      </c>
      <c r="X75" s="7">
        <f t="shared" si="12"/>
        <v>0</v>
      </c>
      <c r="Y75" s="8">
        <f t="shared" si="13"/>
        <v>130000</v>
      </c>
      <c r="Z75" s="8" t="str">
        <f t="shared" si="14"/>
        <v>NF</v>
      </c>
      <c r="AA75" s="8">
        <f t="shared" si="15"/>
        <v>130000</v>
      </c>
      <c r="AB75" s="9">
        <f t="shared" si="16"/>
        <v>1</v>
      </c>
      <c r="AC75" s="9">
        <f t="shared" si="17"/>
        <v>0</v>
      </c>
    </row>
    <row r="76" spans="2:29" x14ac:dyDescent="0.2">
      <c r="B76" t="s">
        <v>484</v>
      </c>
      <c r="C76" t="s">
        <v>485</v>
      </c>
      <c r="D76">
        <v>1</v>
      </c>
      <c r="E76">
        <v>1</v>
      </c>
      <c r="F76" s="1">
        <v>9500</v>
      </c>
      <c r="G76" s="4">
        <v>8.8199999999999997E-4</v>
      </c>
      <c r="J76" t="s">
        <v>11</v>
      </c>
      <c r="K76" t="s">
        <v>12</v>
      </c>
      <c r="L76">
        <v>14</v>
      </c>
      <c r="M76">
        <v>52</v>
      </c>
      <c r="N76" s="1">
        <v>830000</v>
      </c>
      <c r="O76" s="4">
        <v>1.3899999999999999E-2</v>
      </c>
      <c r="Q76" t="s">
        <v>105</v>
      </c>
      <c r="R76" t="s">
        <v>106</v>
      </c>
      <c r="S76" t="s">
        <v>709</v>
      </c>
      <c r="T76">
        <v>26.36</v>
      </c>
      <c r="U76" s="7">
        <f t="shared" si="9"/>
        <v>4</v>
      </c>
      <c r="V76" s="7">
        <f t="shared" si="10"/>
        <v>4</v>
      </c>
      <c r="W76" s="7">
        <f t="shared" si="11"/>
        <v>0</v>
      </c>
      <c r="X76" s="7">
        <f t="shared" si="12"/>
        <v>0</v>
      </c>
      <c r="Y76" s="8">
        <f t="shared" si="13"/>
        <v>53000</v>
      </c>
      <c r="Z76" s="8" t="str">
        <f t="shared" si="14"/>
        <v>NF</v>
      </c>
      <c r="AA76" s="8">
        <f t="shared" si="15"/>
        <v>53000</v>
      </c>
      <c r="AB76" s="9">
        <f t="shared" si="16"/>
        <v>1</v>
      </c>
      <c r="AC76" s="9">
        <f t="shared" si="17"/>
        <v>0</v>
      </c>
    </row>
    <row r="77" spans="2:29" x14ac:dyDescent="0.2">
      <c r="B77" t="s">
        <v>486</v>
      </c>
      <c r="C77" t="s">
        <v>487</v>
      </c>
      <c r="D77">
        <v>1</v>
      </c>
      <c r="E77">
        <v>1</v>
      </c>
      <c r="F77" s="1">
        <v>25000</v>
      </c>
      <c r="G77" s="4">
        <v>2.31E-3</v>
      </c>
      <c r="J77" t="s">
        <v>62</v>
      </c>
      <c r="K77" t="s">
        <v>63</v>
      </c>
      <c r="L77">
        <v>14</v>
      </c>
      <c r="M77">
        <v>35</v>
      </c>
      <c r="N77" s="1">
        <v>1800000</v>
      </c>
      <c r="O77" s="4">
        <v>3.0599999999999999E-2</v>
      </c>
      <c r="Q77" t="s">
        <v>479</v>
      </c>
      <c r="R77" t="s">
        <v>480</v>
      </c>
      <c r="S77" t="s">
        <v>710</v>
      </c>
      <c r="T77">
        <v>165.75</v>
      </c>
      <c r="U77" s="7">
        <f t="shared" si="9"/>
        <v>1</v>
      </c>
      <c r="V77" s="7">
        <f t="shared" si="10"/>
        <v>1</v>
      </c>
      <c r="W77" s="7">
        <f t="shared" si="11"/>
        <v>3</v>
      </c>
      <c r="X77" s="7">
        <f t="shared" si="12"/>
        <v>3</v>
      </c>
      <c r="Y77" s="8">
        <f t="shared" si="13"/>
        <v>4100</v>
      </c>
      <c r="Z77" s="8">
        <f t="shared" si="14"/>
        <v>13000</v>
      </c>
      <c r="AA77" s="8">
        <f t="shared" si="15"/>
        <v>4100</v>
      </c>
      <c r="AB77" s="9">
        <f t="shared" si="16"/>
        <v>1</v>
      </c>
      <c r="AC77" s="9">
        <f t="shared" si="17"/>
        <v>3.1707317073170733</v>
      </c>
    </row>
    <row r="78" spans="2:29" x14ac:dyDescent="0.2">
      <c r="B78" t="s">
        <v>488</v>
      </c>
      <c r="C78" t="s">
        <v>489</v>
      </c>
      <c r="D78">
        <v>1</v>
      </c>
      <c r="E78">
        <v>1</v>
      </c>
      <c r="F78" s="1">
        <v>5000</v>
      </c>
      <c r="G78" s="4">
        <v>4.66E-4</v>
      </c>
      <c r="J78" t="s">
        <v>15</v>
      </c>
      <c r="K78" t="s">
        <v>16</v>
      </c>
      <c r="L78">
        <v>12</v>
      </c>
      <c r="M78">
        <v>168</v>
      </c>
      <c r="N78" s="1">
        <v>370000000</v>
      </c>
      <c r="O78" s="4">
        <v>6.27</v>
      </c>
      <c r="Q78" t="s">
        <v>519</v>
      </c>
      <c r="R78" t="s">
        <v>520</v>
      </c>
      <c r="S78" t="s">
        <v>711</v>
      </c>
      <c r="T78">
        <v>64.91</v>
      </c>
      <c r="U78" s="7">
        <f t="shared" si="9"/>
        <v>0</v>
      </c>
      <c r="V78" s="7">
        <f t="shared" si="10"/>
        <v>0</v>
      </c>
      <c r="W78" s="7">
        <f t="shared" si="11"/>
        <v>4</v>
      </c>
      <c r="X78" s="7">
        <f t="shared" si="12"/>
        <v>4</v>
      </c>
      <c r="Y78" s="8" t="str">
        <f t="shared" si="13"/>
        <v>NF</v>
      </c>
      <c r="Z78" s="8">
        <f t="shared" si="14"/>
        <v>110000</v>
      </c>
      <c r="AA78" s="8">
        <f t="shared" si="15"/>
        <v>110000</v>
      </c>
      <c r="AB78" s="9">
        <f t="shared" si="16"/>
        <v>0</v>
      </c>
      <c r="AC78" s="9">
        <f t="shared" si="17"/>
        <v>1</v>
      </c>
    </row>
    <row r="79" spans="2:29" x14ac:dyDescent="0.2">
      <c r="B79" t="s">
        <v>492</v>
      </c>
      <c r="C79" t="s">
        <v>493</v>
      </c>
      <c r="D79">
        <v>1</v>
      </c>
      <c r="E79">
        <v>1</v>
      </c>
      <c r="F79" s="1">
        <v>5200</v>
      </c>
      <c r="G79" s="4">
        <v>4.7800000000000002E-4</v>
      </c>
      <c r="J79" t="s">
        <v>13</v>
      </c>
      <c r="K79" t="s">
        <v>14</v>
      </c>
      <c r="L79">
        <v>12</v>
      </c>
      <c r="M79">
        <v>34</v>
      </c>
      <c r="N79" s="1">
        <v>210000</v>
      </c>
      <c r="O79" s="4">
        <v>3.48E-3</v>
      </c>
      <c r="Q79" t="s">
        <v>521</v>
      </c>
      <c r="S79" t="s">
        <v>712</v>
      </c>
      <c r="T79">
        <v>13.04</v>
      </c>
      <c r="U79" s="7">
        <f t="shared" si="9"/>
        <v>0</v>
      </c>
      <c r="V79" s="7">
        <f t="shared" si="10"/>
        <v>0</v>
      </c>
      <c r="W79" s="7">
        <f t="shared" si="11"/>
        <v>4</v>
      </c>
      <c r="X79" s="7">
        <f t="shared" si="12"/>
        <v>4</v>
      </c>
      <c r="Y79" s="8" t="str">
        <f t="shared" si="13"/>
        <v>NF</v>
      </c>
      <c r="Z79" s="8">
        <f t="shared" si="14"/>
        <v>300000</v>
      </c>
      <c r="AA79" s="8">
        <f t="shared" si="15"/>
        <v>300000</v>
      </c>
      <c r="AB79" s="9">
        <f t="shared" si="16"/>
        <v>0</v>
      </c>
      <c r="AC79" s="9">
        <f t="shared" si="17"/>
        <v>1</v>
      </c>
    </row>
    <row r="80" spans="2:29" x14ac:dyDescent="0.2">
      <c r="B80" t="s">
        <v>494</v>
      </c>
      <c r="C80" t="s">
        <v>495</v>
      </c>
      <c r="D80">
        <v>1</v>
      </c>
      <c r="E80">
        <v>1</v>
      </c>
      <c r="F80" s="1">
        <v>3700</v>
      </c>
      <c r="G80" s="4">
        <v>3.4299999999999999E-4</v>
      </c>
      <c r="J80" t="s">
        <v>25</v>
      </c>
      <c r="K80" t="s">
        <v>26</v>
      </c>
      <c r="L80">
        <v>11</v>
      </c>
      <c r="M80">
        <v>156</v>
      </c>
      <c r="N80" s="1">
        <v>480000000</v>
      </c>
      <c r="O80" s="4">
        <v>8.09</v>
      </c>
      <c r="Q80" t="s">
        <v>107</v>
      </c>
      <c r="R80" t="s">
        <v>108</v>
      </c>
      <c r="S80" t="s">
        <v>713</v>
      </c>
      <c r="T80">
        <v>10.43</v>
      </c>
      <c r="U80" s="7">
        <f t="shared" si="9"/>
        <v>3</v>
      </c>
      <c r="V80" s="7">
        <f t="shared" si="10"/>
        <v>31</v>
      </c>
      <c r="W80" s="7">
        <f t="shared" si="11"/>
        <v>3</v>
      </c>
      <c r="X80" s="7">
        <f t="shared" si="12"/>
        <v>44</v>
      </c>
      <c r="Y80" s="8">
        <f t="shared" si="13"/>
        <v>48000000</v>
      </c>
      <c r="Z80" s="8">
        <f t="shared" si="14"/>
        <v>31000000</v>
      </c>
      <c r="AA80" s="8">
        <f t="shared" si="15"/>
        <v>31000000</v>
      </c>
      <c r="AB80" s="9">
        <f t="shared" si="16"/>
        <v>1.5483870967741935</v>
      </c>
      <c r="AC80" s="9">
        <f t="shared" si="17"/>
        <v>1</v>
      </c>
    </row>
    <row r="81" spans="2:29" x14ac:dyDescent="0.2">
      <c r="B81" t="s">
        <v>498</v>
      </c>
      <c r="C81" t="s">
        <v>499</v>
      </c>
      <c r="D81">
        <v>1</v>
      </c>
      <c r="E81">
        <v>1</v>
      </c>
      <c r="F81" s="1">
        <v>23000</v>
      </c>
      <c r="G81" s="4">
        <v>2.15E-3</v>
      </c>
      <c r="J81" t="s">
        <v>60</v>
      </c>
      <c r="K81" t="s">
        <v>61</v>
      </c>
      <c r="L81">
        <v>10</v>
      </c>
      <c r="M81">
        <v>28</v>
      </c>
      <c r="N81" s="1">
        <v>1700000</v>
      </c>
      <c r="O81" s="4">
        <v>2.8400000000000002E-2</v>
      </c>
      <c r="Q81" t="s">
        <v>158</v>
      </c>
      <c r="S81" t="s">
        <v>714</v>
      </c>
      <c r="T81">
        <v>12.27</v>
      </c>
      <c r="U81" s="7">
        <f t="shared" si="9"/>
        <v>2</v>
      </c>
      <c r="V81" s="7">
        <f t="shared" si="10"/>
        <v>12</v>
      </c>
      <c r="W81" s="7">
        <f t="shared" si="11"/>
        <v>3</v>
      </c>
      <c r="X81" s="7">
        <f t="shared" si="12"/>
        <v>32</v>
      </c>
      <c r="Y81" s="8">
        <f t="shared" si="13"/>
        <v>8400000</v>
      </c>
      <c r="Z81" s="8">
        <f t="shared" si="14"/>
        <v>130000000</v>
      </c>
      <c r="AA81" s="8">
        <f t="shared" si="15"/>
        <v>8400000</v>
      </c>
      <c r="AB81" s="9">
        <f t="shared" si="16"/>
        <v>1</v>
      </c>
      <c r="AC81" s="9">
        <f t="shared" si="17"/>
        <v>15.476190476190476</v>
      </c>
    </row>
    <row r="82" spans="2:29" x14ac:dyDescent="0.2">
      <c r="B82" t="s">
        <v>500</v>
      </c>
      <c r="C82" t="s">
        <v>501</v>
      </c>
      <c r="D82">
        <v>1</v>
      </c>
      <c r="E82">
        <v>1</v>
      </c>
      <c r="F82" s="1">
        <v>2700</v>
      </c>
      <c r="G82" s="4">
        <v>2.4800000000000001E-4</v>
      </c>
      <c r="J82" t="s">
        <v>34</v>
      </c>
      <c r="K82" t="s">
        <v>35</v>
      </c>
      <c r="L82">
        <v>9</v>
      </c>
      <c r="M82">
        <v>46</v>
      </c>
      <c r="N82" s="1">
        <v>38000000</v>
      </c>
      <c r="O82" s="4">
        <v>0.64</v>
      </c>
      <c r="Q82" t="s">
        <v>164</v>
      </c>
      <c r="R82" t="s">
        <v>165</v>
      </c>
      <c r="S82" t="s">
        <v>715</v>
      </c>
      <c r="T82">
        <v>13.33</v>
      </c>
      <c r="U82" s="7">
        <f t="shared" si="9"/>
        <v>2</v>
      </c>
      <c r="V82" s="7">
        <f t="shared" si="10"/>
        <v>9</v>
      </c>
      <c r="W82" s="7">
        <f t="shared" si="11"/>
        <v>3</v>
      </c>
      <c r="X82" s="7">
        <f t="shared" si="12"/>
        <v>24</v>
      </c>
      <c r="Y82" s="8">
        <f t="shared" si="13"/>
        <v>1600000</v>
      </c>
      <c r="Z82" s="8">
        <f t="shared" si="14"/>
        <v>8200000</v>
      </c>
      <c r="AA82" s="8">
        <f t="shared" si="15"/>
        <v>1600000</v>
      </c>
      <c r="AB82" s="9">
        <f t="shared" si="16"/>
        <v>1</v>
      </c>
      <c r="AC82" s="9">
        <f t="shared" si="17"/>
        <v>5.125</v>
      </c>
    </row>
    <row r="83" spans="2:29" x14ac:dyDescent="0.2">
      <c r="B83" t="s">
        <v>502</v>
      </c>
      <c r="C83" t="s">
        <v>503</v>
      </c>
      <c r="D83">
        <v>1</v>
      </c>
      <c r="E83">
        <v>1</v>
      </c>
      <c r="F83" s="1">
        <v>9200</v>
      </c>
      <c r="G83" s="4">
        <v>8.52E-4</v>
      </c>
      <c r="J83" t="s">
        <v>86</v>
      </c>
      <c r="K83" t="s">
        <v>87</v>
      </c>
      <c r="L83">
        <v>9</v>
      </c>
      <c r="M83">
        <v>31</v>
      </c>
      <c r="N83" s="1">
        <v>1600000</v>
      </c>
      <c r="O83" s="4">
        <v>2.63E-2</v>
      </c>
      <c r="Q83" t="s">
        <v>110</v>
      </c>
      <c r="R83" t="s">
        <v>111</v>
      </c>
      <c r="S83" t="s">
        <v>716</v>
      </c>
      <c r="T83">
        <v>12.47</v>
      </c>
      <c r="U83" s="7">
        <f t="shared" si="9"/>
        <v>3</v>
      </c>
      <c r="V83" s="7">
        <f t="shared" si="10"/>
        <v>14</v>
      </c>
      <c r="W83" s="7">
        <f t="shared" si="11"/>
        <v>3</v>
      </c>
      <c r="X83" s="7">
        <f t="shared" si="12"/>
        <v>16</v>
      </c>
      <c r="Y83" s="8">
        <f t="shared" si="13"/>
        <v>510000</v>
      </c>
      <c r="Z83" s="8">
        <f t="shared" si="14"/>
        <v>870000</v>
      </c>
      <c r="AA83" s="8">
        <f t="shared" si="15"/>
        <v>510000</v>
      </c>
      <c r="AB83" s="9">
        <f t="shared" si="16"/>
        <v>1</v>
      </c>
      <c r="AC83" s="9">
        <f t="shared" si="17"/>
        <v>1.7058823529411764</v>
      </c>
    </row>
    <row r="84" spans="2:29" x14ac:dyDescent="0.2">
      <c r="B84" t="s">
        <v>504</v>
      </c>
      <c r="C84" t="s">
        <v>505</v>
      </c>
      <c r="D84">
        <v>1</v>
      </c>
      <c r="E84">
        <v>1</v>
      </c>
      <c r="F84" s="1">
        <v>14000</v>
      </c>
      <c r="G84" s="4">
        <v>1.2600000000000001E-3</v>
      </c>
      <c r="J84" t="s">
        <v>21</v>
      </c>
      <c r="L84">
        <v>9</v>
      </c>
      <c r="M84">
        <v>31</v>
      </c>
      <c r="N84" s="1">
        <v>20000000</v>
      </c>
      <c r="O84" s="4">
        <v>0.34</v>
      </c>
      <c r="Q84" t="s">
        <v>522</v>
      </c>
      <c r="S84" t="s">
        <v>717</v>
      </c>
      <c r="T84">
        <v>13.24</v>
      </c>
      <c r="U84" s="7">
        <f t="shared" si="9"/>
        <v>0</v>
      </c>
      <c r="V84" s="7">
        <f t="shared" si="10"/>
        <v>0</v>
      </c>
      <c r="W84" s="7">
        <f t="shared" si="11"/>
        <v>3</v>
      </c>
      <c r="X84" s="7">
        <f t="shared" si="12"/>
        <v>30</v>
      </c>
      <c r="Y84" s="8" t="str">
        <f t="shared" si="13"/>
        <v>NF</v>
      </c>
      <c r="Z84" s="8">
        <f t="shared" si="14"/>
        <v>9400000</v>
      </c>
      <c r="AA84" s="8">
        <f t="shared" si="15"/>
        <v>9400000</v>
      </c>
      <c r="AB84" s="9">
        <f t="shared" si="16"/>
        <v>0</v>
      </c>
      <c r="AC84" s="9">
        <f t="shared" si="17"/>
        <v>1</v>
      </c>
    </row>
    <row r="85" spans="2:29" x14ac:dyDescent="0.2">
      <c r="B85" t="s">
        <v>506</v>
      </c>
      <c r="C85" t="s">
        <v>507</v>
      </c>
      <c r="D85">
        <v>1</v>
      </c>
      <c r="E85">
        <v>1</v>
      </c>
      <c r="F85" s="1">
        <v>2700</v>
      </c>
      <c r="G85" s="4">
        <v>2.5000000000000001E-4</v>
      </c>
      <c r="J85" t="s">
        <v>58</v>
      </c>
      <c r="K85" t="s">
        <v>59</v>
      </c>
      <c r="L85">
        <v>9</v>
      </c>
      <c r="M85">
        <v>26</v>
      </c>
      <c r="N85" s="1">
        <v>990000</v>
      </c>
      <c r="O85" s="4">
        <v>1.66E-2</v>
      </c>
      <c r="Q85" t="s">
        <v>132</v>
      </c>
      <c r="R85" t="s">
        <v>133</v>
      </c>
      <c r="S85" t="s">
        <v>718</v>
      </c>
      <c r="T85">
        <v>12.65</v>
      </c>
      <c r="U85" s="7">
        <f t="shared" si="9"/>
        <v>3</v>
      </c>
      <c r="V85" s="7">
        <f t="shared" si="10"/>
        <v>5</v>
      </c>
      <c r="W85" s="7">
        <f t="shared" si="11"/>
        <v>3</v>
      </c>
      <c r="X85" s="7">
        <f t="shared" si="12"/>
        <v>22</v>
      </c>
      <c r="Y85" s="8">
        <f t="shared" si="13"/>
        <v>240000</v>
      </c>
      <c r="Z85" s="8">
        <f t="shared" si="14"/>
        <v>10000000</v>
      </c>
      <c r="AA85" s="8">
        <f t="shared" si="15"/>
        <v>240000</v>
      </c>
      <c r="AB85" s="9">
        <f t="shared" si="16"/>
        <v>1</v>
      </c>
      <c r="AC85" s="9">
        <f t="shared" si="17"/>
        <v>41.666666666666664</v>
      </c>
    </row>
    <row r="86" spans="2:29" x14ac:dyDescent="0.2">
      <c r="B86" t="s">
        <v>510</v>
      </c>
      <c r="C86" t="s">
        <v>511</v>
      </c>
      <c r="D86">
        <v>1</v>
      </c>
      <c r="E86">
        <v>1</v>
      </c>
      <c r="F86" s="1">
        <v>1100</v>
      </c>
      <c r="G86" s="4">
        <v>1.02E-4</v>
      </c>
      <c r="J86" t="s">
        <v>30</v>
      </c>
      <c r="K86" t="s">
        <v>31</v>
      </c>
      <c r="L86">
        <v>8</v>
      </c>
      <c r="M86">
        <v>61</v>
      </c>
      <c r="N86" s="1">
        <v>80000000</v>
      </c>
      <c r="O86" s="4">
        <v>1.35</v>
      </c>
      <c r="Q86" t="s">
        <v>176</v>
      </c>
      <c r="R86" t="s">
        <v>177</v>
      </c>
      <c r="S86" t="s">
        <v>719</v>
      </c>
      <c r="T86">
        <v>12.98</v>
      </c>
      <c r="U86" s="7">
        <f t="shared" si="9"/>
        <v>2</v>
      </c>
      <c r="V86" s="7">
        <f t="shared" si="10"/>
        <v>7</v>
      </c>
      <c r="W86" s="7">
        <f t="shared" si="11"/>
        <v>3</v>
      </c>
      <c r="X86" s="7">
        <f t="shared" si="12"/>
        <v>19</v>
      </c>
      <c r="Y86" s="8">
        <f t="shared" si="13"/>
        <v>430000</v>
      </c>
      <c r="Z86" s="8">
        <f t="shared" si="14"/>
        <v>11000000</v>
      </c>
      <c r="AA86" s="8">
        <f t="shared" si="15"/>
        <v>430000</v>
      </c>
      <c r="AB86" s="9">
        <f t="shared" si="16"/>
        <v>1</v>
      </c>
      <c r="AC86" s="9">
        <f t="shared" si="17"/>
        <v>25.581395348837209</v>
      </c>
    </row>
    <row r="87" spans="2:29" x14ac:dyDescent="0.2">
      <c r="B87" t="s">
        <v>512</v>
      </c>
      <c r="C87" t="s">
        <v>513</v>
      </c>
      <c r="D87">
        <v>1</v>
      </c>
      <c r="E87">
        <v>1</v>
      </c>
      <c r="F87" s="1">
        <v>91000</v>
      </c>
      <c r="G87" s="4">
        <v>8.4600000000000005E-3</v>
      </c>
      <c r="J87" t="s">
        <v>32</v>
      </c>
      <c r="K87" t="s">
        <v>33</v>
      </c>
      <c r="L87">
        <v>7</v>
      </c>
      <c r="M87">
        <v>42</v>
      </c>
      <c r="N87" s="1">
        <v>40000000</v>
      </c>
      <c r="O87" s="4">
        <v>0.68</v>
      </c>
      <c r="Q87" t="s">
        <v>118</v>
      </c>
      <c r="R87" t="s">
        <v>16</v>
      </c>
      <c r="S87" t="s">
        <v>720</v>
      </c>
      <c r="T87">
        <v>36.659999999999997</v>
      </c>
      <c r="U87" s="7">
        <f t="shared" si="9"/>
        <v>3</v>
      </c>
      <c r="V87" s="7">
        <f t="shared" si="10"/>
        <v>8</v>
      </c>
      <c r="W87" s="7">
        <f t="shared" si="11"/>
        <v>2</v>
      </c>
      <c r="X87" s="7">
        <f t="shared" si="12"/>
        <v>18</v>
      </c>
      <c r="Y87" s="8">
        <f t="shared" si="13"/>
        <v>12000000</v>
      </c>
      <c r="Z87" s="8">
        <f t="shared" si="14"/>
        <v>46000000</v>
      </c>
      <c r="AA87" s="8">
        <f t="shared" si="15"/>
        <v>12000000</v>
      </c>
      <c r="AB87" s="9">
        <f t="shared" si="16"/>
        <v>1</v>
      </c>
      <c r="AC87" s="9">
        <f t="shared" si="17"/>
        <v>3.8333333333333335</v>
      </c>
    </row>
    <row r="88" spans="2:29" x14ac:dyDescent="0.2">
      <c r="B88" t="s">
        <v>7</v>
      </c>
      <c r="C88" t="s">
        <v>8</v>
      </c>
      <c r="D88">
        <v>37</v>
      </c>
      <c r="E88">
        <v>52</v>
      </c>
      <c r="F88" s="1">
        <v>990000</v>
      </c>
      <c r="G88" s="4">
        <v>9.1399999999999995E-2</v>
      </c>
      <c r="J88" t="s">
        <v>147</v>
      </c>
      <c r="K88" t="s">
        <v>148</v>
      </c>
      <c r="L88">
        <v>7</v>
      </c>
      <c r="M88">
        <v>10</v>
      </c>
      <c r="N88" s="1">
        <v>310000</v>
      </c>
      <c r="O88" s="4">
        <v>5.1399999999999996E-3</v>
      </c>
      <c r="Q88" t="s">
        <v>112</v>
      </c>
      <c r="R88" t="s">
        <v>113</v>
      </c>
      <c r="S88" t="s">
        <v>721</v>
      </c>
      <c r="T88">
        <v>10.36</v>
      </c>
      <c r="U88" s="7">
        <f t="shared" si="9"/>
        <v>3</v>
      </c>
      <c r="V88" s="7">
        <f t="shared" si="10"/>
        <v>11</v>
      </c>
      <c r="W88" s="7">
        <f t="shared" si="11"/>
        <v>3</v>
      </c>
      <c r="X88" s="7">
        <f t="shared" si="12"/>
        <v>13</v>
      </c>
      <c r="Y88" s="8">
        <f t="shared" si="13"/>
        <v>2300000</v>
      </c>
      <c r="Z88" s="8">
        <f t="shared" si="14"/>
        <v>1700000</v>
      </c>
      <c r="AA88" s="8">
        <f t="shared" si="15"/>
        <v>1700000</v>
      </c>
      <c r="AB88" s="9">
        <f t="shared" si="16"/>
        <v>1.3529411764705883</v>
      </c>
      <c r="AC88" s="9">
        <f t="shared" si="17"/>
        <v>1</v>
      </c>
    </row>
    <row r="89" spans="2:29" x14ac:dyDescent="0.2">
      <c r="B89" t="s">
        <v>9</v>
      </c>
      <c r="C89" t="s">
        <v>10</v>
      </c>
      <c r="D89">
        <v>25</v>
      </c>
      <c r="E89">
        <v>51</v>
      </c>
      <c r="F89" s="1">
        <v>260000</v>
      </c>
      <c r="G89" s="4">
        <v>2.4199999999999999E-2</v>
      </c>
      <c r="J89" t="s">
        <v>43</v>
      </c>
      <c r="K89" t="s">
        <v>44</v>
      </c>
      <c r="L89">
        <v>6</v>
      </c>
      <c r="M89">
        <v>89</v>
      </c>
      <c r="N89" s="1">
        <v>78000000</v>
      </c>
      <c r="O89" s="4">
        <v>1.31</v>
      </c>
      <c r="Q89" t="s">
        <v>215</v>
      </c>
      <c r="R89" t="s">
        <v>216</v>
      </c>
      <c r="S89" t="s">
        <v>722</v>
      </c>
      <c r="T89">
        <v>12.85</v>
      </c>
      <c r="U89" s="7">
        <f t="shared" si="9"/>
        <v>2</v>
      </c>
      <c r="V89" s="7">
        <f t="shared" si="10"/>
        <v>3</v>
      </c>
      <c r="W89" s="7">
        <f t="shared" si="11"/>
        <v>3</v>
      </c>
      <c r="X89" s="7">
        <f t="shared" si="12"/>
        <v>20</v>
      </c>
      <c r="Y89" s="8">
        <f t="shared" si="13"/>
        <v>93000</v>
      </c>
      <c r="Z89" s="8">
        <f t="shared" si="14"/>
        <v>6500000</v>
      </c>
      <c r="AA89" s="8">
        <f t="shared" si="15"/>
        <v>93000</v>
      </c>
      <c r="AB89" s="9">
        <f t="shared" si="16"/>
        <v>1</v>
      </c>
      <c r="AC89" s="9">
        <f t="shared" si="17"/>
        <v>69.892473118279568</v>
      </c>
    </row>
    <row r="90" spans="2:29" x14ac:dyDescent="0.2">
      <c r="B90" t="s">
        <v>11</v>
      </c>
      <c r="C90" t="s">
        <v>12</v>
      </c>
      <c r="D90">
        <v>16</v>
      </c>
      <c r="E90">
        <v>65</v>
      </c>
      <c r="F90" s="1">
        <v>1700000</v>
      </c>
      <c r="G90" s="4">
        <v>0.15</v>
      </c>
      <c r="J90" t="s">
        <v>42</v>
      </c>
      <c r="L90">
        <v>6</v>
      </c>
      <c r="M90">
        <v>80</v>
      </c>
      <c r="N90" s="1">
        <v>61000000</v>
      </c>
      <c r="O90" s="4">
        <v>1.02</v>
      </c>
      <c r="Q90" t="s">
        <v>228</v>
      </c>
      <c r="R90" t="s">
        <v>229</v>
      </c>
      <c r="S90" t="s">
        <v>723</v>
      </c>
      <c r="T90">
        <v>13.01</v>
      </c>
      <c r="U90" s="7">
        <f t="shared" si="9"/>
        <v>2</v>
      </c>
      <c r="V90" s="7">
        <f t="shared" si="10"/>
        <v>3</v>
      </c>
      <c r="W90" s="7">
        <f t="shared" si="11"/>
        <v>3</v>
      </c>
      <c r="X90" s="7">
        <f t="shared" si="12"/>
        <v>18</v>
      </c>
      <c r="Y90" s="8">
        <f t="shared" si="13"/>
        <v>370000</v>
      </c>
      <c r="Z90" s="8">
        <f t="shared" si="14"/>
        <v>10000000</v>
      </c>
      <c r="AA90" s="8">
        <f t="shared" si="15"/>
        <v>370000</v>
      </c>
      <c r="AB90" s="9">
        <f t="shared" si="16"/>
        <v>1</v>
      </c>
      <c r="AC90" s="9">
        <f t="shared" si="17"/>
        <v>27.027027027027028</v>
      </c>
    </row>
    <row r="91" spans="2:29" x14ac:dyDescent="0.2">
      <c r="B91" t="s">
        <v>13</v>
      </c>
      <c r="C91" t="s">
        <v>14</v>
      </c>
      <c r="D91">
        <v>16</v>
      </c>
      <c r="E91">
        <v>58</v>
      </c>
      <c r="F91" s="1">
        <v>1700000</v>
      </c>
      <c r="G91" s="4">
        <v>0.16</v>
      </c>
      <c r="J91" t="s">
        <v>17</v>
      </c>
      <c r="K91" t="s">
        <v>18</v>
      </c>
      <c r="L91">
        <v>6</v>
      </c>
      <c r="M91">
        <v>77</v>
      </c>
      <c r="N91" s="1">
        <v>730000000</v>
      </c>
      <c r="O91" s="4">
        <v>12.15</v>
      </c>
      <c r="Q91" t="s">
        <v>287</v>
      </c>
      <c r="R91" t="s">
        <v>288</v>
      </c>
      <c r="S91" t="s">
        <v>724</v>
      </c>
      <c r="T91">
        <v>12.87</v>
      </c>
      <c r="U91" s="7">
        <f t="shared" si="9"/>
        <v>1</v>
      </c>
      <c r="V91" s="7">
        <f t="shared" si="10"/>
        <v>5</v>
      </c>
      <c r="W91" s="7">
        <f t="shared" si="11"/>
        <v>3</v>
      </c>
      <c r="X91" s="7">
        <f t="shared" si="12"/>
        <v>15</v>
      </c>
      <c r="Y91" s="8">
        <f t="shared" si="13"/>
        <v>110000</v>
      </c>
      <c r="Z91" s="8">
        <f t="shared" si="14"/>
        <v>7600000</v>
      </c>
      <c r="AA91" s="8">
        <f t="shared" si="15"/>
        <v>110000</v>
      </c>
      <c r="AB91" s="9">
        <f t="shared" si="16"/>
        <v>1</v>
      </c>
      <c r="AC91" s="9">
        <f t="shared" si="17"/>
        <v>69.090909090909093</v>
      </c>
    </row>
    <row r="92" spans="2:29" x14ac:dyDescent="0.2">
      <c r="B92" t="s">
        <v>15</v>
      </c>
      <c r="C92" t="s">
        <v>16</v>
      </c>
      <c r="D92">
        <v>12</v>
      </c>
      <c r="E92">
        <v>115</v>
      </c>
      <c r="F92" s="1">
        <v>180000000</v>
      </c>
      <c r="G92" s="4">
        <v>16.47</v>
      </c>
      <c r="J92" t="s">
        <v>49</v>
      </c>
      <c r="K92" t="s">
        <v>50</v>
      </c>
      <c r="L92">
        <v>6</v>
      </c>
      <c r="M92">
        <v>73</v>
      </c>
      <c r="N92" s="1">
        <v>110000000</v>
      </c>
      <c r="O92" s="4">
        <v>1.81</v>
      </c>
      <c r="Q92" t="s">
        <v>129</v>
      </c>
      <c r="S92" t="s">
        <v>725</v>
      </c>
      <c r="T92">
        <v>11.62</v>
      </c>
      <c r="U92" s="7">
        <f t="shared" si="9"/>
        <v>3</v>
      </c>
      <c r="V92" s="7">
        <f t="shared" si="10"/>
        <v>5</v>
      </c>
      <c r="W92" s="7">
        <f t="shared" si="11"/>
        <v>3</v>
      </c>
      <c r="X92" s="7">
        <f t="shared" si="12"/>
        <v>15</v>
      </c>
      <c r="Y92" s="8">
        <f t="shared" si="13"/>
        <v>650000</v>
      </c>
      <c r="Z92" s="8">
        <f t="shared" si="14"/>
        <v>2800000</v>
      </c>
      <c r="AA92" s="8">
        <f t="shared" si="15"/>
        <v>650000</v>
      </c>
      <c r="AB92" s="9">
        <f t="shared" si="16"/>
        <v>1</v>
      </c>
      <c r="AC92" s="9">
        <f t="shared" si="17"/>
        <v>4.3076923076923075</v>
      </c>
    </row>
    <row r="93" spans="2:29" x14ac:dyDescent="0.2">
      <c r="B93" t="s">
        <v>17</v>
      </c>
      <c r="C93" t="s">
        <v>18</v>
      </c>
      <c r="D93">
        <v>11</v>
      </c>
      <c r="E93">
        <v>150</v>
      </c>
      <c r="F93" s="1">
        <v>270000000</v>
      </c>
      <c r="G93" s="4">
        <v>24.93</v>
      </c>
      <c r="J93" t="s">
        <v>77</v>
      </c>
      <c r="L93">
        <v>6</v>
      </c>
      <c r="M93">
        <v>70</v>
      </c>
      <c r="N93" s="1">
        <v>180000000</v>
      </c>
      <c r="O93" s="4">
        <v>2.96</v>
      </c>
      <c r="Q93" t="s">
        <v>217</v>
      </c>
      <c r="S93" t="s">
        <v>726</v>
      </c>
      <c r="T93">
        <v>12.49</v>
      </c>
      <c r="U93" s="7">
        <f t="shared" si="9"/>
        <v>2</v>
      </c>
      <c r="V93" s="7">
        <f t="shared" si="10"/>
        <v>3</v>
      </c>
      <c r="W93" s="7">
        <f t="shared" si="11"/>
        <v>3</v>
      </c>
      <c r="X93" s="7">
        <f t="shared" si="12"/>
        <v>17</v>
      </c>
      <c r="Y93" s="8">
        <f t="shared" si="13"/>
        <v>930000</v>
      </c>
      <c r="Z93" s="8">
        <f t="shared" si="14"/>
        <v>3400000</v>
      </c>
      <c r="AA93" s="8">
        <f t="shared" si="15"/>
        <v>930000</v>
      </c>
      <c r="AB93" s="9">
        <f t="shared" si="16"/>
        <v>1</v>
      </c>
      <c r="AC93" s="9">
        <f t="shared" si="17"/>
        <v>3.6559139784946235</v>
      </c>
    </row>
    <row r="94" spans="2:29" x14ac:dyDescent="0.2">
      <c r="B94" t="s">
        <v>19</v>
      </c>
      <c r="C94" t="s">
        <v>20</v>
      </c>
      <c r="D94">
        <v>11</v>
      </c>
      <c r="E94">
        <v>23</v>
      </c>
      <c r="F94" s="1">
        <v>840000</v>
      </c>
      <c r="G94" s="4">
        <v>7.7799999999999994E-2</v>
      </c>
      <c r="J94" t="s">
        <v>29</v>
      </c>
      <c r="L94">
        <v>6</v>
      </c>
      <c r="M94">
        <v>35</v>
      </c>
      <c r="N94" s="1">
        <v>21000000</v>
      </c>
      <c r="O94" s="4">
        <v>0.36</v>
      </c>
      <c r="Q94" t="s">
        <v>297</v>
      </c>
      <c r="R94" t="s">
        <v>298</v>
      </c>
      <c r="S94" t="s">
        <v>727</v>
      </c>
      <c r="T94">
        <v>13.25</v>
      </c>
      <c r="U94" s="7">
        <f t="shared" si="9"/>
        <v>1</v>
      </c>
      <c r="V94" s="7">
        <f t="shared" si="10"/>
        <v>4</v>
      </c>
      <c r="W94" s="7">
        <f t="shared" si="11"/>
        <v>3</v>
      </c>
      <c r="X94" s="7">
        <f t="shared" si="12"/>
        <v>14</v>
      </c>
      <c r="Y94" s="8">
        <f t="shared" si="13"/>
        <v>630000</v>
      </c>
      <c r="Z94" s="8">
        <f t="shared" si="14"/>
        <v>6900000</v>
      </c>
      <c r="AA94" s="8">
        <f t="shared" si="15"/>
        <v>630000</v>
      </c>
      <c r="AB94" s="9">
        <f t="shared" si="16"/>
        <v>1</v>
      </c>
      <c r="AC94" s="9">
        <f t="shared" si="17"/>
        <v>10.952380952380953</v>
      </c>
    </row>
    <row r="95" spans="2:29" x14ac:dyDescent="0.2">
      <c r="B95" t="s">
        <v>21</v>
      </c>
      <c r="D95">
        <v>9</v>
      </c>
      <c r="E95">
        <v>23</v>
      </c>
      <c r="F95" s="1">
        <v>7700000</v>
      </c>
      <c r="G95" s="4">
        <v>0.71</v>
      </c>
      <c r="J95" t="s">
        <v>53</v>
      </c>
      <c r="K95" t="s">
        <v>54</v>
      </c>
      <c r="L95">
        <v>6</v>
      </c>
      <c r="M95">
        <v>35</v>
      </c>
      <c r="N95" s="1">
        <v>13000000</v>
      </c>
      <c r="O95" s="4">
        <v>0.21</v>
      </c>
      <c r="Q95" t="s">
        <v>114</v>
      </c>
      <c r="R95" t="s">
        <v>115</v>
      </c>
      <c r="S95" t="s">
        <v>728</v>
      </c>
      <c r="T95">
        <v>34.35</v>
      </c>
      <c r="U95" s="7">
        <f t="shared" si="9"/>
        <v>3</v>
      </c>
      <c r="V95" s="7">
        <f t="shared" si="10"/>
        <v>11</v>
      </c>
      <c r="W95" s="7">
        <f t="shared" si="11"/>
        <v>2</v>
      </c>
      <c r="X95" s="7">
        <f t="shared" si="12"/>
        <v>6</v>
      </c>
      <c r="Y95" s="8">
        <f t="shared" si="13"/>
        <v>400000</v>
      </c>
      <c r="Z95" s="8">
        <f t="shared" si="14"/>
        <v>110000</v>
      </c>
      <c r="AA95" s="8">
        <f t="shared" si="15"/>
        <v>110000</v>
      </c>
      <c r="AB95" s="9">
        <f t="shared" si="16"/>
        <v>3.6363636363636362</v>
      </c>
      <c r="AC95" s="9">
        <f t="shared" si="17"/>
        <v>1</v>
      </c>
    </row>
    <row r="96" spans="2:29" x14ac:dyDescent="0.2">
      <c r="B96" t="s">
        <v>22</v>
      </c>
      <c r="C96" t="s">
        <v>23</v>
      </c>
      <c r="D96">
        <v>8</v>
      </c>
      <c r="E96">
        <v>88</v>
      </c>
      <c r="F96" s="1">
        <v>79000000</v>
      </c>
      <c r="G96" s="4">
        <v>7.31</v>
      </c>
      <c r="J96" t="s">
        <v>94</v>
      </c>
      <c r="K96" t="s">
        <v>95</v>
      </c>
      <c r="L96">
        <v>6</v>
      </c>
      <c r="M96">
        <v>23</v>
      </c>
      <c r="N96" s="1">
        <v>4000000</v>
      </c>
      <c r="O96" s="4">
        <v>6.7299999999999999E-2</v>
      </c>
      <c r="Q96" t="s">
        <v>123</v>
      </c>
      <c r="R96" t="s">
        <v>124</v>
      </c>
      <c r="S96" t="s">
        <v>729</v>
      </c>
      <c r="T96">
        <v>59.97</v>
      </c>
      <c r="U96" s="7">
        <f t="shared" si="9"/>
        <v>3</v>
      </c>
      <c r="V96" s="7">
        <f t="shared" si="10"/>
        <v>7</v>
      </c>
      <c r="W96" s="7">
        <f t="shared" si="11"/>
        <v>3</v>
      </c>
      <c r="X96" s="7">
        <f t="shared" si="12"/>
        <v>10</v>
      </c>
      <c r="Y96" s="8">
        <f t="shared" si="13"/>
        <v>140000</v>
      </c>
      <c r="Z96" s="8">
        <f t="shared" si="14"/>
        <v>330000</v>
      </c>
      <c r="AA96" s="8">
        <f t="shared" si="15"/>
        <v>140000</v>
      </c>
      <c r="AB96" s="9">
        <f t="shared" si="16"/>
        <v>1</v>
      </c>
      <c r="AC96" s="9">
        <f t="shared" si="17"/>
        <v>2.3571428571428572</v>
      </c>
    </row>
    <row r="97" spans="2:29" x14ac:dyDescent="0.2">
      <c r="B97" t="s">
        <v>24</v>
      </c>
      <c r="D97">
        <v>8</v>
      </c>
      <c r="E97">
        <v>80</v>
      </c>
      <c r="F97" s="1">
        <v>210000000</v>
      </c>
      <c r="G97" s="4">
        <v>19.809999999999999</v>
      </c>
      <c r="J97" t="s">
        <v>38</v>
      </c>
      <c r="K97" t="s">
        <v>39</v>
      </c>
      <c r="L97">
        <v>6</v>
      </c>
      <c r="M97">
        <v>23</v>
      </c>
      <c r="N97" s="1">
        <v>7300000</v>
      </c>
      <c r="O97" s="4">
        <v>0.12</v>
      </c>
      <c r="Q97" t="s">
        <v>349</v>
      </c>
      <c r="R97" t="s">
        <v>350</v>
      </c>
      <c r="S97" t="s">
        <v>730</v>
      </c>
      <c r="T97">
        <v>12.98</v>
      </c>
      <c r="U97" s="7">
        <f t="shared" si="9"/>
        <v>1</v>
      </c>
      <c r="V97" s="7">
        <f t="shared" si="10"/>
        <v>2</v>
      </c>
      <c r="W97" s="7">
        <f t="shared" si="11"/>
        <v>3</v>
      </c>
      <c r="X97" s="7">
        <f t="shared" si="12"/>
        <v>13</v>
      </c>
      <c r="Y97" s="8">
        <f t="shared" si="13"/>
        <v>150000</v>
      </c>
      <c r="Z97" s="8">
        <f t="shared" si="14"/>
        <v>5400000</v>
      </c>
      <c r="AA97" s="8">
        <f t="shared" si="15"/>
        <v>150000</v>
      </c>
      <c r="AB97" s="9">
        <f t="shared" si="16"/>
        <v>1</v>
      </c>
      <c r="AC97" s="9">
        <f t="shared" si="17"/>
        <v>36</v>
      </c>
    </row>
    <row r="98" spans="2:29" x14ac:dyDescent="0.2">
      <c r="B98" t="s">
        <v>25</v>
      </c>
      <c r="C98" t="s">
        <v>26</v>
      </c>
      <c r="D98">
        <v>8</v>
      </c>
      <c r="E98">
        <v>50</v>
      </c>
      <c r="F98" s="1">
        <v>28000000</v>
      </c>
      <c r="G98" s="4">
        <v>2.62</v>
      </c>
      <c r="J98" t="s">
        <v>56</v>
      </c>
      <c r="K98" t="s">
        <v>57</v>
      </c>
      <c r="L98">
        <v>6</v>
      </c>
      <c r="M98">
        <v>20</v>
      </c>
      <c r="N98" s="1">
        <v>5500000</v>
      </c>
      <c r="O98" s="4">
        <v>9.2399999999999996E-2</v>
      </c>
      <c r="Q98" t="s">
        <v>116</v>
      </c>
      <c r="R98" t="s">
        <v>117</v>
      </c>
      <c r="S98" t="s">
        <v>731</v>
      </c>
      <c r="T98">
        <v>22.16</v>
      </c>
      <c r="U98" s="7">
        <f t="shared" si="9"/>
        <v>3</v>
      </c>
      <c r="V98" s="7">
        <f t="shared" si="10"/>
        <v>10</v>
      </c>
      <c r="W98" s="7">
        <f t="shared" si="11"/>
        <v>2</v>
      </c>
      <c r="X98" s="7">
        <f t="shared" si="12"/>
        <v>5</v>
      </c>
      <c r="Y98" s="8">
        <f t="shared" si="13"/>
        <v>150000</v>
      </c>
      <c r="Z98" s="8">
        <f t="shared" si="14"/>
        <v>40000</v>
      </c>
      <c r="AA98" s="8">
        <f t="shared" si="15"/>
        <v>40000</v>
      </c>
      <c r="AB98" s="9">
        <f t="shared" si="16"/>
        <v>3.75</v>
      </c>
      <c r="AC98" s="9">
        <f t="shared" si="17"/>
        <v>1</v>
      </c>
    </row>
    <row r="99" spans="2:29" x14ac:dyDescent="0.2">
      <c r="B99" t="s">
        <v>27</v>
      </c>
      <c r="C99" t="s">
        <v>28</v>
      </c>
      <c r="D99">
        <v>8</v>
      </c>
      <c r="E99">
        <v>13</v>
      </c>
      <c r="F99" s="1">
        <v>93000</v>
      </c>
      <c r="G99" s="4">
        <v>8.5699999999999995E-3</v>
      </c>
      <c r="J99" t="s">
        <v>159</v>
      </c>
      <c r="K99" t="s">
        <v>160</v>
      </c>
      <c r="L99">
        <v>6</v>
      </c>
      <c r="M99">
        <v>20</v>
      </c>
      <c r="N99" s="1">
        <v>470000</v>
      </c>
      <c r="O99" s="4">
        <v>7.9000000000000008E-3</v>
      </c>
      <c r="Q99" t="s">
        <v>136</v>
      </c>
      <c r="R99" t="s">
        <v>137</v>
      </c>
      <c r="S99" t="s">
        <v>732</v>
      </c>
      <c r="T99">
        <v>12.94</v>
      </c>
      <c r="U99" s="7">
        <f t="shared" si="9"/>
        <v>3</v>
      </c>
      <c r="V99" s="7">
        <f t="shared" si="10"/>
        <v>4</v>
      </c>
      <c r="W99" s="7">
        <f t="shared" si="11"/>
        <v>3</v>
      </c>
      <c r="X99" s="7">
        <f t="shared" si="12"/>
        <v>10</v>
      </c>
      <c r="Y99" s="8">
        <f t="shared" si="13"/>
        <v>110000</v>
      </c>
      <c r="Z99" s="8">
        <f t="shared" si="14"/>
        <v>2800000</v>
      </c>
      <c r="AA99" s="8">
        <f t="shared" si="15"/>
        <v>110000</v>
      </c>
      <c r="AB99" s="9">
        <f t="shared" si="16"/>
        <v>1</v>
      </c>
      <c r="AC99" s="9">
        <f t="shared" si="17"/>
        <v>25.454545454545453</v>
      </c>
    </row>
    <row r="100" spans="2:29" x14ac:dyDescent="0.2">
      <c r="B100" t="s">
        <v>29</v>
      </c>
      <c r="D100">
        <v>6</v>
      </c>
      <c r="E100">
        <v>39</v>
      </c>
      <c r="F100" s="1">
        <v>24000000</v>
      </c>
      <c r="G100" s="4">
        <v>2.23</v>
      </c>
      <c r="J100" t="s">
        <v>68</v>
      </c>
      <c r="K100" t="s">
        <v>69</v>
      </c>
      <c r="L100">
        <v>6</v>
      </c>
      <c r="M100">
        <v>14</v>
      </c>
      <c r="N100" s="1">
        <v>2000000</v>
      </c>
      <c r="O100" s="4">
        <v>3.3500000000000002E-2</v>
      </c>
      <c r="Q100" t="s">
        <v>188</v>
      </c>
      <c r="R100" t="s">
        <v>189</v>
      </c>
      <c r="S100" t="s">
        <v>733</v>
      </c>
      <c r="T100">
        <v>12.87</v>
      </c>
      <c r="U100" s="7">
        <f t="shared" si="9"/>
        <v>2</v>
      </c>
      <c r="V100" s="7">
        <f t="shared" si="10"/>
        <v>5</v>
      </c>
      <c r="W100" s="7">
        <f t="shared" si="11"/>
        <v>3</v>
      </c>
      <c r="X100" s="7">
        <f t="shared" si="12"/>
        <v>9</v>
      </c>
      <c r="Y100" s="8">
        <f t="shared" si="13"/>
        <v>990000</v>
      </c>
      <c r="Z100" s="8">
        <f t="shared" si="14"/>
        <v>1300000</v>
      </c>
      <c r="AA100" s="8">
        <f t="shared" si="15"/>
        <v>990000</v>
      </c>
      <c r="AB100" s="9">
        <f t="shared" si="16"/>
        <v>1</v>
      </c>
      <c r="AC100" s="9">
        <f t="shared" si="17"/>
        <v>1.3131313131313131</v>
      </c>
    </row>
    <row r="101" spans="2:29" x14ac:dyDescent="0.2">
      <c r="B101" t="s">
        <v>30</v>
      </c>
      <c r="C101" t="s">
        <v>31</v>
      </c>
      <c r="D101">
        <v>6</v>
      </c>
      <c r="E101">
        <v>23</v>
      </c>
      <c r="F101" s="1">
        <v>16000000</v>
      </c>
      <c r="G101" s="4">
        <v>1.48</v>
      </c>
      <c r="J101" t="s">
        <v>283</v>
      </c>
      <c r="K101" t="s">
        <v>284</v>
      </c>
      <c r="L101">
        <v>6</v>
      </c>
      <c r="M101">
        <v>12</v>
      </c>
      <c r="N101" s="1">
        <v>510000</v>
      </c>
      <c r="O101" s="4">
        <v>8.6099999999999996E-3</v>
      </c>
      <c r="Q101" t="s">
        <v>221</v>
      </c>
      <c r="R101" t="s">
        <v>222</v>
      </c>
      <c r="S101" t="s">
        <v>734</v>
      </c>
      <c r="T101">
        <v>10.84</v>
      </c>
      <c r="U101" s="7">
        <f t="shared" si="9"/>
        <v>2</v>
      </c>
      <c r="V101" s="7">
        <f t="shared" si="10"/>
        <v>3</v>
      </c>
      <c r="W101" s="7">
        <f t="shared" si="11"/>
        <v>3</v>
      </c>
      <c r="X101" s="7">
        <f t="shared" si="12"/>
        <v>10</v>
      </c>
      <c r="Y101" s="8">
        <f t="shared" si="13"/>
        <v>270000</v>
      </c>
      <c r="Z101" s="8">
        <f t="shared" si="14"/>
        <v>2200000</v>
      </c>
      <c r="AA101" s="8">
        <f t="shared" si="15"/>
        <v>270000</v>
      </c>
      <c r="AB101" s="9">
        <f t="shared" si="16"/>
        <v>1</v>
      </c>
      <c r="AC101" s="9">
        <f t="shared" si="17"/>
        <v>8.1481481481481488</v>
      </c>
    </row>
    <row r="102" spans="2:29" x14ac:dyDescent="0.2">
      <c r="B102" t="s">
        <v>32</v>
      </c>
      <c r="C102" t="s">
        <v>33</v>
      </c>
      <c r="D102">
        <v>6</v>
      </c>
      <c r="E102">
        <v>18</v>
      </c>
      <c r="F102" s="1">
        <v>4700000</v>
      </c>
      <c r="G102" s="4">
        <v>0.43</v>
      </c>
      <c r="J102" t="s">
        <v>325</v>
      </c>
      <c r="K102" t="s">
        <v>326</v>
      </c>
      <c r="L102">
        <v>6</v>
      </c>
      <c r="M102">
        <v>11</v>
      </c>
      <c r="N102" s="1">
        <v>870000</v>
      </c>
      <c r="O102" s="4">
        <v>1.46E-2</v>
      </c>
      <c r="Q102" t="s">
        <v>227</v>
      </c>
      <c r="S102" t="s">
        <v>735</v>
      </c>
      <c r="T102">
        <v>12.09</v>
      </c>
      <c r="U102" s="7">
        <f t="shared" si="9"/>
        <v>2</v>
      </c>
      <c r="V102" s="7">
        <f t="shared" si="10"/>
        <v>3</v>
      </c>
      <c r="W102" s="7">
        <f t="shared" si="11"/>
        <v>3</v>
      </c>
      <c r="X102" s="7">
        <f t="shared" si="12"/>
        <v>10</v>
      </c>
      <c r="Y102" s="8">
        <f t="shared" si="13"/>
        <v>250000</v>
      </c>
      <c r="Z102" s="8">
        <f t="shared" si="14"/>
        <v>4400000</v>
      </c>
      <c r="AA102" s="8">
        <f t="shared" si="15"/>
        <v>250000</v>
      </c>
      <c r="AB102" s="9">
        <f t="shared" si="16"/>
        <v>1</v>
      </c>
      <c r="AC102" s="9">
        <f t="shared" si="17"/>
        <v>17.600000000000001</v>
      </c>
    </row>
    <row r="103" spans="2:29" x14ac:dyDescent="0.2">
      <c r="B103" t="s">
        <v>34</v>
      </c>
      <c r="C103" t="s">
        <v>35</v>
      </c>
      <c r="D103">
        <v>6</v>
      </c>
      <c r="E103">
        <v>13</v>
      </c>
      <c r="F103" s="1">
        <v>1200000</v>
      </c>
      <c r="G103" s="4">
        <v>0.11</v>
      </c>
      <c r="J103" t="s">
        <v>238</v>
      </c>
      <c r="K103" t="s">
        <v>239</v>
      </c>
      <c r="L103">
        <v>6</v>
      </c>
      <c r="M103">
        <v>10</v>
      </c>
      <c r="N103" s="1">
        <v>780000</v>
      </c>
      <c r="O103" s="4">
        <v>1.3100000000000001E-2</v>
      </c>
      <c r="Q103" t="s">
        <v>199</v>
      </c>
      <c r="R103" t="s">
        <v>200</v>
      </c>
      <c r="S103" t="s">
        <v>736</v>
      </c>
      <c r="T103">
        <v>10.15</v>
      </c>
      <c r="U103" s="7">
        <f t="shared" si="9"/>
        <v>2</v>
      </c>
      <c r="V103" s="7">
        <f t="shared" si="10"/>
        <v>4</v>
      </c>
      <c r="W103" s="7">
        <f t="shared" si="11"/>
        <v>3</v>
      </c>
      <c r="X103" s="7">
        <f t="shared" si="12"/>
        <v>8</v>
      </c>
      <c r="Y103" s="8">
        <f t="shared" si="13"/>
        <v>1100000</v>
      </c>
      <c r="Z103" s="8">
        <f t="shared" si="14"/>
        <v>1600000</v>
      </c>
      <c r="AA103" s="8">
        <f t="shared" si="15"/>
        <v>1100000</v>
      </c>
      <c r="AB103" s="9">
        <f t="shared" si="16"/>
        <v>1</v>
      </c>
      <c r="AC103" s="9">
        <f t="shared" si="17"/>
        <v>1.4545454545454546</v>
      </c>
    </row>
    <row r="104" spans="2:29" x14ac:dyDescent="0.2">
      <c r="B104" t="s">
        <v>36</v>
      </c>
      <c r="C104" t="s">
        <v>37</v>
      </c>
      <c r="D104">
        <v>6</v>
      </c>
      <c r="E104">
        <v>13</v>
      </c>
      <c r="F104" s="1">
        <v>100000</v>
      </c>
      <c r="G104" s="4">
        <v>9.3699999999999999E-3</v>
      </c>
      <c r="J104" t="s">
        <v>74</v>
      </c>
      <c r="K104" t="s">
        <v>26</v>
      </c>
      <c r="L104">
        <v>5</v>
      </c>
      <c r="M104">
        <v>96</v>
      </c>
      <c r="N104" s="1">
        <v>240000000</v>
      </c>
      <c r="O104" s="4">
        <v>4.0999999999999996</v>
      </c>
      <c r="Q104" t="s">
        <v>144</v>
      </c>
      <c r="R104" t="s">
        <v>145</v>
      </c>
      <c r="S104" t="s">
        <v>737</v>
      </c>
      <c r="T104">
        <v>15.23</v>
      </c>
      <c r="U104" s="7">
        <f t="shared" si="9"/>
        <v>3</v>
      </c>
      <c r="V104" s="7">
        <f t="shared" si="10"/>
        <v>4</v>
      </c>
      <c r="W104" s="7">
        <f t="shared" si="11"/>
        <v>3</v>
      </c>
      <c r="X104" s="7">
        <f t="shared" si="12"/>
        <v>8</v>
      </c>
      <c r="Y104" s="8">
        <f t="shared" si="13"/>
        <v>28000</v>
      </c>
      <c r="Z104" s="8">
        <f t="shared" si="14"/>
        <v>93000</v>
      </c>
      <c r="AA104" s="8">
        <f t="shared" si="15"/>
        <v>28000</v>
      </c>
      <c r="AB104" s="9">
        <f t="shared" si="16"/>
        <v>1</v>
      </c>
      <c r="AC104" s="9">
        <f t="shared" si="17"/>
        <v>3.3214285714285716</v>
      </c>
    </row>
    <row r="105" spans="2:29" x14ac:dyDescent="0.2">
      <c r="B105" t="s">
        <v>38</v>
      </c>
      <c r="C105" t="s">
        <v>39</v>
      </c>
      <c r="D105">
        <v>6</v>
      </c>
      <c r="E105">
        <v>8</v>
      </c>
      <c r="F105" s="1">
        <v>900000</v>
      </c>
      <c r="G105" s="4">
        <v>8.3500000000000005E-2</v>
      </c>
      <c r="J105" t="s">
        <v>55</v>
      </c>
      <c r="L105">
        <v>5</v>
      </c>
      <c r="M105">
        <v>45</v>
      </c>
      <c r="N105" s="1">
        <v>48000000</v>
      </c>
      <c r="O105" s="4">
        <v>0.8</v>
      </c>
      <c r="Q105" t="s">
        <v>359</v>
      </c>
      <c r="R105" t="s">
        <v>360</v>
      </c>
      <c r="S105" t="s">
        <v>738</v>
      </c>
      <c r="T105">
        <v>12.55</v>
      </c>
      <c r="U105" s="7">
        <f t="shared" si="9"/>
        <v>1</v>
      </c>
      <c r="V105" s="7">
        <f t="shared" si="10"/>
        <v>2</v>
      </c>
      <c r="W105" s="7">
        <f t="shared" si="11"/>
        <v>3</v>
      </c>
      <c r="X105" s="7">
        <f t="shared" si="12"/>
        <v>9</v>
      </c>
      <c r="Y105" s="8">
        <f t="shared" si="13"/>
        <v>31000</v>
      </c>
      <c r="Z105" s="8">
        <f t="shared" si="14"/>
        <v>310000</v>
      </c>
      <c r="AA105" s="8">
        <f t="shared" si="15"/>
        <v>31000</v>
      </c>
      <c r="AB105" s="9">
        <f t="shared" si="16"/>
        <v>1</v>
      </c>
      <c r="AC105" s="9">
        <f t="shared" si="17"/>
        <v>10</v>
      </c>
    </row>
    <row r="106" spans="2:29" x14ac:dyDescent="0.2">
      <c r="B106" t="s">
        <v>40</v>
      </c>
      <c r="C106" t="s">
        <v>41</v>
      </c>
      <c r="D106">
        <v>6</v>
      </c>
      <c r="E106">
        <v>6</v>
      </c>
      <c r="F106" s="1">
        <v>58000</v>
      </c>
      <c r="G106" s="4">
        <v>5.3499999999999997E-3</v>
      </c>
      <c r="J106" t="s">
        <v>45</v>
      </c>
      <c r="K106" t="s">
        <v>46</v>
      </c>
      <c r="L106">
        <v>5</v>
      </c>
      <c r="M106">
        <v>20</v>
      </c>
      <c r="N106" s="1">
        <v>2200000</v>
      </c>
      <c r="O106" s="4">
        <v>3.73E-2</v>
      </c>
      <c r="Q106" t="s">
        <v>343</v>
      </c>
      <c r="R106" t="s">
        <v>344</v>
      </c>
      <c r="S106" t="s">
        <v>739</v>
      </c>
      <c r="T106">
        <v>12.92</v>
      </c>
      <c r="U106" s="7">
        <f t="shared" si="9"/>
        <v>1</v>
      </c>
      <c r="V106" s="7">
        <f t="shared" si="10"/>
        <v>2</v>
      </c>
      <c r="W106" s="7">
        <f t="shared" si="11"/>
        <v>3</v>
      </c>
      <c r="X106" s="7">
        <f t="shared" si="12"/>
        <v>8</v>
      </c>
      <c r="Y106" s="8">
        <f t="shared" si="13"/>
        <v>180000</v>
      </c>
      <c r="Z106" s="8">
        <f t="shared" si="14"/>
        <v>1500000</v>
      </c>
      <c r="AA106" s="8">
        <f t="shared" si="15"/>
        <v>180000</v>
      </c>
      <c r="AB106" s="9">
        <f t="shared" si="16"/>
        <v>1</v>
      </c>
      <c r="AC106" s="9">
        <f t="shared" si="17"/>
        <v>8.3333333333333339</v>
      </c>
    </row>
    <row r="107" spans="2:29" x14ac:dyDescent="0.2">
      <c r="B107" t="s">
        <v>42</v>
      </c>
      <c r="D107">
        <v>5</v>
      </c>
      <c r="E107">
        <v>38</v>
      </c>
      <c r="F107" s="1">
        <v>11000000</v>
      </c>
      <c r="G107" s="4">
        <v>1</v>
      </c>
      <c r="J107" t="s">
        <v>75</v>
      </c>
      <c r="K107" t="s">
        <v>76</v>
      </c>
      <c r="L107">
        <v>5</v>
      </c>
      <c r="M107">
        <v>18</v>
      </c>
      <c r="N107" s="1">
        <v>6300000</v>
      </c>
      <c r="O107" s="4">
        <v>0.11</v>
      </c>
      <c r="Q107" t="s">
        <v>236</v>
      </c>
      <c r="R107" t="s">
        <v>237</v>
      </c>
      <c r="S107" t="s">
        <v>740</v>
      </c>
      <c r="T107">
        <v>12.8</v>
      </c>
      <c r="U107" s="7">
        <f t="shared" si="9"/>
        <v>2</v>
      </c>
      <c r="V107" s="7">
        <f t="shared" si="10"/>
        <v>2</v>
      </c>
      <c r="W107" s="7">
        <f t="shared" si="11"/>
        <v>3</v>
      </c>
      <c r="X107" s="7">
        <f t="shared" si="12"/>
        <v>8</v>
      </c>
      <c r="Y107" s="8">
        <f t="shared" si="13"/>
        <v>41000</v>
      </c>
      <c r="Z107" s="8">
        <f t="shared" si="14"/>
        <v>580000</v>
      </c>
      <c r="AA107" s="8">
        <f t="shared" si="15"/>
        <v>41000</v>
      </c>
      <c r="AB107" s="9">
        <f t="shared" si="16"/>
        <v>1</v>
      </c>
      <c r="AC107" s="9">
        <f t="shared" si="17"/>
        <v>14.146341463414634</v>
      </c>
    </row>
    <row r="108" spans="2:29" x14ac:dyDescent="0.2">
      <c r="B108" t="s">
        <v>43</v>
      </c>
      <c r="C108" t="s">
        <v>44</v>
      </c>
      <c r="D108">
        <v>5</v>
      </c>
      <c r="E108">
        <v>24</v>
      </c>
      <c r="F108" s="1">
        <v>2500000</v>
      </c>
      <c r="G108" s="4">
        <v>0.23</v>
      </c>
      <c r="J108" t="s">
        <v>100</v>
      </c>
      <c r="K108" t="s">
        <v>101</v>
      </c>
      <c r="L108">
        <v>5</v>
      </c>
      <c r="M108">
        <v>18</v>
      </c>
      <c r="N108" s="1">
        <v>6600000</v>
      </c>
      <c r="O108" s="4">
        <v>0.11</v>
      </c>
      <c r="Q108" t="s">
        <v>184</v>
      </c>
      <c r="R108" t="s">
        <v>185</v>
      </c>
      <c r="S108" t="s">
        <v>741</v>
      </c>
      <c r="T108">
        <v>12.47</v>
      </c>
      <c r="U108" s="7">
        <f t="shared" si="9"/>
        <v>2</v>
      </c>
      <c r="V108" s="7">
        <f t="shared" si="10"/>
        <v>6</v>
      </c>
      <c r="W108" s="7">
        <f t="shared" si="11"/>
        <v>3</v>
      </c>
      <c r="X108" s="7">
        <f t="shared" si="12"/>
        <v>3</v>
      </c>
      <c r="Y108" s="8">
        <f t="shared" si="13"/>
        <v>730000</v>
      </c>
      <c r="Z108" s="8">
        <f t="shared" si="14"/>
        <v>200000</v>
      </c>
      <c r="AA108" s="8">
        <f t="shared" si="15"/>
        <v>200000</v>
      </c>
      <c r="AB108" s="9">
        <f t="shared" si="16"/>
        <v>3.65</v>
      </c>
      <c r="AC108" s="9">
        <f t="shared" si="17"/>
        <v>1</v>
      </c>
    </row>
    <row r="109" spans="2:29" x14ac:dyDescent="0.2">
      <c r="B109" t="s">
        <v>45</v>
      </c>
      <c r="C109" t="s">
        <v>46</v>
      </c>
      <c r="D109">
        <v>5</v>
      </c>
      <c r="E109">
        <v>24</v>
      </c>
      <c r="F109" s="1">
        <v>4000000</v>
      </c>
      <c r="G109" s="4">
        <v>0.37</v>
      </c>
      <c r="J109" t="s">
        <v>125</v>
      </c>
      <c r="K109" t="s">
        <v>126</v>
      </c>
      <c r="L109">
        <v>5</v>
      </c>
      <c r="M109">
        <v>17</v>
      </c>
      <c r="N109" s="1">
        <v>6300000</v>
      </c>
      <c r="O109" s="4">
        <v>0.11</v>
      </c>
      <c r="Q109" t="s">
        <v>130</v>
      </c>
      <c r="R109" t="s">
        <v>131</v>
      </c>
      <c r="S109" t="s">
        <v>742</v>
      </c>
      <c r="T109">
        <v>47.11</v>
      </c>
      <c r="U109" s="7">
        <f t="shared" si="9"/>
        <v>3</v>
      </c>
      <c r="V109" s="7">
        <f t="shared" si="10"/>
        <v>5</v>
      </c>
      <c r="W109" s="7">
        <f t="shared" si="11"/>
        <v>1</v>
      </c>
      <c r="X109" s="7">
        <f t="shared" si="12"/>
        <v>2</v>
      </c>
      <c r="Y109" s="8">
        <f t="shared" si="13"/>
        <v>19000</v>
      </c>
      <c r="Z109" s="8">
        <f t="shared" si="14"/>
        <v>8100</v>
      </c>
      <c r="AA109" s="8">
        <f t="shared" si="15"/>
        <v>8100</v>
      </c>
      <c r="AB109" s="9">
        <f t="shared" si="16"/>
        <v>2.3456790123456792</v>
      </c>
      <c r="AC109" s="9">
        <f t="shared" si="17"/>
        <v>1</v>
      </c>
    </row>
    <row r="110" spans="2:29" x14ac:dyDescent="0.2">
      <c r="B110" t="s">
        <v>47</v>
      </c>
      <c r="C110" t="s">
        <v>48</v>
      </c>
      <c r="D110">
        <v>5</v>
      </c>
      <c r="E110">
        <v>22</v>
      </c>
      <c r="F110" s="1">
        <v>7800000</v>
      </c>
      <c r="G110" s="4">
        <v>0.72</v>
      </c>
      <c r="J110" t="s">
        <v>197</v>
      </c>
      <c r="K110" t="s">
        <v>198</v>
      </c>
      <c r="L110">
        <v>5</v>
      </c>
      <c r="M110">
        <v>14</v>
      </c>
      <c r="N110" s="1">
        <v>2200000</v>
      </c>
      <c r="O110" s="4">
        <v>3.6700000000000003E-2</v>
      </c>
      <c r="Q110" t="s">
        <v>260</v>
      </c>
      <c r="R110" t="s">
        <v>261</v>
      </c>
      <c r="S110" t="s">
        <v>743</v>
      </c>
      <c r="T110">
        <v>13.06</v>
      </c>
      <c r="U110" s="7">
        <f t="shared" si="9"/>
        <v>2</v>
      </c>
      <c r="V110" s="7">
        <f t="shared" si="10"/>
        <v>2</v>
      </c>
      <c r="W110" s="7">
        <f t="shared" si="11"/>
        <v>3</v>
      </c>
      <c r="X110" s="7">
        <f t="shared" si="12"/>
        <v>5</v>
      </c>
      <c r="Y110" s="8">
        <f t="shared" si="13"/>
        <v>200000</v>
      </c>
      <c r="Z110" s="8">
        <f t="shared" si="14"/>
        <v>260000</v>
      </c>
      <c r="AA110" s="8">
        <f t="shared" si="15"/>
        <v>200000</v>
      </c>
      <c r="AB110" s="9">
        <f t="shared" si="16"/>
        <v>1</v>
      </c>
      <c r="AC110" s="9">
        <f t="shared" si="17"/>
        <v>1.3</v>
      </c>
    </row>
    <row r="111" spans="2:29" x14ac:dyDescent="0.2">
      <c r="B111" t="s">
        <v>49</v>
      </c>
      <c r="C111" t="s">
        <v>50</v>
      </c>
      <c r="D111">
        <v>5</v>
      </c>
      <c r="E111">
        <v>20</v>
      </c>
      <c r="F111" s="1">
        <v>3200000</v>
      </c>
      <c r="G111" s="4">
        <v>0.28999999999999998</v>
      </c>
      <c r="J111" t="s">
        <v>140</v>
      </c>
      <c r="K111" t="s">
        <v>141</v>
      </c>
      <c r="L111">
        <v>5</v>
      </c>
      <c r="M111">
        <v>7</v>
      </c>
      <c r="N111" s="1">
        <v>360000</v>
      </c>
      <c r="O111" s="4">
        <v>6.1000000000000004E-3</v>
      </c>
      <c r="Q111" t="s">
        <v>523</v>
      </c>
      <c r="R111" t="s">
        <v>524</v>
      </c>
      <c r="S111" t="s">
        <v>744</v>
      </c>
      <c r="T111">
        <v>13.01</v>
      </c>
      <c r="U111" s="7">
        <f t="shared" si="9"/>
        <v>0</v>
      </c>
      <c r="V111" s="7">
        <f t="shared" si="10"/>
        <v>0</v>
      </c>
      <c r="W111" s="7">
        <f t="shared" si="11"/>
        <v>3</v>
      </c>
      <c r="X111" s="7">
        <f t="shared" si="12"/>
        <v>7</v>
      </c>
      <c r="Y111" s="8" t="str">
        <f t="shared" si="13"/>
        <v>NF</v>
      </c>
      <c r="Z111" s="8">
        <f t="shared" si="14"/>
        <v>1400000</v>
      </c>
      <c r="AA111" s="8">
        <f t="shared" si="15"/>
        <v>1400000</v>
      </c>
      <c r="AB111" s="9">
        <f t="shared" si="16"/>
        <v>0</v>
      </c>
      <c r="AC111" s="9">
        <f t="shared" si="17"/>
        <v>1</v>
      </c>
    </row>
    <row r="112" spans="2:29" x14ac:dyDescent="0.2">
      <c r="B112" t="s">
        <v>51</v>
      </c>
      <c r="C112" t="s">
        <v>52</v>
      </c>
      <c r="D112">
        <v>5</v>
      </c>
      <c r="E112">
        <v>14</v>
      </c>
      <c r="F112" s="1">
        <v>220000</v>
      </c>
      <c r="G112" s="4">
        <v>2.0299999999999999E-2</v>
      </c>
      <c r="J112" t="s">
        <v>47</v>
      </c>
      <c r="K112" t="s">
        <v>48</v>
      </c>
      <c r="L112">
        <v>4</v>
      </c>
      <c r="M112">
        <v>67</v>
      </c>
      <c r="N112" s="1">
        <v>86000000</v>
      </c>
      <c r="O112" s="4">
        <v>1.44</v>
      </c>
      <c r="Q112" t="s">
        <v>525</v>
      </c>
      <c r="R112" t="s">
        <v>526</v>
      </c>
      <c r="S112" t="s">
        <v>745</v>
      </c>
      <c r="T112">
        <v>10.66</v>
      </c>
      <c r="U112" s="7">
        <f t="shared" si="9"/>
        <v>0</v>
      </c>
      <c r="V112" s="7">
        <f t="shared" si="10"/>
        <v>0</v>
      </c>
      <c r="W112" s="7">
        <f t="shared" si="11"/>
        <v>3</v>
      </c>
      <c r="X112" s="7">
        <f t="shared" si="12"/>
        <v>7</v>
      </c>
      <c r="Y112" s="8" t="str">
        <f t="shared" si="13"/>
        <v>NF</v>
      </c>
      <c r="Z112" s="8">
        <f t="shared" si="14"/>
        <v>670000</v>
      </c>
      <c r="AA112" s="8">
        <f t="shared" si="15"/>
        <v>670000</v>
      </c>
      <c r="AB112" s="9">
        <f t="shared" si="16"/>
        <v>0</v>
      </c>
      <c r="AC112" s="9">
        <f t="shared" si="17"/>
        <v>1</v>
      </c>
    </row>
    <row r="113" spans="2:29" x14ac:dyDescent="0.2">
      <c r="B113" t="s">
        <v>53</v>
      </c>
      <c r="C113" t="s">
        <v>54</v>
      </c>
      <c r="D113">
        <v>5</v>
      </c>
      <c r="E113">
        <v>13</v>
      </c>
      <c r="F113" s="1">
        <v>1900000</v>
      </c>
      <c r="G113" s="4">
        <v>0.18</v>
      </c>
      <c r="J113" t="s">
        <v>119</v>
      </c>
      <c r="K113" t="s">
        <v>120</v>
      </c>
      <c r="L113">
        <v>4</v>
      </c>
      <c r="M113">
        <v>41</v>
      </c>
      <c r="N113" s="1">
        <v>100000000</v>
      </c>
      <c r="O113" s="4">
        <v>1.68</v>
      </c>
      <c r="Q113" t="s">
        <v>225</v>
      </c>
      <c r="R113" t="s">
        <v>226</v>
      </c>
      <c r="S113" t="s">
        <v>746</v>
      </c>
      <c r="T113">
        <v>32.97</v>
      </c>
      <c r="U113" s="7">
        <f t="shared" si="9"/>
        <v>2</v>
      </c>
      <c r="V113" s="7">
        <f t="shared" si="10"/>
        <v>3</v>
      </c>
      <c r="W113" s="7">
        <f t="shared" si="11"/>
        <v>2</v>
      </c>
      <c r="X113" s="7">
        <f t="shared" si="12"/>
        <v>4</v>
      </c>
      <c r="Y113" s="8">
        <f t="shared" si="13"/>
        <v>19000</v>
      </c>
      <c r="Z113" s="8">
        <f t="shared" si="14"/>
        <v>13000</v>
      </c>
      <c r="AA113" s="8">
        <f t="shared" si="15"/>
        <v>13000</v>
      </c>
      <c r="AB113" s="9">
        <f t="shared" si="16"/>
        <v>1.4615384615384615</v>
      </c>
      <c r="AC113" s="9">
        <f t="shared" si="17"/>
        <v>1</v>
      </c>
    </row>
    <row r="114" spans="2:29" x14ac:dyDescent="0.2">
      <c r="B114" t="s">
        <v>55</v>
      </c>
      <c r="D114">
        <v>5</v>
      </c>
      <c r="E114">
        <v>11</v>
      </c>
      <c r="F114" s="1">
        <v>1700000</v>
      </c>
      <c r="G114" s="4">
        <v>0.16</v>
      </c>
      <c r="J114" t="s">
        <v>207</v>
      </c>
      <c r="K114" t="s">
        <v>208</v>
      </c>
      <c r="L114">
        <v>4</v>
      </c>
      <c r="M114">
        <v>26</v>
      </c>
      <c r="N114" s="1">
        <v>11000000</v>
      </c>
      <c r="O114" s="4">
        <v>0.18</v>
      </c>
      <c r="Q114" t="s">
        <v>142</v>
      </c>
      <c r="R114" t="s">
        <v>143</v>
      </c>
      <c r="S114" t="s">
        <v>747</v>
      </c>
      <c r="T114">
        <v>27.35</v>
      </c>
      <c r="U114" s="7">
        <f t="shared" si="9"/>
        <v>3</v>
      </c>
      <c r="V114" s="7">
        <f t="shared" si="10"/>
        <v>4</v>
      </c>
      <c r="W114" s="7">
        <f t="shared" si="11"/>
        <v>1</v>
      </c>
      <c r="X114" s="7">
        <f t="shared" si="12"/>
        <v>2</v>
      </c>
      <c r="Y114" s="8">
        <f t="shared" si="13"/>
        <v>91000</v>
      </c>
      <c r="Z114" s="8">
        <f t="shared" si="14"/>
        <v>6500</v>
      </c>
      <c r="AA114" s="8">
        <f t="shared" si="15"/>
        <v>6500</v>
      </c>
      <c r="AB114" s="9">
        <f t="shared" si="16"/>
        <v>14</v>
      </c>
      <c r="AC114" s="9">
        <f t="shared" si="17"/>
        <v>1</v>
      </c>
    </row>
    <row r="115" spans="2:29" x14ac:dyDescent="0.2">
      <c r="B115" t="s">
        <v>56</v>
      </c>
      <c r="C115" t="s">
        <v>57</v>
      </c>
      <c r="D115">
        <v>5</v>
      </c>
      <c r="E115">
        <v>10</v>
      </c>
      <c r="F115" s="1">
        <v>1400000</v>
      </c>
      <c r="G115" s="4">
        <v>0.12</v>
      </c>
      <c r="J115" t="s">
        <v>109</v>
      </c>
      <c r="L115">
        <v>4</v>
      </c>
      <c r="M115">
        <v>25</v>
      </c>
      <c r="N115" s="1">
        <v>44000000</v>
      </c>
      <c r="O115" s="4">
        <v>0.74</v>
      </c>
      <c r="Q115" t="s">
        <v>146</v>
      </c>
      <c r="R115" t="s">
        <v>97</v>
      </c>
      <c r="S115" t="s">
        <v>748</v>
      </c>
      <c r="T115">
        <v>46.64</v>
      </c>
      <c r="U115" s="7">
        <f t="shared" si="9"/>
        <v>3</v>
      </c>
      <c r="V115" s="7">
        <f t="shared" si="10"/>
        <v>3</v>
      </c>
      <c r="W115" s="7">
        <f t="shared" si="11"/>
        <v>2</v>
      </c>
      <c r="X115" s="7">
        <f t="shared" si="12"/>
        <v>2</v>
      </c>
      <c r="Y115" s="8">
        <f t="shared" si="13"/>
        <v>38000</v>
      </c>
      <c r="Z115" s="8">
        <f t="shared" si="14"/>
        <v>78000</v>
      </c>
      <c r="AA115" s="8">
        <f t="shared" si="15"/>
        <v>38000</v>
      </c>
      <c r="AB115" s="9">
        <f t="shared" si="16"/>
        <v>1</v>
      </c>
      <c r="AC115" s="9">
        <f t="shared" si="17"/>
        <v>2.0526315789473686</v>
      </c>
    </row>
    <row r="116" spans="2:29" x14ac:dyDescent="0.2">
      <c r="B116" t="s">
        <v>58</v>
      </c>
      <c r="C116" t="s">
        <v>59</v>
      </c>
      <c r="D116">
        <v>5</v>
      </c>
      <c r="E116">
        <v>9</v>
      </c>
      <c r="F116" s="1">
        <v>150000</v>
      </c>
      <c r="G116" s="4">
        <v>1.4E-2</v>
      </c>
      <c r="J116" t="s">
        <v>166</v>
      </c>
      <c r="K116" t="s">
        <v>167</v>
      </c>
      <c r="L116">
        <v>4</v>
      </c>
      <c r="M116">
        <v>24</v>
      </c>
      <c r="N116" s="1">
        <v>37000000</v>
      </c>
      <c r="O116" s="4">
        <v>0.62</v>
      </c>
      <c r="Q116" t="s">
        <v>527</v>
      </c>
      <c r="R116" t="s">
        <v>528</v>
      </c>
      <c r="S116" t="s">
        <v>749</v>
      </c>
      <c r="T116">
        <v>10.93</v>
      </c>
      <c r="U116" s="7">
        <f t="shared" si="9"/>
        <v>0</v>
      </c>
      <c r="V116" s="7">
        <f t="shared" si="10"/>
        <v>0</v>
      </c>
      <c r="W116" s="7">
        <f t="shared" si="11"/>
        <v>3</v>
      </c>
      <c r="X116" s="7">
        <f t="shared" si="12"/>
        <v>4</v>
      </c>
      <c r="Y116" s="8" t="str">
        <f t="shared" si="13"/>
        <v>NF</v>
      </c>
      <c r="Z116" s="8">
        <f t="shared" si="14"/>
        <v>220000</v>
      </c>
      <c r="AA116" s="8">
        <f t="shared" si="15"/>
        <v>220000</v>
      </c>
      <c r="AB116" s="9">
        <f t="shared" si="16"/>
        <v>0</v>
      </c>
      <c r="AC116" s="9">
        <f t="shared" si="17"/>
        <v>1</v>
      </c>
    </row>
    <row r="117" spans="2:29" x14ac:dyDescent="0.2">
      <c r="B117" t="s">
        <v>60</v>
      </c>
      <c r="C117" t="s">
        <v>61</v>
      </c>
      <c r="D117">
        <v>5</v>
      </c>
      <c r="E117">
        <v>7</v>
      </c>
      <c r="F117" s="1">
        <v>350000</v>
      </c>
      <c r="G117" s="4">
        <v>3.2300000000000002E-2</v>
      </c>
      <c r="J117" t="s">
        <v>172</v>
      </c>
      <c r="K117" t="s">
        <v>173</v>
      </c>
      <c r="L117">
        <v>4</v>
      </c>
      <c r="M117">
        <v>16</v>
      </c>
      <c r="N117" s="1">
        <v>6400000</v>
      </c>
      <c r="O117" s="4">
        <v>0.11</v>
      </c>
      <c r="Q117" t="s">
        <v>138</v>
      </c>
      <c r="R117" t="s">
        <v>139</v>
      </c>
      <c r="S117" t="s">
        <v>750</v>
      </c>
      <c r="T117">
        <v>29.1</v>
      </c>
      <c r="U117" s="7">
        <f t="shared" si="9"/>
        <v>3</v>
      </c>
      <c r="V117" s="7">
        <f t="shared" si="10"/>
        <v>4</v>
      </c>
      <c r="W117" s="7">
        <f t="shared" si="11"/>
        <v>0</v>
      </c>
      <c r="X117" s="7">
        <f t="shared" si="12"/>
        <v>0</v>
      </c>
      <c r="Y117" s="8">
        <f t="shared" si="13"/>
        <v>33000</v>
      </c>
      <c r="Z117" s="8" t="str">
        <f t="shared" si="14"/>
        <v>NF</v>
      </c>
      <c r="AA117" s="8">
        <f t="shared" si="15"/>
        <v>33000</v>
      </c>
      <c r="AB117" s="9">
        <f t="shared" si="16"/>
        <v>1</v>
      </c>
      <c r="AC117" s="9">
        <f t="shared" si="17"/>
        <v>0</v>
      </c>
    </row>
    <row r="118" spans="2:29" x14ac:dyDescent="0.2">
      <c r="B118" t="s">
        <v>62</v>
      </c>
      <c r="C118" t="s">
        <v>63</v>
      </c>
      <c r="D118">
        <v>5</v>
      </c>
      <c r="E118">
        <v>7</v>
      </c>
      <c r="F118" s="1">
        <v>150000</v>
      </c>
      <c r="G118" s="4">
        <v>1.38E-2</v>
      </c>
      <c r="J118" t="s">
        <v>134</v>
      </c>
      <c r="K118" t="s">
        <v>135</v>
      </c>
      <c r="L118">
        <v>4</v>
      </c>
      <c r="M118">
        <v>13</v>
      </c>
      <c r="N118" s="1">
        <v>2400000</v>
      </c>
      <c r="O118" s="4">
        <v>4.07E-2</v>
      </c>
      <c r="Q118" t="s">
        <v>149</v>
      </c>
      <c r="R118" t="s">
        <v>150</v>
      </c>
      <c r="S118" t="s">
        <v>751</v>
      </c>
      <c r="T118">
        <v>21.15</v>
      </c>
      <c r="U118" s="7">
        <f t="shared" si="9"/>
        <v>3</v>
      </c>
      <c r="V118" s="7">
        <f t="shared" si="10"/>
        <v>3</v>
      </c>
      <c r="W118" s="7">
        <f t="shared" si="11"/>
        <v>0</v>
      </c>
      <c r="X118" s="7">
        <f t="shared" si="12"/>
        <v>0</v>
      </c>
      <c r="Y118" s="8">
        <f t="shared" si="13"/>
        <v>38000</v>
      </c>
      <c r="Z118" s="8" t="str">
        <f t="shared" si="14"/>
        <v>NF</v>
      </c>
      <c r="AA118" s="8">
        <f t="shared" si="15"/>
        <v>38000</v>
      </c>
      <c r="AB118" s="9">
        <f t="shared" si="16"/>
        <v>1</v>
      </c>
      <c r="AC118" s="9">
        <f t="shared" si="17"/>
        <v>0</v>
      </c>
    </row>
    <row r="119" spans="2:29" x14ac:dyDescent="0.2">
      <c r="B119" t="s">
        <v>64</v>
      </c>
      <c r="C119" t="s">
        <v>65</v>
      </c>
      <c r="D119">
        <v>5</v>
      </c>
      <c r="E119">
        <v>7</v>
      </c>
      <c r="F119" s="1">
        <v>28000</v>
      </c>
      <c r="G119" s="4">
        <v>2.5899999999999999E-3</v>
      </c>
      <c r="J119" t="s">
        <v>90</v>
      </c>
      <c r="K119" t="s">
        <v>91</v>
      </c>
      <c r="L119">
        <v>4</v>
      </c>
      <c r="M119">
        <v>11</v>
      </c>
      <c r="N119" s="1">
        <v>1400000</v>
      </c>
      <c r="O119" s="4">
        <v>2.3099999999999999E-2</v>
      </c>
      <c r="Q119" t="s">
        <v>151</v>
      </c>
      <c r="R119" t="s">
        <v>152</v>
      </c>
      <c r="S119" t="s">
        <v>752</v>
      </c>
      <c r="T119">
        <v>26.39</v>
      </c>
      <c r="U119" s="7">
        <f t="shared" si="9"/>
        <v>3</v>
      </c>
      <c r="V119" s="7">
        <f t="shared" si="10"/>
        <v>3</v>
      </c>
      <c r="W119" s="7">
        <f t="shared" si="11"/>
        <v>0</v>
      </c>
      <c r="X119" s="7">
        <f t="shared" si="12"/>
        <v>0</v>
      </c>
      <c r="Y119" s="8">
        <f t="shared" si="13"/>
        <v>81000</v>
      </c>
      <c r="Z119" s="8" t="str">
        <f t="shared" si="14"/>
        <v>NF</v>
      </c>
      <c r="AA119" s="8">
        <f t="shared" si="15"/>
        <v>81000</v>
      </c>
      <c r="AB119" s="9">
        <f t="shared" si="16"/>
        <v>1</v>
      </c>
      <c r="AC119" s="9">
        <f t="shared" si="17"/>
        <v>0</v>
      </c>
    </row>
    <row r="120" spans="2:29" x14ac:dyDescent="0.2">
      <c r="B120" t="s">
        <v>68</v>
      </c>
      <c r="C120" t="s">
        <v>69</v>
      </c>
      <c r="D120">
        <v>5</v>
      </c>
      <c r="E120">
        <v>5</v>
      </c>
      <c r="F120" s="1">
        <v>230000</v>
      </c>
      <c r="G120" s="4">
        <v>2.1399999999999999E-2</v>
      </c>
      <c r="J120" t="s">
        <v>121</v>
      </c>
      <c r="K120" t="s">
        <v>122</v>
      </c>
      <c r="L120">
        <v>4</v>
      </c>
      <c r="M120">
        <v>7</v>
      </c>
      <c r="N120" s="1">
        <v>1100000</v>
      </c>
      <c r="O120" s="4">
        <v>1.89E-2</v>
      </c>
      <c r="Q120" t="s">
        <v>153</v>
      </c>
      <c r="R120" t="s">
        <v>154</v>
      </c>
      <c r="S120" t="s">
        <v>753</v>
      </c>
      <c r="T120">
        <v>31.71</v>
      </c>
      <c r="U120" s="7">
        <f t="shared" si="9"/>
        <v>3</v>
      </c>
      <c r="V120" s="7">
        <f t="shared" si="10"/>
        <v>3</v>
      </c>
      <c r="W120" s="7">
        <f t="shared" si="11"/>
        <v>0</v>
      </c>
      <c r="X120" s="7">
        <f t="shared" si="12"/>
        <v>0</v>
      </c>
      <c r="Y120" s="8">
        <f t="shared" si="13"/>
        <v>32000</v>
      </c>
      <c r="Z120" s="8" t="str">
        <f t="shared" si="14"/>
        <v>NF</v>
      </c>
      <c r="AA120" s="8">
        <f t="shared" si="15"/>
        <v>32000</v>
      </c>
      <c r="AB120" s="9">
        <f t="shared" si="16"/>
        <v>1</v>
      </c>
      <c r="AC120" s="9">
        <f t="shared" si="17"/>
        <v>0</v>
      </c>
    </row>
    <row r="121" spans="2:29" x14ac:dyDescent="0.2">
      <c r="B121" t="s">
        <v>74</v>
      </c>
      <c r="C121" t="s">
        <v>26</v>
      </c>
      <c r="D121">
        <v>4</v>
      </c>
      <c r="E121">
        <v>25</v>
      </c>
      <c r="F121" s="1">
        <v>14000000</v>
      </c>
      <c r="G121" s="4">
        <v>1.29</v>
      </c>
      <c r="J121" t="s">
        <v>190</v>
      </c>
      <c r="K121" t="s">
        <v>191</v>
      </c>
      <c r="L121">
        <v>4</v>
      </c>
      <c r="M121">
        <v>5</v>
      </c>
      <c r="N121" s="1">
        <v>23000</v>
      </c>
      <c r="O121" s="4">
        <v>3.8000000000000002E-4</v>
      </c>
      <c r="Q121" t="s">
        <v>155</v>
      </c>
      <c r="R121" t="s">
        <v>156</v>
      </c>
      <c r="S121" t="s">
        <v>754</v>
      </c>
      <c r="T121">
        <v>29.45</v>
      </c>
      <c r="U121" s="7">
        <f t="shared" si="9"/>
        <v>3</v>
      </c>
      <c r="V121" s="7">
        <f t="shared" si="10"/>
        <v>3</v>
      </c>
      <c r="W121" s="7">
        <f t="shared" si="11"/>
        <v>0</v>
      </c>
      <c r="X121" s="7">
        <f t="shared" si="12"/>
        <v>0</v>
      </c>
      <c r="Y121" s="8">
        <f t="shared" si="13"/>
        <v>36000</v>
      </c>
      <c r="Z121" s="8" t="str">
        <f t="shared" si="14"/>
        <v>NF</v>
      </c>
      <c r="AA121" s="8">
        <f t="shared" si="15"/>
        <v>36000</v>
      </c>
      <c r="AB121" s="9">
        <f t="shared" si="16"/>
        <v>1</v>
      </c>
      <c r="AC121" s="9">
        <f t="shared" si="17"/>
        <v>0</v>
      </c>
    </row>
    <row r="122" spans="2:29" x14ac:dyDescent="0.2">
      <c r="B122" t="s">
        <v>75</v>
      </c>
      <c r="C122" t="s">
        <v>76</v>
      </c>
      <c r="D122">
        <v>4</v>
      </c>
      <c r="E122">
        <v>22</v>
      </c>
      <c r="F122" s="1">
        <v>9900000</v>
      </c>
      <c r="G122" s="4">
        <v>0.92</v>
      </c>
      <c r="J122" t="s">
        <v>96</v>
      </c>
      <c r="K122" t="s">
        <v>97</v>
      </c>
      <c r="L122">
        <v>4</v>
      </c>
      <c r="M122">
        <v>4</v>
      </c>
      <c r="N122" s="1">
        <v>61000</v>
      </c>
      <c r="O122" s="4">
        <v>1.0200000000000001E-3</v>
      </c>
      <c r="Q122" t="s">
        <v>157</v>
      </c>
      <c r="S122" t="s">
        <v>755</v>
      </c>
      <c r="T122">
        <v>11.9</v>
      </c>
      <c r="U122" s="7">
        <f t="shared" si="9"/>
        <v>2</v>
      </c>
      <c r="V122" s="7">
        <f t="shared" si="10"/>
        <v>15</v>
      </c>
      <c r="W122" s="7">
        <f t="shared" si="11"/>
        <v>2</v>
      </c>
      <c r="X122" s="7">
        <f t="shared" si="12"/>
        <v>26</v>
      </c>
      <c r="Y122" s="8">
        <f t="shared" si="13"/>
        <v>11000000</v>
      </c>
      <c r="Z122" s="8">
        <f t="shared" si="14"/>
        <v>51000000</v>
      </c>
      <c r="AA122" s="8">
        <f t="shared" si="15"/>
        <v>11000000</v>
      </c>
      <c r="AB122" s="9">
        <f t="shared" si="16"/>
        <v>1</v>
      </c>
      <c r="AC122" s="9">
        <f t="shared" si="17"/>
        <v>4.6363636363636367</v>
      </c>
    </row>
    <row r="123" spans="2:29" x14ac:dyDescent="0.2">
      <c r="B123" t="s">
        <v>77</v>
      </c>
      <c r="D123">
        <v>4</v>
      </c>
      <c r="E123">
        <v>20</v>
      </c>
      <c r="F123" s="1">
        <v>6700000</v>
      </c>
      <c r="G123" s="4">
        <v>0.62</v>
      </c>
      <c r="J123" t="s">
        <v>127</v>
      </c>
      <c r="K123" t="s">
        <v>128</v>
      </c>
      <c r="L123">
        <v>4</v>
      </c>
      <c r="M123">
        <v>4</v>
      </c>
      <c r="N123" s="1">
        <v>860000</v>
      </c>
      <c r="O123" s="4">
        <v>1.43E-2</v>
      </c>
      <c r="Q123" t="s">
        <v>182</v>
      </c>
      <c r="R123" t="s">
        <v>183</v>
      </c>
      <c r="S123" t="s">
        <v>756</v>
      </c>
      <c r="T123">
        <v>12.55</v>
      </c>
      <c r="U123" s="7">
        <f t="shared" si="9"/>
        <v>2</v>
      </c>
      <c r="V123" s="7">
        <f t="shared" si="10"/>
        <v>6</v>
      </c>
      <c r="W123" s="7">
        <f t="shared" si="11"/>
        <v>2</v>
      </c>
      <c r="X123" s="7">
        <f t="shared" si="12"/>
        <v>31</v>
      </c>
      <c r="Y123" s="8">
        <f t="shared" si="13"/>
        <v>830000</v>
      </c>
      <c r="Z123" s="8">
        <f t="shared" si="14"/>
        <v>26000000</v>
      </c>
      <c r="AA123" s="8">
        <f t="shared" si="15"/>
        <v>830000</v>
      </c>
      <c r="AB123" s="9">
        <f t="shared" si="16"/>
        <v>1</v>
      </c>
      <c r="AC123" s="9">
        <f t="shared" si="17"/>
        <v>31.325301204819276</v>
      </c>
    </row>
    <row r="124" spans="2:29" x14ac:dyDescent="0.2">
      <c r="B124" t="s">
        <v>78</v>
      </c>
      <c r="C124" t="s">
        <v>79</v>
      </c>
      <c r="D124">
        <v>4</v>
      </c>
      <c r="E124">
        <v>19</v>
      </c>
      <c r="F124" s="1">
        <v>190000</v>
      </c>
      <c r="G124" s="4">
        <v>1.7899999999999999E-2</v>
      </c>
      <c r="J124" t="s">
        <v>107</v>
      </c>
      <c r="K124" t="s">
        <v>108</v>
      </c>
      <c r="L124">
        <v>3</v>
      </c>
      <c r="M124">
        <v>44</v>
      </c>
      <c r="N124" s="1">
        <v>31000000</v>
      </c>
      <c r="O124" s="4">
        <v>0.52</v>
      </c>
      <c r="Q124" t="s">
        <v>163</v>
      </c>
      <c r="S124" t="s">
        <v>757</v>
      </c>
      <c r="T124">
        <v>12.21</v>
      </c>
      <c r="U124" s="7">
        <f t="shared" si="9"/>
        <v>2</v>
      </c>
      <c r="V124" s="7">
        <f t="shared" si="10"/>
        <v>10</v>
      </c>
      <c r="W124" s="7">
        <f t="shared" si="11"/>
        <v>2</v>
      </c>
      <c r="X124" s="7">
        <f t="shared" si="12"/>
        <v>24</v>
      </c>
      <c r="Y124" s="8">
        <f t="shared" si="13"/>
        <v>6200000</v>
      </c>
      <c r="Z124" s="8">
        <f t="shared" si="14"/>
        <v>24000000</v>
      </c>
      <c r="AA124" s="8">
        <f t="shared" si="15"/>
        <v>6200000</v>
      </c>
      <c r="AB124" s="9">
        <f t="shared" si="16"/>
        <v>1</v>
      </c>
      <c r="AC124" s="9">
        <f t="shared" si="17"/>
        <v>3.870967741935484</v>
      </c>
    </row>
    <row r="125" spans="2:29" x14ac:dyDescent="0.2">
      <c r="B125" t="s">
        <v>80</v>
      </c>
      <c r="C125" t="s">
        <v>81</v>
      </c>
      <c r="D125">
        <v>4</v>
      </c>
      <c r="E125">
        <v>16</v>
      </c>
      <c r="F125" s="1">
        <v>7800000</v>
      </c>
      <c r="G125" s="4">
        <v>0.72</v>
      </c>
      <c r="J125" t="s">
        <v>158</v>
      </c>
      <c r="L125">
        <v>3</v>
      </c>
      <c r="M125">
        <v>32</v>
      </c>
      <c r="N125" s="1">
        <v>130000000</v>
      </c>
      <c r="O125" s="4">
        <v>2.12</v>
      </c>
      <c r="Q125" t="s">
        <v>170</v>
      </c>
      <c r="R125" t="s">
        <v>171</v>
      </c>
      <c r="S125" t="s">
        <v>758</v>
      </c>
      <c r="T125">
        <v>12.7</v>
      </c>
      <c r="U125" s="7">
        <f t="shared" si="9"/>
        <v>2</v>
      </c>
      <c r="V125" s="7">
        <f t="shared" si="10"/>
        <v>8</v>
      </c>
      <c r="W125" s="7">
        <f t="shared" si="11"/>
        <v>2</v>
      </c>
      <c r="X125" s="7">
        <f t="shared" si="12"/>
        <v>22</v>
      </c>
      <c r="Y125" s="8">
        <f t="shared" si="13"/>
        <v>1700000</v>
      </c>
      <c r="Z125" s="8">
        <f t="shared" si="14"/>
        <v>62000000</v>
      </c>
      <c r="AA125" s="8">
        <f t="shared" si="15"/>
        <v>1700000</v>
      </c>
      <c r="AB125" s="9">
        <f t="shared" si="16"/>
        <v>1</v>
      </c>
      <c r="AC125" s="9">
        <f t="shared" si="17"/>
        <v>36.470588235294116</v>
      </c>
    </row>
    <row r="126" spans="2:29" x14ac:dyDescent="0.2">
      <c r="B126" t="s">
        <v>82</v>
      </c>
      <c r="C126" t="s">
        <v>83</v>
      </c>
      <c r="D126">
        <v>4</v>
      </c>
      <c r="E126">
        <v>14</v>
      </c>
      <c r="F126" s="1">
        <v>200000</v>
      </c>
      <c r="G126" s="4">
        <v>1.89E-2</v>
      </c>
      <c r="J126" t="s">
        <v>164</v>
      </c>
      <c r="K126" t="s">
        <v>165</v>
      </c>
      <c r="L126">
        <v>3</v>
      </c>
      <c r="M126">
        <v>24</v>
      </c>
      <c r="N126" s="1">
        <v>8200000</v>
      </c>
      <c r="O126" s="4">
        <v>0.14000000000000001</v>
      </c>
      <c r="Q126" t="s">
        <v>174</v>
      </c>
      <c r="R126" t="s">
        <v>175</v>
      </c>
      <c r="S126" t="s">
        <v>759</v>
      </c>
      <c r="T126">
        <v>13.26</v>
      </c>
      <c r="U126" s="7">
        <f t="shared" si="9"/>
        <v>2</v>
      </c>
      <c r="V126" s="7">
        <f t="shared" si="10"/>
        <v>8</v>
      </c>
      <c r="W126" s="7">
        <f t="shared" si="11"/>
        <v>2</v>
      </c>
      <c r="X126" s="7">
        <f t="shared" si="12"/>
        <v>13</v>
      </c>
      <c r="Y126" s="8">
        <f t="shared" si="13"/>
        <v>830000</v>
      </c>
      <c r="Z126" s="8">
        <f t="shared" si="14"/>
        <v>4500000</v>
      </c>
      <c r="AA126" s="8">
        <f t="shared" si="15"/>
        <v>830000</v>
      </c>
      <c r="AB126" s="9">
        <f t="shared" si="16"/>
        <v>1</v>
      </c>
      <c r="AC126" s="9">
        <f t="shared" si="17"/>
        <v>5.4216867469879517</v>
      </c>
    </row>
    <row r="127" spans="2:29" x14ac:dyDescent="0.2">
      <c r="B127" t="s">
        <v>84</v>
      </c>
      <c r="C127" t="s">
        <v>85</v>
      </c>
      <c r="D127">
        <v>4</v>
      </c>
      <c r="E127">
        <v>13</v>
      </c>
      <c r="F127" s="1">
        <v>160000</v>
      </c>
      <c r="G127" s="4">
        <v>1.4800000000000001E-2</v>
      </c>
      <c r="J127" t="s">
        <v>102</v>
      </c>
      <c r="L127">
        <v>3</v>
      </c>
      <c r="M127">
        <v>23</v>
      </c>
      <c r="N127" s="1">
        <v>39000000</v>
      </c>
      <c r="O127" s="4">
        <v>0.65</v>
      </c>
      <c r="Q127" t="s">
        <v>168</v>
      </c>
      <c r="R127" t="s">
        <v>169</v>
      </c>
      <c r="S127" t="s">
        <v>760</v>
      </c>
      <c r="T127">
        <v>13.93</v>
      </c>
      <c r="U127" s="7">
        <f t="shared" si="9"/>
        <v>2</v>
      </c>
      <c r="V127" s="7">
        <f t="shared" si="10"/>
        <v>9</v>
      </c>
      <c r="W127" s="7">
        <f t="shared" si="11"/>
        <v>2</v>
      </c>
      <c r="X127" s="7">
        <f t="shared" si="12"/>
        <v>11</v>
      </c>
      <c r="Y127" s="8">
        <f t="shared" si="13"/>
        <v>99000</v>
      </c>
      <c r="Z127" s="8">
        <f t="shared" si="14"/>
        <v>93000</v>
      </c>
      <c r="AA127" s="8">
        <f t="shared" si="15"/>
        <v>93000</v>
      </c>
      <c r="AB127" s="9">
        <f t="shared" si="16"/>
        <v>1.064516129032258</v>
      </c>
      <c r="AC127" s="9">
        <f t="shared" si="17"/>
        <v>1</v>
      </c>
    </row>
    <row r="128" spans="2:29" x14ac:dyDescent="0.2">
      <c r="B128" t="s">
        <v>86</v>
      </c>
      <c r="C128" t="s">
        <v>87</v>
      </c>
      <c r="D128">
        <v>4</v>
      </c>
      <c r="E128">
        <v>11</v>
      </c>
      <c r="F128" s="1">
        <v>100000</v>
      </c>
      <c r="G128" s="4">
        <v>9.4299999999999991E-3</v>
      </c>
      <c r="J128" t="s">
        <v>132</v>
      </c>
      <c r="K128" t="s">
        <v>133</v>
      </c>
      <c r="L128">
        <v>3</v>
      </c>
      <c r="M128">
        <v>22</v>
      </c>
      <c r="N128" s="1">
        <v>10000000</v>
      </c>
      <c r="O128" s="4">
        <v>0.17</v>
      </c>
      <c r="Q128" t="s">
        <v>161</v>
      </c>
      <c r="R128" t="s">
        <v>162</v>
      </c>
      <c r="S128" t="s">
        <v>761</v>
      </c>
      <c r="T128">
        <v>14.13</v>
      </c>
      <c r="U128" s="7">
        <f t="shared" si="9"/>
        <v>2</v>
      </c>
      <c r="V128" s="7">
        <f t="shared" si="10"/>
        <v>11</v>
      </c>
      <c r="W128" s="7">
        <f t="shared" si="11"/>
        <v>2</v>
      </c>
      <c r="X128" s="7">
        <f t="shared" si="12"/>
        <v>8</v>
      </c>
      <c r="Y128" s="8">
        <f t="shared" si="13"/>
        <v>100000</v>
      </c>
      <c r="Z128" s="8">
        <f t="shared" si="14"/>
        <v>100000</v>
      </c>
      <c r="AA128" s="8">
        <f t="shared" si="15"/>
        <v>100000</v>
      </c>
      <c r="AB128" s="9">
        <f t="shared" si="16"/>
        <v>1</v>
      </c>
      <c r="AC128" s="9">
        <f t="shared" si="17"/>
        <v>1</v>
      </c>
    </row>
    <row r="129" spans="2:29" x14ac:dyDescent="0.2">
      <c r="B129" t="s">
        <v>88</v>
      </c>
      <c r="C129" t="s">
        <v>89</v>
      </c>
      <c r="D129">
        <v>4</v>
      </c>
      <c r="E129">
        <v>11</v>
      </c>
      <c r="F129" s="1">
        <v>74000</v>
      </c>
      <c r="G129" s="4">
        <v>6.8300000000000001E-3</v>
      </c>
      <c r="J129" t="s">
        <v>215</v>
      </c>
      <c r="K129" t="s">
        <v>216</v>
      </c>
      <c r="L129">
        <v>3</v>
      </c>
      <c r="M129">
        <v>20</v>
      </c>
      <c r="N129" s="1">
        <v>6500000</v>
      </c>
      <c r="O129" s="4">
        <v>0.11</v>
      </c>
      <c r="Q129" t="s">
        <v>213</v>
      </c>
      <c r="R129" t="s">
        <v>214</v>
      </c>
      <c r="S129" t="s">
        <v>762</v>
      </c>
      <c r="T129">
        <v>12.61</v>
      </c>
      <c r="U129" s="7">
        <f t="shared" si="9"/>
        <v>2</v>
      </c>
      <c r="V129" s="7">
        <f t="shared" si="10"/>
        <v>4</v>
      </c>
      <c r="W129" s="7">
        <f t="shared" si="11"/>
        <v>2</v>
      </c>
      <c r="X129" s="7">
        <f t="shared" si="12"/>
        <v>12</v>
      </c>
      <c r="Y129" s="8">
        <f t="shared" si="13"/>
        <v>540000</v>
      </c>
      <c r="Z129" s="8">
        <f t="shared" si="14"/>
        <v>13000000</v>
      </c>
      <c r="AA129" s="8">
        <f t="shared" si="15"/>
        <v>540000</v>
      </c>
      <c r="AB129" s="9">
        <f t="shared" si="16"/>
        <v>1</v>
      </c>
      <c r="AC129" s="9">
        <f t="shared" si="17"/>
        <v>24.074074074074073</v>
      </c>
    </row>
    <row r="130" spans="2:29" x14ac:dyDescent="0.2">
      <c r="B130" t="s">
        <v>90</v>
      </c>
      <c r="C130" t="s">
        <v>91</v>
      </c>
      <c r="D130">
        <v>4</v>
      </c>
      <c r="E130">
        <v>6</v>
      </c>
      <c r="F130" s="1">
        <v>430000</v>
      </c>
      <c r="G130" s="4">
        <v>3.9600000000000003E-2</v>
      </c>
      <c r="J130" t="s">
        <v>176</v>
      </c>
      <c r="K130" t="s">
        <v>177</v>
      </c>
      <c r="L130">
        <v>3</v>
      </c>
      <c r="M130">
        <v>19</v>
      </c>
      <c r="N130" s="1">
        <v>11000000</v>
      </c>
      <c r="O130" s="4">
        <v>0.18</v>
      </c>
      <c r="Q130" t="s">
        <v>478</v>
      </c>
      <c r="S130" t="s">
        <v>763</v>
      </c>
      <c r="T130">
        <v>12.98</v>
      </c>
      <c r="U130" s="7">
        <f t="shared" si="9"/>
        <v>1</v>
      </c>
      <c r="V130" s="7">
        <f t="shared" si="10"/>
        <v>1</v>
      </c>
      <c r="W130" s="7">
        <f t="shared" si="11"/>
        <v>2</v>
      </c>
      <c r="X130" s="7">
        <f t="shared" si="12"/>
        <v>15</v>
      </c>
      <c r="Y130" s="8">
        <f t="shared" si="13"/>
        <v>2900000</v>
      </c>
      <c r="Z130" s="8">
        <f t="shared" si="14"/>
        <v>140000000</v>
      </c>
      <c r="AA130" s="8">
        <f t="shared" si="15"/>
        <v>2900000</v>
      </c>
      <c r="AB130" s="9">
        <f t="shared" si="16"/>
        <v>1</v>
      </c>
      <c r="AC130" s="9">
        <f t="shared" si="17"/>
        <v>48.275862068965516</v>
      </c>
    </row>
    <row r="131" spans="2:29" x14ac:dyDescent="0.2">
      <c r="B131" t="s">
        <v>92</v>
      </c>
      <c r="C131" t="s">
        <v>93</v>
      </c>
      <c r="D131">
        <v>4</v>
      </c>
      <c r="E131">
        <v>6</v>
      </c>
      <c r="F131" s="1">
        <v>59000</v>
      </c>
      <c r="G131" s="4">
        <v>5.4999999999999997E-3</v>
      </c>
      <c r="J131" t="s">
        <v>228</v>
      </c>
      <c r="K131" t="s">
        <v>229</v>
      </c>
      <c r="L131">
        <v>3</v>
      </c>
      <c r="M131">
        <v>18</v>
      </c>
      <c r="N131" s="1">
        <v>10000000</v>
      </c>
      <c r="O131" s="4">
        <v>0.17</v>
      </c>
      <c r="Q131" t="s">
        <v>192</v>
      </c>
      <c r="S131" t="s">
        <v>764</v>
      </c>
      <c r="T131">
        <v>12.86</v>
      </c>
      <c r="U131" s="7">
        <f t="shared" si="9"/>
        <v>2</v>
      </c>
      <c r="V131" s="7">
        <f t="shared" si="10"/>
        <v>5</v>
      </c>
      <c r="W131" s="7">
        <f t="shared" si="11"/>
        <v>2</v>
      </c>
      <c r="X131" s="7">
        <f t="shared" si="12"/>
        <v>9</v>
      </c>
      <c r="Y131" s="8">
        <f t="shared" si="13"/>
        <v>370000</v>
      </c>
      <c r="Z131" s="8">
        <f t="shared" si="14"/>
        <v>2300000</v>
      </c>
      <c r="AA131" s="8">
        <f t="shared" si="15"/>
        <v>370000</v>
      </c>
      <c r="AB131" s="9">
        <f t="shared" si="16"/>
        <v>1</v>
      </c>
      <c r="AC131" s="9">
        <f t="shared" si="17"/>
        <v>6.2162162162162158</v>
      </c>
    </row>
    <row r="132" spans="2:29" x14ac:dyDescent="0.2">
      <c r="B132" t="s">
        <v>94</v>
      </c>
      <c r="C132" t="s">
        <v>95</v>
      </c>
      <c r="D132">
        <v>4</v>
      </c>
      <c r="E132">
        <v>5</v>
      </c>
      <c r="F132" s="1">
        <v>440000</v>
      </c>
      <c r="G132" s="4">
        <v>4.1000000000000002E-2</v>
      </c>
      <c r="J132" t="s">
        <v>217</v>
      </c>
      <c r="L132">
        <v>3</v>
      </c>
      <c r="M132">
        <v>17</v>
      </c>
      <c r="N132" s="1">
        <v>3400000</v>
      </c>
      <c r="O132" s="4">
        <v>5.6800000000000003E-2</v>
      </c>
      <c r="Q132" t="s">
        <v>211</v>
      </c>
      <c r="R132" t="s">
        <v>212</v>
      </c>
      <c r="S132" t="s">
        <v>765</v>
      </c>
      <c r="T132">
        <v>12.73</v>
      </c>
      <c r="U132" s="7">
        <f t="shared" ref="U132:U195" si="18">IFERROR(VLOOKUP(Q132,B:F,3, FALSE),0)</f>
        <v>2</v>
      </c>
      <c r="V132" s="7">
        <f t="shared" ref="V132:V195" si="19">IFERROR(VLOOKUP(Q132,B:F,4, FALSE),0)</f>
        <v>4</v>
      </c>
      <c r="W132" s="7">
        <f t="shared" ref="W132:W195" si="20">IFERROR(VLOOKUP(Q132,J:N,3, FALSE),0)</f>
        <v>2</v>
      </c>
      <c r="X132" s="7">
        <f t="shared" ref="X132:X195" si="21">IFERROR(VLOOKUP(Q132,J:N,4, FALSE),0)</f>
        <v>10</v>
      </c>
      <c r="Y132" s="8">
        <f t="shared" ref="Y132:Y195" si="22">IFERROR(VLOOKUP(Q132,B:F,5, FALSE),"NF")</f>
        <v>630000</v>
      </c>
      <c r="Z132" s="8">
        <f t="shared" ref="Z132:Z195" si="23">IFERROR(VLOOKUP(Q132,J:N,5, FALSE),"NF")</f>
        <v>7800000</v>
      </c>
      <c r="AA132" s="8">
        <f t="shared" si="15"/>
        <v>630000</v>
      </c>
      <c r="AB132" s="9">
        <f t="shared" si="16"/>
        <v>1</v>
      </c>
      <c r="AC132" s="9">
        <f t="shared" si="17"/>
        <v>12.380952380952381</v>
      </c>
    </row>
    <row r="133" spans="2:29" x14ac:dyDescent="0.2">
      <c r="B133" t="s">
        <v>96</v>
      </c>
      <c r="C133" t="s">
        <v>97</v>
      </c>
      <c r="D133">
        <v>4</v>
      </c>
      <c r="E133">
        <v>5</v>
      </c>
      <c r="F133" s="1">
        <v>41000</v>
      </c>
      <c r="G133" s="4">
        <v>3.7599999999999999E-3</v>
      </c>
      <c r="J133" t="s">
        <v>110</v>
      </c>
      <c r="K133" t="s">
        <v>111</v>
      </c>
      <c r="L133">
        <v>3</v>
      </c>
      <c r="M133">
        <v>16</v>
      </c>
      <c r="N133" s="1">
        <v>870000</v>
      </c>
      <c r="O133" s="4">
        <v>1.46E-2</v>
      </c>
      <c r="Q133" t="s">
        <v>414</v>
      </c>
      <c r="S133" t="s">
        <v>766</v>
      </c>
      <c r="T133">
        <v>11.99</v>
      </c>
      <c r="U133" s="7">
        <f t="shared" si="18"/>
        <v>1</v>
      </c>
      <c r="V133" s="7">
        <f t="shared" si="19"/>
        <v>1</v>
      </c>
      <c r="W133" s="7">
        <f t="shared" si="20"/>
        <v>2</v>
      </c>
      <c r="X133" s="7">
        <f t="shared" si="21"/>
        <v>13</v>
      </c>
      <c r="Y133" s="8">
        <f t="shared" si="22"/>
        <v>25000</v>
      </c>
      <c r="Z133" s="8">
        <f t="shared" si="23"/>
        <v>6100000</v>
      </c>
      <c r="AA133" s="8">
        <f t="shared" ref="AA133:AA196" si="24">MIN(Y133:Z133)</f>
        <v>25000</v>
      </c>
      <c r="AB133" s="9">
        <f t="shared" ref="AB133:AB196" si="25">IFERROR(Y133/AA133,0)</f>
        <v>1</v>
      </c>
      <c r="AC133" s="9">
        <f t="shared" ref="AC133:AC196" si="26">IFERROR(Z133/AA133,0)</f>
        <v>244</v>
      </c>
    </row>
    <row r="134" spans="2:29" x14ac:dyDescent="0.2">
      <c r="B134" t="s">
        <v>100</v>
      </c>
      <c r="C134" t="s">
        <v>101</v>
      </c>
      <c r="D134">
        <v>4</v>
      </c>
      <c r="E134">
        <v>4</v>
      </c>
      <c r="F134" s="1">
        <v>630000</v>
      </c>
      <c r="G134" s="4">
        <v>5.8599999999999999E-2</v>
      </c>
      <c r="J134" t="s">
        <v>287</v>
      </c>
      <c r="K134" t="s">
        <v>288</v>
      </c>
      <c r="L134">
        <v>3</v>
      </c>
      <c r="M134">
        <v>15</v>
      </c>
      <c r="N134" s="1">
        <v>7600000</v>
      </c>
      <c r="O134" s="4">
        <v>0.13</v>
      </c>
      <c r="Q134" t="s">
        <v>361</v>
      </c>
      <c r="R134" t="s">
        <v>362</v>
      </c>
      <c r="S134" t="s">
        <v>767</v>
      </c>
      <c r="T134">
        <v>12.6</v>
      </c>
      <c r="U134" s="7">
        <f t="shared" si="18"/>
        <v>1</v>
      </c>
      <c r="V134" s="7">
        <f t="shared" si="19"/>
        <v>2</v>
      </c>
      <c r="W134" s="7">
        <f t="shared" si="20"/>
        <v>2</v>
      </c>
      <c r="X134" s="7">
        <f t="shared" si="21"/>
        <v>11</v>
      </c>
      <c r="Y134" s="8">
        <f t="shared" si="22"/>
        <v>26000</v>
      </c>
      <c r="Z134" s="8">
        <f t="shared" si="23"/>
        <v>4800000</v>
      </c>
      <c r="AA134" s="8">
        <f t="shared" si="24"/>
        <v>26000</v>
      </c>
      <c r="AB134" s="9">
        <f t="shared" si="25"/>
        <v>1</v>
      </c>
      <c r="AC134" s="9">
        <f t="shared" si="26"/>
        <v>184.61538461538461</v>
      </c>
    </row>
    <row r="135" spans="2:29" x14ac:dyDescent="0.2">
      <c r="B135" t="s">
        <v>102</v>
      </c>
      <c r="D135">
        <v>4</v>
      </c>
      <c r="E135">
        <v>4</v>
      </c>
      <c r="F135" s="1">
        <v>330000</v>
      </c>
      <c r="G135" s="4">
        <v>3.1E-2</v>
      </c>
      <c r="J135" t="s">
        <v>129</v>
      </c>
      <c r="L135">
        <v>3</v>
      </c>
      <c r="M135">
        <v>15</v>
      </c>
      <c r="N135" s="1">
        <v>2800000</v>
      </c>
      <c r="O135" s="4">
        <v>4.7399999999999998E-2</v>
      </c>
      <c r="Q135" t="s">
        <v>180</v>
      </c>
      <c r="R135" t="s">
        <v>181</v>
      </c>
      <c r="S135" t="s">
        <v>768</v>
      </c>
      <c r="T135">
        <v>11.11</v>
      </c>
      <c r="U135" s="7">
        <f t="shared" si="18"/>
        <v>2</v>
      </c>
      <c r="V135" s="7">
        <f t="shared" si="19"/>
        <v>6</v>
      </c>
      <c r="W135" s="7">
        <f t="shared" si="20"/>
        <v>2</v>
      </c>
      <c r="X135" s="7">
        <f t="shared" si="21"/>
        <v>6</v>
      </c>
      <c r="Y135" s="8">
        <f t="shared" si="22"/>
        <v>1100000</v>
      </c>
      <c r="Z135" s="8">
        <f t="shared" si="23"/>
        <v>1400000</v>
      </c>
      <c r="AA135" s="8">
        <f t="shared" si="24"/>
        <v>1100000</v>
      </c>
      <c r="AB135" s="9">
        <f t="shared" si="25"/>
        <v>1</v>
      </c>
      <c r="AC135" s="9">
        <f t="shared" si="26"/>
        <v>1.2727272727272727</v>
      </c>
    </row>
    <row r="136" spans="2:29" x14ac:dyDescent="0.2">
      <c r="B136" t="s">
        <v>107</v>
      </c>
      <c r="C136" t="s">
        <v>108</v>
      </c>
      <c r="D136">
        <v>3</v>
      </c>
      <c r="E136">
        <v>31</v>
      </c>
      <c r="F136" s="1">
        <v>48000000</v>
      </c>
      <c r="G136" s="4">
        <v>4.4400000000000004</v>
      </c>
      <c r="J136" t="s">
        <v>297</v>
      </c>
      <c r="K136" t="s">
        <v>298</v>
      </c>
      <c r="L136">
        <v>3</v>
      </c>
      <c r="M136">
        <v>14</v>
      </c>
      <c r="N136" s="1">
        <v>6900000</v>
      </c>
      <c r="O136" s="4">
        <v>0.12</v>
      </c>
      <c r="Q136" t="s">
        <v>333</v>
      </c>
      <c r="R136" t="s">
        <v>334</v>
      </c>
      <c r="S136" t="s">
        <v>769</v>
      </c>
      <c r="T136">
        <v>12.95</v>
      </c>
      <c r="U136" s="7">
        <f t="shared" si="18"/>
        <v>1</v>
      </c>
      <c r="V136" s="7">
        <f t="shared" si="19"/>
        <v>2</v>
      </c>
      <c r="W136" s="7">
        <f t="shared" si="20"/>
        <v>2</v>
      </c>
      <c r="X136" s="7">
        <f t="shared" si="21"/>
        <v>10</v>
      </c>
      <c r="Y136" s="8">
        <f t="shared" si="22"/>
        <v>110000</v>
      </c>
      <c r="Z136" s="8">
        <f t="shared" si="23"/>
        <v>4300000</v>
      </c>
      <c r="AA136" s="8">
        <f t="shared" si="24"/>
        <v>110000</v>
      </c>
      <c r="AB136" s="9">
        <f t="shared" si="25"/>
        <v>1</v>
      </c>
      <c r="AC136" s="9">
        <f t="shared" si="26"/>
        <v>39.090909090909093</v>
      </c>
    </row>
    <row r="137" spans="2:29" x14ac:dyDescent="0.2">
      <c r="B137" t="s">
        <v>109</v>
      </c>
      <c r="D137">
        <v>3</v>
      </c>
      <c r="E137">
        <v>18</v>
      </c>
      <c r="F137" s="1">
        <v>16000000</v>
      </c>
      <c r="G137" s="4">
        <v>1.48</v>
      </c>
      <c r="J137" t="s">
        <v>112</v>
      </c>
      <c r="K137" t="s">
        <v>113</v>
      </c>
      <c r="L137">
        <v>3</v>
      </c>
      <c r="M137">
        <v>13</v>
      </c>
      <c r="N137" s="1">
        <v>1700000</v>
      </c>
      <c r="O137" s="4">
        <v>2.7699999999999999E-2</v>
      </c>
      <c r="Q137" t="s">
        <v>295</v>
      </c>
      <c r="R137" t="s">
        <v>296</v>
      </c>
      <c r="S137" t="s">
        <v>770</v>
      </c>
      <c r="T137">
        <v>15.74</v>
      </c>
      <c r="U137" s="7">
        <f t="shared" si="18"/>
        <v>1</v>
      </c>
      <c r="V137" s="7">
        <f t="shared" si="19"/>
        <v>4</v>
      </c>
      <c r="W137" s="7">
        <f t="shared" si="20"/>
        <v>2</v>
      </c>
      <c r="X137" s="7">
        <f t="shared" si="21"/>
        <v>8</v>
      </c>
      <c r="Y137" s="8">
        <f t="shared" si="22"/>
        <v>31000</v>
      </c>
      <c r="Z137" s="8">
        <f t="shared" si="23"/>
        <v>600000</v>
      </c>
      <c r="AA137" s="8">
        <f t="shared" si="24"/>
        <v>31000</v>
      </c>
      <c r="AB137" s="9">
        <f t="shared" si="25"/>
        <v>1</v>
      </c>
      <c r="AC137" s="9">
        <f t="shared" si="26"/>
        <v>19.35483870967742</v>
      </c>
    </row>
    <row r="138" spans="2:29" x14ac:dyDescent="0.2">
      <c r="B138" t="s">
        <v>110</v>
      </c>
      <c r="C138" t="s">
        <v>111</v>
      </c>
      <c r="D138">
        <v>3</v>
      </c>
      <c r="E138">
        <v>14</v>
      </c>
      <c r="F138" s="1">
        <v>510000</v>
      </c>
      <c r="G138" s="4">
        <v>4.7E-2</v>
      </c>
      <c r="J138" t="s">
        <v>349</v>
      </c>
      <c r="K138" t="s">
        <v>350</v>
      </c>
      <c r="L138">
        <v>3</v>
      </c>
      <c r="M138">
        <v>13</v>
      </c>
      <c r="N138" s="1">
        <v>5400000</v>
      </c>
      <c r="O138" s="4">
        <v>9.1300000000000006E-2</v>
      </c>
      <c r="Q138" t="s">
        <v>178</v>
      </c>
      <c r="R138" t="s">
        <v>179</v>
      </c>
      <c r="S138" t="s">
        <v>771</v>
      </c>
      <c r="T138">
        <v>41.98</v>
      </c>
      <c r="U138" s="7">
        <f t="shared" si="18"/>
        <v>2</v>
      </c>
      <c r="V138" s="7">
        <f t="shared" si="19"/>
        <v>7</v>
      </c>
      <c r="W138" s="7">
        <f t="shared" si="20"/>
        <v>2</v>
      </c>
      <c r="X138" s="7">
        <f t="shared" si="21"/>
        <v>5</v>
      </c>
      <c r="Y138" s="8">
        <f t="shared" si="22"/>
        <v>120000</v>
      </c>
      <c r="Z138" s="8">
        <f t="shared" si="23"/>
        <v>52000</v>
      </c>
      <c r="AA138" s="8">
        <f t="shared" si="24"/>
        <v>52000</v>
      </c>
      <c r="AB138" s="9">
        <f t="shared" si="25"/>
        <v>2.3076923076923075</v>
      </c>
      <c r="AC138" s="9">
        <f t="shared" si="26"/>
        <v>1</v>
      </c>
    </row>
    <row r="139" spans="2:29" x14ac:dyDescent="0.2">
      <c r="B139" t="s">
        <v>112</v>
      </c>
      <c r="C139" t="s">
        <v>113</v>
      </c>
      <c r="D139">
        <v>3</v>
      </c>
      <c r="E139">
        <v>11</v>
      </c>
      <c r="F139" s="1">
        <v>2300000</v>
      </c>
      <c r="G139" s="4">
        <v>0.21</v>
      </c>
      <c r="J139" t="s">
        <v>136</v>
      </c>
      <c r="K139" t="s">
        <v>137</v>
      </c>
      <c r="L139">
        <v>3</v>
      </c>
      <c r="M139">
        <v>10</v>
      </c>
      <c r="N139" s="1">
        <v>2800000</v>
      </c>
      <c r="O139" s="4">
        <v>4.6199999999999998E-2</v>
      </c>
      <c r="Q139" t="s">
        <v>258</v>
      </c>
      <c r="R139" t="s">
        <v>259</v>
      </c>
      <c r="S139" t="s">
        <v>772</v>
      </c>
      <c r="T139">
        <v>10.64</v>
      </c>
      <c r="U139" s="7">
        <f t="shared" si="18"/>
        <v>2</v>
      </c>
      <c r="V139" s="7">
        <f t="shared" si="19"/>
        <v>2</v>
      </c>
      <c r="W139" s="7">
        <f t="shared" si="20"/>
        <v>2</v>
      </c>
      <c r="X139" s="7">
        <f t="shared" si="21"/>
        <v>10</v>
      </c>
      <c r="Y139" s="8">
        <f t="shared" si="22"/>
        <v>67000</v>
      </c>
      <c r="Z139" s="8">
        <f t="shared" si="23"/>
        <v>1600000</v>
      </c>
      <c r="AA139" s="8">
        <f t="shared" si="24"/>
        <v>67000</v>
      </c>
      <c r="AB139" s="9">
        <f t="shared" si="25"/>
        <v>1</v>
      </c>
      <c r="AC139" s="9">
        <f t="shared" si="26"/>
        <v>23.880597014925375</v>
      </c>
    </row>
    <row r="140" spans="2:29" x14ac:dyDescent="0.2">
      <c r="B140" t="s">
        <v>114</v>
      </c>
      <c r="C140" t="s">
        <v>115</v>
      </c>
      <c r="D140">
        <v>3</v>
      </c>
      <c r="E140">
        <v>11</v>
      </c>
      <c r="F140" s="1">
        <v>400000</v>
      </c>
      <c r="G140" s="4">
        <v>3.6999999999999998E-2</v>
      </c>
      <c r="J140" t="s">
        <v>221</v>
      </c>
      <c r="K140" t="s">
        <v>222</v>
      </c>
      <c r="L140">
        <v>3</v>
      </c>
      <c r="M140">
        <v>10</v>
      </c>
      <c r="N140" s="1">
        <v>2200000</v>
      </c>
      <c r="O140" s="4">
        <v>3.6999999999999998E-2</v>
      </c>
      <c r="Q140" t="s">
        <v>193</v>
      </c>
      <c r="R140" t="s">
        <v>194</v>
      </c>
      <c r="S140" t="s">
        <v>773</v>
      </c>
      <c r="T140">
        <v>57.2</v>
      </c>
      <c r="U140" s="7">
        <f t="shared" si="18"/>
        <v>2</v>
      </c>
      <c r="V140" s="7">
        <f t="shared" si="19"/>
        <v>5</v>
      </c>
      <c r="W140" s="7">
        <f t="shared" si="20"/>
        <v>2</v>
      </c>
      <c r="X140" s="7">
        <f t="shared" si="21"/>
        <v>7</v>
      </c>
      <c r="Y140" s="8">
        <f t="shared" si="22"/>
        <v>19000</v>
      </c>
      <c r="Z140" s="8">
        <f t="shared" si="23"/>
        <v>26000</v>
      </c>
      <c r="AA140" s="8">
        <f t="shared" si="24"/>
        <v>19000</v>
      </c>
      <c r="AB140" s="9">
        <f t="shared" si="25"/>
        <v>1</v>
      </c>
      <c r="AC140" s="9">
        <f t="shared" si="26"/>
        <v>1.368421052631579</v>
      </c>
    </row>
    <row r="141" spans="2:29" x14ac:dyDescent="0.2">
      <c r="B141" t="s">
        <v>116</v>
      </c>
      <c r="C141" t="s">
        <v>117</v>
      </c>
      <c r="D141">
        <v>3</v>
      </c>
      <c r="E141">
        <v>10</v>
      </c>
      <c r="F141" s="1">
        <v>150000</v>
      </c>
      <c r="G141" s="4">
        <v>1.4E-2</v>
      </c>
      <c r="J141" t="s">
        <v>227</v>
      </c>
      <c r="L141">
        <v>3</v>
      </c>
      <c r="M141">
        <v>10</v>
      </c>
      <c r="N141" s="1">
        <v>4400000</v>
      </c>
      <c r="O141" s="4">
        <v>7.4499999999999997E-2</v>
      </c>
      <c r="Q141" t="s">
        <v>347</v>
      </c>
      <c r="R141" t="s">
        <v>348</v>
      </c>
      <c r="S141" t="s">
        <v>774</v>
      </c>
      <c r="T141">
        <v>12.78</v>
      </c>
      <c r="U141" s="7">
        <f t="shared" si="18"/>
        <v>1</v>
      </c>
      <c r="V141" s="7">
        <f t="shared" si="19"/>
        <v>2</v>
      </c>
      <c r="W141" s="7">
        <f t="shared" si="20"/>
        <v>2</v>
      </c>
      <c r="X141" s="7">
        <f t="shared" si="21"/>
        <v>10</v>
      </c>
      <c r="Y141" s="8">
        <f t="shared" si="22"/>
        <v>250000</v>
      </c>
      <c r="Z141" s="8">
        <f t="shared" si="23"/>
        <v>3900000</v>
      </c>
      <c r="AA141" s="8">
        <f t="shared" si="24"/>
        <v>250000</v>
      </c>
      <c r="AB141" s="9">
        <f t="shared" si="25"/>
        <v>1</v>
      </c>
      <c r="AC141" s="9">
        <f t="shared" si="26"/>
        <v>15.6</v>
      </c>
    </row>
    <row r="142" spans="2:29" x14ac:dyDescent="0.2">
      <c r="B142" t="s">
        <v>118</v>
      </c>
      <c r="C142" t="s">
        <v>16</v>
      </c>
      <c r="D142">
        <v>3</v>
      </c>
      <c r="E142">
        <v>8</v>
      </c>
      <c r="F142" s="1">
        <v>12000000</v>
      </c>
      <c r="G142" s="4">
        <v>1.1100000000000001</v>
      </c>
      <c r="J142" t="s">
        <v>78</v>
      </c>
      <c r="K142" t="s">
        <v>79</v>
      </c>
      <c r="L142">
        <v>3</v>
      </c>
      <c r="M142">
        <v>10</v>
      </c>
      <c r="N142" s="1">
        <v>54000</v>
      </c>
      <c r="O142" s="4">
        <v>8.9999999999999998E-4</v>
      </c>
      <c r="Q142" t="s">
        <v>331</v>
      </c>
      <c r="R142" t="s">
        <v>332</v>
      </c>
      <c r="S142" t="s">
        <v>775</v>
      </c>
      <c r="T142">
        <v>12.68</v>
      </c>
      <c r="U142" s="7">
        <f t="shared" si="18"/>
        <v>1</v>
      </c>
      <c r="V142" s="7">
        <f t="shared" si="19"/>
        <v>2</v>
      </c>
      <c r="W142" s="7">
        <f t="shared" si="20"/>
        <v>2</v>
      </c>
      <c r="X142" s="7">
        <f t="shared" si="21"/>
        <v>9</v>
      </c>
      <c r="Y142" s="8">
        <f t="shared" si="22"/>
        <v>61000</v>
      </c>
      <c r="Z142" s="8">
        <f t="shared" si="23"/>
        <v>2600000</v>
      </c>
      <c r="AA142" s="8">
        <f t="shared" si="24"/>
        <v>61000</v>
      </c>
      <c r="AB142" s="9">
        <f t="shared" si="25"/>
        <v>1</v>
      </c>
      <c r="AC142" s="9">
        <f t="shared" si="26"/>
        <v>42.622950819672134</v>
      </c>
    </row>
    <row r="143" spans="2:29" x14ac:dyDescent="0.2">
      <c r="B143" t="s">
        <v>119</v>
      </c>
      <c r="C143" t="s">
        <v>120</v>
      </c>
      <c r="D143">
        <v>3</v>
      </c>
      <c r="E143">
        <v>8</v>
      </c>
      <c r="F143" s="1">
        <v>1200000</v>
      </c>
      <c r="G143" s="4">
        <v>0.11</v>
      </c>
      <c r="J143" t="s">
        <v>123</v>
      </c>
      <c r="K143" t="s">
        <v>124</v>
      </c>
      <c r="L143">
        <v>3</v>
      </c>
      <c r="M143">
        <v>10</v>
      </c>
      <c r="N143" s="1">
        <v>330000</v>
      </c>
      <c r="O143" s="4">
        <v>5.5199999999999997E-3</v>
      </c>
      <c r="Q143" t="s">
        <v>244</v>
      </c>
      <c r="R143" t="s">
        <v>245</v>
      </c>
      <c r="S143" t="s">
        <v>776</v>
      </c>
      <c r="T143">
        <v>12.87</v>
      </c>
      <c r="U143" s="7">
        <f t="shared" si="18"/>
        <v>2</v>
      </c>
      <c r="V143" s="7">
        <f t="shared" si="19"/>
        <v>2</v>
      </c>
      <c r="W143" s="7">
        <f t="shared" si="20"/>
        <v>2</v>
      </c>
      <c r="X143" s="7">
        <f t="shared" si="21"/>
        <v>9</v>
      </c>
      <c r="Y143" s="8">
        <f t="shared" si="22"/>
        <v>93000</v>
      </c>
      <c r="Z143" s="8">
        <f t="shared" si="23"/>
        <v>7000000</v>
      </c>
      <c r="AA143" s="8">
        <f t="shared" si="24"/>
        <v>93000</v>
      </c>
      <c r="AB143" s="9">
        <f t="shared" si="25"/>
        <v>1</v>
      </c>
      <c r="AC143" s="9">
        <f t="shared" si="26"/>
        <v>75.268817204301072</v>
      </c>
    </row>
    <row r="144" spans="2:29" x14ac:dyDescent="0.2">
      <c r="B144" t="s">
        <v>121</v>
      </c>
      <c r="C144" t="s">
        <v>122</v>
      </c>
      <c r="D144">
        <v>3</v>
      </c>
      <c r="E144">
        <v>7</v>
      </c>
      <c r="F144" s="1">
        <v>2900000</v>
      </c>
      <c r="G144" s="4">
        <v>0.27</v>
      </c>
      <c r="J144" t="s">
        <v>188</v>
      </c>
      <c r="K144" t="s">
        <v>189</v>
      </c>
      <c r="L144">
        <v>3</v>
      </c>
      <c r="M144">
        <v>9</v>
      </c>
      <c r="N144" s="1">
        <v>1300000</v>
      </c>
      <c r="O144" s="4">
        <v>2.12E-2</v>
      </c>
      <c r="Q144" t="s">
        <v>369</v>
      </c>
      <c r="R144" t="s">
        <v>370</v>
      </c>
      <c r="S144" t="s">
        <v>777</v>
      </c>
      <c r="T144">
        <v>12.92</v>
      </c>
      <c r="U144" s="7">
        <f t="shared" si="18"/>
        <v>1</v>
      </c>
      <c r="V144" s="7">
        <f t="shared" si="19"/>
        <v>1</v>
      </c>
      <c r="W144" s="7">
        <f t="shared" si="20"/>
        <v>2</v>
      </c>
      <c r="X144" s="7">
        <f t="shared" si="21"/>
        <v>10</v>
      </c>
      <c r="Y144" s="8">
        <f t="shared" si="22"/>
        <v>9600</v>
      </c>
      <c r="Z144" s="8">
        <f t="shared" si="23"/>
        <v>1600000</v>
      </c>
      <c r="AA144" s="8">
        <f t="shared" si="24"/>
        <v>9600</v>
      </c>
      <c r="AB144" s="9">
        <f t="shared" si="25"/>
        <v>1</v>
      </c>
      <c r="AC144" s="9">
        <f t="shared" si="26"/>
        <v>166.66666666666666</v>
      </c>
    </row>
    <row r="145" spans="2:29" x14ac:dyDescent="0.2">
      <c r="B145" t="s">
        <v>123</v>
      </c>
      <c r="C145" t="s">
        <v>124</v>
      </c>
      <c r="D145">
        <v>3</v>
      </c>
      <c r="E145">
        <v>7</v>
      </c>
      <c r="F145" s="1">
        <v>140000</v>
      </c>
      <c r="G145" s="4">
        <v>1.29E-2</v>
      </c>
      <c r="J145" t="s">
        <v>359</v>
      </c>
      <c r="K145" t="s">
        <v>360</v>
      </c>
      <c r="L145">
        <v>3</v>
      </c>
      <c r="M145">
        <v>9</v>
      </c>
      <c r="N145" s="1">
        <v>310000</v>
      </c>
      <c r="O145" s="4">
        <v>5.1500000000000001E-3</v>
      </c>
      <c r="Q145" t="s">
        <v>232</v>
      </c>
      <c r="R145" t="s">
        <v>233</v>
      </c>
      <c r="S145" t="s">
        <v>778</v>
      </c>
      <c r="T145">
        <v>12.74</v>
      </c>
      <c r="U145" s="7">
        <f t="shared" si="18"/>
        <v>2</v>
      </c>
      <c r="V145" s="7">
        <f t="shared" si="19"/>
        <v>2</v>
      </c>
      <c r="W145" s="7">
        <f t="shared" si="20"/>
        <v>2</v>
      </c>
      <c r="X145" s="7">
        <f t="shared" si="21"/>
        <v>8</v>
      </c>
      <c r="Y145" s="8">
        <f t="shared" si="22"/>
        <v>65000</v>
      </c>
      <c r="Z145" s="8">
        <f t="shared" si="23"/>
        <v>1200000</v>
      </c>
      <c r="AA145" s="8">
        <f t="shared" si="24"/>
        <v>65000</v>
      </c>
      <c r="AB145" s="9">
        <f t="shared" si="25"/>
        <v>1</v>
      </c>
      <c r="AC145" s="9">
        <f t="shared" si="26"/>
        <v>18.46153846153846</v>
      </c>
    </row>
    <row r="146" spans="2:29" x14ac:dyDescent="0.2">
      <c r="B146" t="s">
        <v>125</v>
      </c>
      <c r="C146" t="s">
        <v>126</v>
      </c>
      <c r="D146">
        <v>3</v>
      </c>
      <c r="E146">
        <v>6</v>
      </c>
      <c r="F146" s="1">
        <v>750000</v>
      </c>
      <c r="G146" s="4">
        <v>6.9000000000000006E-2</v>
      </c>
      <c r="J146" t="s">
        <v>88</v>
      </c>
      <c r="K146" t="s">
        <v>89</v>
      </c>
      <c r="L146">
        <v>3</v>
      </c>
      <c r="M146">
        <v>9</v>
      </c>
      <c r="N146" s="1">
        <v>30000</v>
      </c>
      <c r="O146" s="4">
        <v>5.0100000000000003E-4</v>
      </c>
      <c r="Q146" t="s">
        <v>301</v>
      </c>
      <c r="R146" t="s">
        <v>302</v>
      </c>
      <c r="S146" t="s">
        <v>779</v>
      </c>
      <c r="T146">
        <v>13.1</v>
      </c>
      <c r="U146" s="7">
        <f t="shared" si="18"/>
        <v>1</v>
      </c>
      <c r="V146" s="7">
        <f t="shared" si="19"/>
        <v>3</v>
      </c>
      <c r="W146" s="7">
        <f t="shared" si="20"/>
        <v>2</v>
      </c>
      <c r="X146" s="7">
        <f t="shared" si="21"/>
        <v>7</v>
      </c>
      <c r="Y146" s="8">
        <f t="shared" si="22"/>
        <v>190000</v>
      </c>
      <c r="Z146" s="8">
        <f t="shared" si="23"/>
        <v>2500000</v>
      </c>
      <c r="AA146" s="8">
        <f t="shared" si="24"/>
        <v>190000</v>
      </c>
      <c r="AB146" s="9">
        <f t="shared" si="25"/>
        <v>1</v>
      </c>
      <c r="AC146" s="9">
        <f t="shared" si="26"/>
        <v>13.157894736842104</v>
      </c>
    </row>
    <row r="147" spans="2:29" x14ac:dyDescent="0.2">
      <c r="B147" t="s">
        <v>127</v>
      </c>
      <c r="C147" t="s">
        <v>128</v>
      </c>
      <c r="D147">
        <v>3</v>
      </c>
      <c r="E147">
        <v>5</v>
      </c>
      <c r="F147" s="1">
        <v>140000</v>
      </c>
      <c r="G147" s="4">
        <v>1.2800000000000001E-2</v>
      </c>
      <c r="J147" t="s">
        <v>343</v>
      </c>
      <c r="K147" t="s">
        <v>344</v>
      </c>
      <c r="L147">
        <v>3</v>
      </c>
      <c r="M147">
        <v>8</v>
      </c>
      <c r="N147" s="1">
        <v>1500000</v>
      </c>
      <c r="O147" s="4">
        <v>2.4400000000000002E-2</v>
      </c>
      <c r="Q147" t="s">
        <v>314</v>
      </c>
      <c r="S147" t="s">
        <v>780</v>
      </c>
      <c r="T147">
        <v>11.69</v>
      </c>
      <c r="U147" s="7">
        <f t="shared" si="18"/>
        <v>1</v>
      </c>
      <c r="V147" s="7">
        <f t="shared" si="19"/>
        <v>3</v>
      </c>
      <c r="W147" s="7">
        <f t="shared" si="20"/>
        <v>2</v>
      </c>
      <c r="X147" s="7">
        <f t="shared" si="21"/>
        <v>7</v>
      </c>
      <c r="Y147" s="8">
        <f t="shared" si="22"/>
        <v>250000</v>
      </c>
      <c r="Z147" s="8">
        <f t="shared" si="23"/>
        <v>1600000</v>
      </c>
      <c r="AA147" s="8">
        <f t="shared" si="24"/>
        <v>250000</v>
      </c>
      <c r="AB147" s="9">
        <f t="shared" si="25"/>
        <v>1</v>
      </c>
      <c r="AC147" s="9">
        <f t="shared" si="26"/>
        <v>6.4</v>
      </c>
    </row>
    <row r="148" spans="2:29" x14ac:dyDescent="0.2">
      <c r="B148" t="s">
        <v>129</v>
      </c>
      <c r="D148">
        <v>3</v>
      </c>
      <c r="E148">
        <v>5</v>
      </c>
      <c r="F148" s="1">
        <v>650000</v>
      </c>
      <c r="G148" s="4">
        <v>5.9900000000000002E-2</v>
      </c>
      <c r="J148" t="s">
        <v>199</v>
      </c>
      <c r="K148" t="s">
        <v>200</v>
      </c>
      <c r="L148">
        <v>3</v>
      </c>
      <c r="M148">
        <v>8</v>
      </c>
      <c r="N148" s="1">
        <v>1600000</v>
      </c>
      <c r="O148" s="4">
        <v>2.63E-2</v>
      </c>
      <c r="Q148" t="s">
        <v>327</v>
      </c>
      <c r="R148" t="s">
        <v>328</v>
      </c>
      <c r="S148" t="s">
        <v>781</v>
      </c>
      <c r="T148">
        <v>12.76</v>
      </c>
      <c r="U148" s="7">
        <f t="shared" si="18"/>
        <v>1</v>
      </c>
      <c r="V148" s="7">
        <f t="shared" si="19"/>
        <v>2</v>
      </c>
      <c r="W148" s="7">
        <f t="shared" si="20"/>
        <v>2</v>
      </c>
      <c r="X148" s="7">
        <f t="shared" si="21"/>
        <v>7</v>
      </c>
      <c r="Y148" s="8">
        <f t="shared" si="22"/>
        <v>18000</v>
      </c>
      <c r="Z148" s="8">
        <f t="shared" si="23"/>
        <v>1300000</v>
      </c>
      <c r="AA148" s="8">
        <f t="shared" si="24"/>
        <v>18000</v>
      </c>
      <c r="AB148" s="9">
        <f t="shared" si="25"/>
        <v>1</v>
      </c>
      <c r="AC148" s="9">
        <f t="shared" si="26"/>
        <v>72.222222222222229</v>
      </c>
    </row>
    <row r="149" spans="2:29" x14ac:dyDescent="0.2">
      <c r="B149" t="s">
        <v>130</v>
      </c>
      <c r="C149" t="s">
        <v>131</v>
      </c>
      <c r="D149">
        <v>3</v>
      </c>
      <c r="E149">
        <v>5</v>
      </c>
      <c r="F149" s="1">
        <v>19000</v>
      </c>
      <c r="G149" s="4">
        <v>1.7899999999999999E-3</v>
      </c>
      <c r="J149" t="s">
        <v>236</v>
      </c>
      <c r="K149" t="s">
        <v>237</v>
      </c>
      <c r="L149">
        <v>3</v>
      </c>
      <c r="M149">
        <v>8</v>
      </c>
      <c r="N149" s="1">
        <v>580000</v>
      </c>
      <c r="O149" s="4">
        <v>9.6799999999999994E-3</v>
      </c>
      <c r="Q149" t="s">
        <v>203</v>
      </c>
      <c r="R149" t="s">
        <v>204</v>
      </c>
      <c r="S149" t="s">
        <v>782</v>
      </c>
      <c r="T149">
        <v>30.39</v>
      </c>
      <c r="U149" s="7">
        <f t="shared" si="18"/>
        <v>2</v>
      </c>
      <c r="V149" s="7">
        <f t="shared" si="19"/>
        <v>4</v>
      </c>
      <c r="W149" s="7">
        <f t="shared" si="20"/>
        <v>1</v>
      </c>
      <c r="X149" s="7">
        <f t="shared" si="21"/>
        <v>5</v>
      </c>
      <c r="Y149" s="8">
        <f t="shared" si="22"/>
        <v>100000</v>
      </c>
      <c r="Z149" s="8">
        <f t="shared" si="23"/>
        <v>33000</v>
      </c>
      <c r="AA149" s="8">
        <f t="shared" si="24"/>
        <v>33000</v>
      </c>
      <c r="AB149" s="9">
        <f t="shared" si="25"/>
        <v>3.0303030303030303</v>
      </c>
      <c r="AC149" s="9">
        <f t="shared" si="26"/>
        <v>1</v>
      </c>
    </row>
    <row r="150" spans="2:29" x14ac:dyDescent="0.2">
      <c r="B150" t="s">
        <v>132</v>
      </c>
      <c r="C150" t="s">
        <v>133</v>
      </c>
      <c r="D150">
        <v>3</v>
      </c>
      <c r="E150">
        <v>5</v>
      </c>
      <c r="F150" s="1">
        <v>240000</v>
      </c>
      <c r="G150" s="4">
        <v>2.2499999999999999E-2</v>
      </c>
      <c r="J150" t="s">
        <v>144</v>
      </c>
      <c r="K150" t="s">
        <v>145</v>
      </c>
      <c r="L150">
        <v>3</v>
      </c>
      <c r="M150">
        <v>8</v>
      </c>
      <c r="N150" s="1">
        <v>93000</v>
      </c>
      <c r="O150" s="4">
        <v>1.5499999999999999E-3</v>
      </c>
      <c r="Q150" t="s">
        <v>529</v>
      </c>
      <c r="R150" t="s">
        <v>530</v>
      </c>
      <c r="S150" t="s">
        <v>783</v>
      </c>
      <c r="T150">
        <v>11.46</v>
      </c>
      <c r="U150" s="7">
        <f t="shared" si="18"/>
        <v>0</v>
      </c>
      <c r="V150" s="7">
        <f t="shared" si="19"/>
        <v>0</v>
      </c>
      <c r="W150" s="7">
        <f t="shared" si="20"/>
        <v>2</v>
      </c>
      <c r="X150" s="7">
        <f t="shared" si="21"/>
        <v>9</v>
      </c>
      <c r="Y150" s="8" t="str">
        <f t="shared" si="22"/>
        <v>NF</v>
      </c>
      <c r="Z150" s="8">
        <f t="shared" si="23"/>
        <v>4800000</v>
      </c>
      <c r="AA150" s="8">
        <f t="shared" si="24"/>
        <v>4800000</v>
      </c>
      <c r="AB150" s="9">
        <f t="shared" si="25"/>
        <v>0</v>
      </c>
      <c r="AC150" s="9">
        <f t="shared" si="26"/>
        <v>1</v>
      </c>
    </row>
    <row r="151" spans="2:29" x14ac:dyDescent="0.2">
      <c r="B151" t="s">
        <v>134</v>
      </c>
      <c r="C151" t="s">
        <v>135</v>
      </c>
      <c r="D151">
        <v>3</v>
      </c>
      <c r="E151">
        <v>4</v>
      </c>
      <c r="F151" s="1">
        <v>160000</v>
      </c>
      <c r="G151" s="4">
        <v>1.46E-2</v>
      </c>
      <c r="J151" t="s">
        <v>80</v>
      </c>
      <c r="K151" t="s">
        <v>81</v>
      </c>
      <c r="L151">
        <v>3</v>
      </c>
      <c r="M151">
        <v>6</v>
      </c>
      <c r="N151" s="1">
        <v>580000</v>
      </c>
      <c r="O151" s="4">
        <v>9.6600000000000002E-3</v>
      </c>
      <c r="Q151" t="s">
        <v>270</v>
      </c>
      <c r="R151" t="s">
        <v>271</v>
      </c>
      <c r="S151" t="s">
        <v>784</v>
      </c>
      <c r="T151">
        <v>12.75</v>
      </c>
      <c r="U151" s="7">
        <f t="shared" si="18"/>
        <v>2</v>
      </c>
      <c r="V151" s="7">
        <f t="shared" si="19"/>
        <v>2</v>
      </c>
      <c r="W151" s="7">
        <f t="shared" si="20"/>
        <v>2</v>
      </c>
      <c r="X151" s="7">
        <f t="shared" si="21"/>
        <v>7</v>
      </c>
      <c r="Y151" s="8">
        <f t="shared" si="22"/>
        <v>1100000</v>
      </c>
      <c r="Z151" s="8">
        <f t="shared" si="23"/>
        <v>19000000</v>
      </c>
      <c r="AA151" s="8">
        <f t="shared" si="24"/>
        <v>1100000</v>
      </c>
      <c r="AB151" s="9">
        <f t="shared" si="25"/>
        <v>1</v>
      </c>
      <c r="AC151" s="9">
        <f t="shared" si="26"/>
        <v>17.272727272727273</v>
      </c>
    </row>
    <row r="152" spans="2:29" x14ac:dyDescent="0.2">
      <c r="B152" t="s">
        <v>136</v>
      </c>
      <c r="C152" t="s">
        <v>137</v>
      </c>
      <c r="D152">
        <v>3</v>
      </c>
      <c r="E152">
        <v>4</v>
      </c>
      <c r="F152" s="1">
        <v>110000</v>
      </c>
      <c r="G152" s="4">
        <v>9.75E-3</v>
      </c>
      <c r="J152" t="s">
        <v>51</v>
      </c>
      <c r="K152" t="s">
        <v>52</v>
      </c>
      <c r="L152">
        <v>3</v>
      </c>
      <c r="M152">
        <v>6</v>
      </c>
      <c r="N152" s="1">
        <v>26000</v>
      </c>
      <c r="O152" s="4">
        <v>4.4099999999999999E-4</v>
      </c>
      <c r="Q152" t="s">
        <v>234</v>
      </c>
      <c r="R152" t="s">
        <v>235</v>
      </c>
      <c r="S152" t="s">
        <v>785</v>
      </c>
      <c r="T152">
        <v>11.96</v>
      </c>
      <c r="U152" s="7">
        <f t="shared" si="18"/>
        <v>2</v>
      </c>
      <c r="V152" s="7">
        <f t="shared" si="19"/>
        <v>2</v>
      </c>
      <c r="W152" s="7">
        <f t="shared" si="20"/>
        <v>2</v>
      </c>
      <c r="X152" s="7">
        <f t="shared" si="21"/>
        <v>6</v>
      </c>
      <c r="Y152" s="8">
        <f t="shared" si="22"/>
        <v>85000</v>
      </c>
      <c r="Z152" s="8">
        <f t="shared" si="23"/>
        <v>1300000</v>
      </c>
      <c r="AA152" s="8">
        <f t="shared" si="24"/>
        <v>85000</v>
      </c>
      <c r="AB152" s="9">
        <f t="shared" si="25"/>
        <v>1</v>
      </c>
      <c r="AC152" s="9">
        <f t="shared" si="26"/>
        <v>15.294117647058824</v>
      </c>
    </row>
    <row r="153" spans="2:29" x14ac:dyDescent="0.2">
      <c r="B153" t="s">
        <v>140</v>
      </c>
      <c r="C153" t="s">
        <v>141</v>
      </c>
      <c r="D153">
        <v>3</v>
      </c>
      <c r="E153">
        <v>4</v>
      </c>
      <c r="F153" s="1">
        <v>79000</v>
      </c>
      <c r="G153" s="4">
        <v>7.3299999999999997E-3</v>
      </c>
      <c r="J153" t="s">
        <v>260</v>
      </c>
      <c r="K153" t="s">
        <v>261</v>
      </c>
      <c r="L153">
        <v>3</v>
      </c>
      <c r="M153">
        <v>5</v>
      </c>
      <c r="N153" s="1">
        <v>260000</v>
      </c>
      <c r="O153" s="4">
        <v>4.3099999999999996E-3</v>
      </c>
      <c r="Q153" t="s">
        <v>490</v>
      </c>
      <c r="R153" t="s">
        <v>491</v>
      </c>
      <c r="S153" t="s">
        <v>786</v>
      </c>
      <c r="T153">
        <v>13.06</v>
      </c>
      <c r="U153" s="7">
        <f t="shared" si="18"/>
        <v>1</v>
      </c>
      <c r="V153" s="7">
        <f t="shared" si="19"/>
        <v>1</v>
      </c>
      <c r="W153" s="7">
        <f t="shared" si="20"/>
        <v>2</v>
      </c>
      <c r="X153" s="7">
        <f t="shared" si="21"/>
        <v>7</v>
      </c>
      <c r="Y153" s="8">
        <f t="shared" si="22"/>
        <v>340000</v>
      </c>
      <c r="Z153" s="8">
        <f t="shared" si="23"/>
        <v>1300000</v>
      </c>
      <c r="AA153" s="8">
        <f t="shared" si="24"/>
        <v>340000</v>
      </c>
      <c r="AB153" s="9">
        <f t="shared" si="25"/>
        <v>1</v>
      </c>
      <c r="AC153" s="9">
        <f t="shared" si="26"/>
        <v>3.8235294117647061</v>
      </c>
    </row>
    <row r="154" spans="2:29" x14ac:dyDescent="0.2">
      <c r="B154" t="s">
        <v>142</v>
      </c>
      <c r="C154" t="s">
        <v>143</v>
      </c>
      <c r="D154">
        <v>3</v>
      </c>
      <c r="E154">
        <v>4</v>
      </c>
      <c r="F154" s="1">
        <v>91000</v>
      </c>
      <c r="G154" s="4">
        <v>8.4100000000000008E-3</v>
      </c>
      <c r="J154" t="s">
        <v>82</v>
      </c>
      <c r="K154" t="s">
        <v>83</v>
      </c>
      <c r="L154">
        <v>3</v>
      </c>
      <c r="M154">
        <v>5</v>
      </c>
      <c r="N154" s="1">
        <v>26000</v>
      </c>
      <c r="O154" s="4">
        <v>4.4000000000000002E-4</v>
      </c>
      <c r="Q154" t="s">
        <v>403</v>
      </c>
      <c r="R154" t="s">
        <v>404</v>
      </c>
      <c r="S154" t="s">
        <v>787</v>
      </c>
      <c r="T154">
        <v>12.96</v>
      </c>
      <c r="U154" s="7">
        <f t="shared" si="18"/>
        <v>1</v>
      </c>
      <c r="V154" s="7">
        <f t="shared" si="19"/>
        <v>1</v>
      </c>
      <c r="W154" s="7">
        <f t="shared" si="20"/>
        <v>2</v>
      </c>
      <c r="X154" s="7">
        <f t="shared" si="21"/>
        <v>7</v>
      </c>
      <c r="Y154" s="8">
        <f t="shared" si="22"/>
        <v>20000</v>
      </c>
      <c r="Z154" s="8">
        <f t="shared" si="23"/>
        <v>1300000</v>
      </c>
      <c r="AA154" s="8">
        <f t="shared" si="24"/>
        <v>20000</v>
      </c>
      <c r="AB154" s="9">
        <f t="shared" si="25"/>
        <v>1</v>
      </c>
      <c r="AC154" s="9">
        <f t="shared" si="26"/>
        <v>65</v>
      </c>
    </row>
    <row r="155" spans="2:29" x14ac:dyDescent="0.2">
      <c r="B155" t="s">
        <v>144</v>
      </c>
      <c r="C155" t="s">
        <v>145</v>
      </c>
      <c r="D155">
        <v>3</v>
      </c>
      <c r="E155">
        <v>4</v>
      </c>
      <c r="F155" s="1">
        <v>28000</v>
      </c>
      <c r="G155" s="4">
        <v>2.5500000000000002E-3</v>
      </c>
      <c r="J155" t="s">
        <v>19</v>
      </c>
      <c r="K155" t="s">
        <v>20</v>
      </c>
      <c r="L155">
        <v>3</v>
      </c>
      <c r="M155">
        <v>5</v>
      </c>
      <c r="N155" s="1">
        <v>83000</v>
      </c>
      <c r="O155" s="4">
        <v>1.39E-3</v>
      </c>
      <c r="Q155" t="s">
        <v>531</v>
      </c>
      <c r="R155" t="s">
        <v>532</v>
      </c>
      <c r="S155" t="s">
        <v>788</v>
      </c>
      <c r="T155">
        <v>12.99</v>
      </c>
      <c r="U155" s="7">
        <f t="shared" si="18"/>
        <v>0</v>
      </c>
      <c r="V155" s="7">
        <f t="shared" si="19"/>
        <v>0</v>
      </c>
      <c r="W155" s="7">
        <f t="shared" si="20"/>
        <v>2</v>
      </c>
      <c r="X155" s="7">
        <f t="shared" si="21"/>
        <v>7</v>
      </c>
      <c r="Y155" s="8" t="str">
        <f t="shared" si="22"/>
        <v>NF</v>
      </c>
      <c r="Z155" s="8">
        <f t="shared" si="23"/>
        <v>650000</v>
      </c>
      <c r="AA155" s="8">
        <f t="shared" si="24"/>
        <v>650000</v>
      </c>
      <c r="AB155" s="9">
        <f t="shared" si="25"/>
        <v>0</v>
      </c>
      <c r="AC155" s="9">
        <f t="shared" si="26"/>
        <v>1</v>
      </c>
    </row>
    <row r="156" spans="2:29" x14ac:dyDescent="0.2">
      <c r="B156" t="s">
        <v>146</v>
      </c>
      <c r="C156" t="s">
        <v>97</v>
      </c>
      <c r="D156">
        <v>3</v>
      </c>
      <c r="E156">
        <v>3</v>
      </c>
      <c r="F156" s="1">
        <v>38000</v>
      </c>
      <c r="G156" s="4">
        <v>3.5000000000000001E-3</v>
      </c>
      <c r="J156" t="s">
        <v>184</v>
      </c>
      <c r="K156" t="s">
        <v>185</v>
      </c>
      <c r="L156">
        <v>3</v>
      </c>
      <c r="M156">
        <v>3</v>
      </c>
      <c r="N156" s="1">
        <v>200000</v>
      </c>
      <c r="O156" s="4">
        <v>3.3800000000000002E-3</v>
      </c>
      <c r="Q156" t="s">
        <v>468</v>
      </c>
      <c r="R156" t="s">
        <v>469</v>
      </c>
      <c r="S156" t="s">
        <v>789</v>
      </c>
      <c r="T156">
        <v>12.96</v>
      </c>
      <c r="U156" s="7">
        <f t="shared" si="18"/>
        <v>1</v>
      </c>
      <c r="V156" s="7">
        <f t="shared" si="19"/>
        <v>1</v>
      </c>
      <c r="W156" s="7">
        <f t="shared" si="20"/>
        <v>2</v>
      </c>
      <c r="X156" s="7">
        <f t="shared" si="21"/>
        <v>6</v>
      </c>
      <c r="Y156" s="8">
        <f t="shared" si="22"/>
        <v>8300</v>
      </c>
      <c r="Z156" s="8">
        <f t="shared" si="23"/>
        <v>410000</v>
      </c>
      <c r="AA156" s="8">
        <f t="shared" si="24"/>
        <v>8300</v>
      </c>
      <c r="AB156" s="9">
        <f t="shared" si="25"/>
        <v>1</v>
      </c>
      <c r="AC156" s="9">
        <f t="shared" si="26"/>
        <v>49.397590361445786</v>
      </c>
    </row>
    <row r="157" spans="2:29" x14ac:dyDescent="0.2">
      <c r="B157" t="s">
        <v>147</v>
      </c>
      <c r="C157" t="s">
        <v>148</v>
      </c>
      <c r="D157">
        <v>3</v>
      </c>
      <c r="E157">
        <v>3</v>
      </c>
      <c r="F157" s="1">
        <v>32000</v>
      </c>
      <c r="G157" s="4">
        <v>2.9299999999999999E-3</v>
      </c>
      <c r="J157" t="s">
        <v>479</v>
      </c>
      <c r="K157" t="s">
        <v>480</v>
      </c>
      <c r="L157">
        <v>3</v>
      </c>
      <c r="M157">
        <v>3</v>
      </c>
      <c r="N157" s="1">
        <v>13000</v>
      </c>
      <c r="O157" s="4">
        <v>2.1000000000000001E-4</v>
      </c>
      <c r="Q157" t="s">
        <v>407</v>
      </c>
      <c r="R157" t="s">
        <v>408</v>
      </c>
      <c r="S157" t="s">
        <v>790</v>
      </c>
      <c r="T157">
        <v>13.05</v>
      </c>
      <c r="U157" s="7">
        <f t="shared" si="18"/>
        <v>1</v>
      </c>
      <c r="V157" s="7">
        <f t="shared" si="19"/>
        <v>1</v>
      </c>
      <c r="W157" s="7">
        <f t="shared" si="20"/>
        <v>2</v>
      </c>
      <c r="X157" s="7">
        <f t="shared" si="21"/>
        <v>6</v>
      </c>
      <c r="Y157" s="8">
        <f t="shared" si="22"/>
        <v>24000</v>
      </c>
      <c r="Z157" s="8">
        <f t="shared" si="23"/>
        <v>700000</v>
      </c>
      <c r="AA157" s="8">
        <f t="shared" si="24"/>
        <v>24000</v>
      </c>
      <c r="AB157" s="9">
        <f t="shared" si="25"/>
        <v>1</v>
      </c>
      <c r="AC157" s="9">
        <f t="shared" si="26"/>
        <v>29.166666666666668</v>
      </c>
    </row>
    <row r="158" spans="2:29" x14ac:dyDescent="0.2">
      <c r="B158" t="s">
        <v>157</v>
      </c>
      <c r="D158">
        <v>2</v>
      </c>
      <c r="E158">
        <v>15</v>
      </c>
      <c r="F158" s="1">
        <v>11000000</v>
      </c>
      <c r="G158" s="4">
        <v>1.01</v>
      </c>
      <c r="J158" t="s">
        <v>182</v>
      </c>
      <c r="K158" t="s">
        <v>183</v>
      </c>
      <c r="L158">
        <v>2</v>
      </c>
      <c r="M158">
        <v>31</v>
      </c>
      <c r="N158" s="1">
        <v>26000000</v>
      </c>
      <c r="O158" s="4">
        <v>0.43</v>
      </c>
      <c r="Q158" t="s">
        <v>533</v>
      </c>
      <c r="R158" t="s">
        <v>534</v>
      </c>
      <c r="S158" t="s">
        <v>791</v>
      </c>
      <c r="T158">
        <v>12.61</v>
      </c>
      <c r="U158" s="7">
        <f t="shared" si="18"/>
        <v>0</v>
      </c>
      <c r="V158" s="7">
        <f t="shared" si="19"/>
        <v>0</v>
      </c>
      <c r="W158" s="7">
        <f t="shared" si="20"/>
        <v>2</v>
      </c>
      <c r="X158" s="7">
        <f t="shared" si="21"/>
        <v>7</v>
      </c>
      <c r="Y158" s="8" t="str">
        <f t="shared" si="22"/>
        <v>NF</v>
      </c>
      <c r="Z158" s="8">
        <f t="shared" si="23"/>
        <v>2000000</v>
      </c>
      <c r="AA158" s="8">
        <f t="shared" si="24"/>
        <v>2000000</v>
      </c>
      <c r="AB158" s="9">
        <f t="shared" si="25"/>
        <v>0</v>
      </c>
      <c r="AC158" s="9">
        <f t="shared" si="26"/>
        <v>1</v>
      </c>
    </row>
    <row r="159" spans="2:29" x14ac:dyDescent="0.2">
      <c r="B159" t="s">
        <v>158</v>
      </c>
      <c r="D159">
        <v>2</v>
      </c>
      <c r="E159">
        <v>12</v>
      </c>
      <c r="F159" s="1">
        <v>8400000</v>
      </c>
      <c r="G159" s="4">
        <v>0.77</v>
      </c>
      <c r="J159" t="s">
        <v>157</v>
      </c>
      <c r="L159">
        <v>2</v>
      </c>
      <c r="M159">
        <v>26</v>
      </c>
      <c r="N159" s="1">
        <v>51000000</v>
      </c>
      <c r="O159" s="4">
        <v>0.85</v>
      </c>
      <c r="Q159" t="s">
        <v>535</v>
      </c>
      <c r="R159" t="s">
        <v>536</v>
      </c>
      <c r="S159" t="s">
        <v>792</v>
      </c>
      <c r="T159">
        <v>12.13</v>
      </c>
      <c r="U159" s="7">
        <f t="shared" si="18"/>
        <v>0</v>
      </c>
      <c r="V159" s="7">
        <f t="shared" si="19"/>
        <v>0</v>
      </c>
      <c r="W159" s="7">
        <f t="shared" si="20"/>
        <v>2</v>
      </c>
      <c r="X159" s="7">
        <f t="shared" si="21"/>
        <v>6</v>
      </c>
      <c r="Y159" s="8" t="str">
        <f t="shared" si="22"/>
        <v>NF</v>
      </c>
      <c r="Z159" s="8">
        <f t="shared" si="23"/>
        <v>1100000</v>
      </c>
      <c r="AA159" s="8">
        <f t="shared" si="24"/>
        <v>1100000</v>
      </c>
      <c r="AB159" s="9">
        <f t="shared" si="25"/>
        <v>0</v>
      </c>
      <c r="AC159" s="9">
        <f t="shared" si="26"/>
        <v>1</v>
      </c>
    </row>
    <row r="160" spans="2:29" x14ac:dyDescent="0.2">
      <c r="B160" t="s">
        <v>159</v>
      </c>
      <c r="C160" t="s">
        <v>160</v>
      </c>
      <c r="D160">
        <v>2</v>
      </c>
      <c r="E160">
        <v>11</v>
      </c>
      <c r="F160" s="1">
        <v>97000</v>
      </c>
      <c r="G160" s="4">
        <v>8.9599999999999992E-3</v>
      </c>
      <c r="J160" t="s">
        <v>163</v>
      </c>
      <c r="L160">
        <v>2</v>
      </c>
      <c r="M160">
        <v>24</v>
      </c>
      <c r="N160" s="1">
        <v>24000000</v>
      </c>
      <c r="O160" s="4">
        <v>0.41</v>
      </c>
      <c r="Q160" t="s">
        <v>242</v>
      </c>
      <c r="R160" t="s">
        <v>243</v>
      </c>
      <c r="S160" t="s">
        <v>793</v>
      </c>
      <c r="T160">
        <v>13.64</v>
      </c>
      <c r="U160" s="7">
        <f t="shared" si="18"/>
        <v>2</v>
      </c>
      <c r="V160" s="7">
        <f t="shared" si="19"/>
        <v>2</v>
      </c>
      <c r="W160" s="7">
        <f t="shared" si="20"/>
        <v>2</v>
      </c>
      <c r="X160" s="7">
        <f t="shared" si="21"/>
        <v>4</v>
      </c>
      <c r="Y160" s="8">
        <f t="shared" si="22"/>
        <v>46000</v>
      </c>
      <c r="Z160" s="8">
        <f t="shared" si="23"/>
        <v>190000</v>
      </c>
      <c r="AA160" s="8">
        <f t="shared" si="24"/>
        <v>46000</v>
      </c>
      <c r="AB160" s="9">
        <f t="shared" si="25"/>
        <v>1</v>
      </c>
      <c r="AC160" s="9">
        <f t="shared" si="26"/>
        <v>4.1304347826086953</v>
      </c>
    </row>
    <row r="161" spans="2:29" x14ac:dyDescent="0.2">
      <c r="B161" t="s">
        <v>161</v>
      </c>
      <c r="C161" t="s">
        <v>162</v>
      </c>
      <c r="D161">
        <v>2</v>
      </c>
      <c r="E161">
        <v>11</v>
      </c>
      <c r="F161" s="1">
        <v>100000</v>
      </c>
      <c r="G161" s="4">
        <v>9.3900000000000008E-3</v>
      </c>
      <c r="J161" t="s">
        <v>170</v>
      </c>
      <c r="K161" t="s">
        <v>171</v>
      </c>
      <c r="L161">
        <v>2</v>
      </c>
      <c r="M161">
        <v>22</v>
      </c>
      <c r="N161" s="1">
        <v>62000000</v>
      </c>
      <c r="O161" s="4">
        <v>1.04</v>
      </c>
      <c r="Q161" t="s">
        <v>456</v>
      </c>
      <c r="R161" t="s">
        <v>457</v>
      </c>
      <c r="S161" t="s">
        <v>794</v>
      </c>
      <c r="T161">
        <v>12.99</v>
      </c>
      <c r="U161" s="7">
        <f t="shared" si="18"/>
        <v>1</v>
      </c>
      <c r="V161" s="7">
        <f t="shared" si="19"/>
        <v>1</v>
      </c>
      <c r="W161" s="7">
        <f t="shared" si="20"/>
        <v>2</v>
      </c>
      <c r="X161" s="7">
        <f t="shared" si="21"/>
        <v>5</v>
      </c>
      <c r="Y161" s="8">
        <f t="shared" si="22"/>
        <v>81000</v>
      </c>
      <c r="Z161" s="8">
        <f t="shared" si="23"/>
        <v>1400000</v>
      </c>
      <c r="AA161" s="8">
        <f t="shared" si="24"/>
        <v>81000</v>
      </c>
      <c r="AB161" s="9">
        <f t="shared" si="25"/>
        <v>1</v>
      </c>
      <c r="AC161" s="9">
        <f t="shared" si="26"/>
        <v>17.283950617283949</v>
      </c>
    </row>
    <row r="162" spans="2:29" x14ac:dyDescent="0.2">
      <c r="B162" t="s">
        <v>163</v>
      </c>
      <c r="D162">
        <v>2</v>
      </c>
      <c r="E162">
        <v>10</v>
      </c>
      <c r="F162" s="1">
        <v>6200000</v>
      </c>
      <c r="G162" s="4">
        <v>0.56999999999999995</v>
      </c>
      <c r="J162" t="s">
        <v>118</v>
      </c>
      <c r="K162" t="s">
        <v>16</v>
      </c>
      <c r="L162">
        <v>2</v>
      </c>
      <c r="M162">
        <v>18</v>
      </c>
      <c r="N162" s="1">
        <v>46000000</v>
      </c>
      <c r="O162" s="4">
        <v>0.77</v>
      </c>
      <c r="Q162" t="s">
        <v>422</v>
      </c>
      <c r="R162" t="s">
        <v>423</v>
      </c>
      <c r="S162" t="s">
        <v>795</v>
      </c>
      <c r="T162">
        <v>12.84</v>
      </c>
      <c r="U162" s="7">
        <f t="shared" si="18"/>
        <v>1</v>
      </c>
      <c r="V162" s="7">
        <f t="shared" si="19"/>
        <v>1</v>
      </c>
      <c r="W162" s="7">
        <f t="shared" si="20"/>
        <v>2</v>
      </c>
      <c r="X162" s="7">
        <f t="shared" si="21"/>
        <v>5</v>
      </c>
      <c r="Y162" s="8">
        <f t="shared" si="22"/>
        <v>44000</v>
      </c>
      <c r="Z162" s="8">
        <f t="shared" si="23"/>
        <v>670000</v>
      </c>
      <c r="AA162" s="8">
        <f t="shared" si="24"/>
        <v>44000</v>
      </c>
      <c r="AB162" s="9">
        <f t="shared" si="25"/>
        <v>1</v>
      </c>
      <c r="AC162" s="9">
        <f t="shared" si="26"/>
        <v>15.227272727272727</v>
      </c>
    </row>
    <row r="163" spans="2:29" x14ac:dyDescent="0.2">
      <c r="B163" t="s">
        <v>164</v>
      </c>
      <c r="C163" t="s">
        <v>165</v>
      </c>
      <c r="D163">
        <v>2</v>
      </c>
      <c r="E163">
        <v>9</v>
      </c>
      <c r="F163" s="1">
        <v>1600000</v>
      </c>
      <c r="G163" s="4">
        <v>0.15</v>
      </c>
      <c r="J163" t="s">
        <v>478</v>
      </c>
      <c r="L163">
        <v>2</v>
      </c>
      <c r="M163">
        <v>15</v>
      </c>
      <c r="N163" s="1">
        <v>140000000</v>
      </c>
      <c r="O163" s="4">
        <v>2.35</v>
      </c>
      <c r="Q163" t="s">
        <v>209</v>
      </c>
      <c r="R163" t="s">
        <v>210</v>
      </c>
      <c r="S163" t="s">
        <v>796</v>
      </c>
      <c r="T163">
        <v>67.739999999999995</v>
      </c>
      <c r="U163" s="7">
        <f t="shared" si="18"/>
        <v>2</v>
      </c>
      <c r="V163" s="7">
        <f t="shared" si="19"/>
        <v>4</v>
      </c>
      <c r="W163" s="7">
        <f t="shared" si="20"/>
        <v>1</v>
      </c>
      <c r="X163" s="7">
        <f t="shared" si="21"/>
        <v>2</v>
      </c>
      <c r="Y163" s="8">
        <f t="shared" si="22"/>
        <v>30000</v>
      </c>
      <c r="Z163" s="8">
        <f t="shared" si="23"/>
        <v>7700</v>
      </c>
      <c r="AA163" s="8">
        <f t="shared" si="24"/>
        <v>7700</v>
      </c>
      <c r="AB163" s="9">
        <f t="shared" si="25"/>
        <v>3.8961038961038961</v>
      </c>
      <c r="AC163" s="9">
        <f t="shared" si="26"/>
        <v>1</v>
      </c>
    </row>
    <row r="164" spans="2:29" x14ac:dyDescent="0.2">
      <c r="B164" t="s">
        <v>166</v>
      </c>
      <c r="C164" t="s">
        <v>167</v>
      </c>
      <c r="D164">
        <v>2</v>
      </c>
      <c r="E164">
        <v>9</v>
      </c>
      <c r="F164" s="1">
        <v>6900000</v>
      </c>
      <c r="G164" s="4">
        <v>0.63</v>
      </c>
      <c r="J164" t="s">
        <v>174</v>
      </c>
      <c r="K164" t="s">
        <v>175</v>
      </c>
      <c r="L164">
        <v>2</v>
      </c>
      <c r="M164">
        <v>13</v>
      </c>
      <c r="N164" s="1">
        <v>4500000</v>
      </c>
      <c r="O164" s="4">
        <v>7.5999999999999998E-2</v>
      </c>
      <c r="Q164" t="s">
        <v>195</v>
      </c>
      <c r="R164" t="s">
        <v>196</v>
      </c>
      <c r="S164" t="s">
        <v>797</v>
      </c>
      <c r="T164">
        <v>70.59</v>
      </c>
      <c r="U164" s="7">
        <f t="shared" si="18"/>
        <v>2</v>
      </c>
      <c r="V164" s="7">
        <f t="shared" si="19"/>
        <v>5</v>
      </c>
      <c r="W164" s="7">
        <f t="shared" si="20"/>
        <v>1</v>
      </c>
      <c r="X164" s="7">
        <f t="shared" si="21"/>
        <v>1</v>
      </c>
      <c r="Y164" s="8">
        <f t="shared" si="22"/>
        <v>56000</v>
      </c>
      <c r="Z164" s="8">
        <f t="shared" si="23"/>
        <v>5700</v>
      </c>
      <c r="AA164" s="8">
        <f t="shared" si="24"/>
        <v>5700</v>
      </c>
      <c r="AB164" s="9">
        <f t="shared" si="25"/>
        <v>9.8245614035087723</v>
      </c>
      <c r="AC164" s="9">
        <f t="shared" si="26"/>
        <v>1</v>
      </c>
    </row>
    <row r="165" spans="2:29" x14ac:dyDescent="0.2">
      <c r="B165" t="s">
        <v>168</v>
      </c>
      <c r="C165" t="s">
        <v>169</v>
      </c>
      <c r="D165">
        <v>2</v>
      </c>
      <c r="E165">
        <v>9</v>
      </c>
      <c r="F165" s="1">
        <v>99000</v>
      </c>
      <c r="G165" s="4">
        <v>9.1299999999999992E-3</v>
      </c>
      <c r="J165" t="s">
        <v>414</v>
      </c>
      <c r="L165">
        <v>2</v>
      </c>
      <c r="M165">
        <v>13</v>
      </c>
      <c r="N165" s="1">
        <v>6100000</v>
      </c>
      <c r="O165" s="4">
        <v>0.1</v>
      </c>
      <c r="Q165" t="s">
        <v>186</v>
      </c>
      <c r="R165" t="s">
        <v>187</v>
      </c>
      <c r="S165" t="s">
        <v>798</v>
      </c>
      <c r="T165">
        <v>72.209999999999994</v>
      </c>
      <c r="U165" s="7">
        <f t="shared" si="18"/>
        <v>2</v>
      </c>
      <c r="V165" s="7">
        <f t="shared" si="19"/>
        <v>6</v>
      </c>
      <c r="W165" s="7">
        <f t="shared" si="20"/>
        <v>0</v>
      </c>
      <c r="X165" s="7">
        <f t="shared" si="21"/>
        <v>0</v>
      </c>
      <c r="Y165" s="8">
        <f t="shared" si="22"/>
        <v>45000</v>
      </c>
      <c r="Z165" s="8" t="str">
        <f t="shared" si="23"/>
        <v>NF</v>
      </c>
      <c r="AA165" s="8">
        <f t="shared" si="24"/>
        <v>45000</v>
      </c>
      <c r="AB165" s="9">
        <f t="shared" si="25"/>
        <v>1</v>
      </c>
      <c r="AC165" s="9">
        <f t="shared" si="26"/>
        <v>0</v>
      </c>
    </row>
    <row r="166" spans="2:29" x14ac:dyDescent="0.2">
      <c r="B166" t="s">
        <v>170</v>
      </c>
      <c r="C166" t="s">
        <v>171</v>
      </c>
      <c r="D166">
        <v>2</v>
      </c>
      <c r="E166">
        <v>8</v>
      </c>
      <c r="F166" s="1">
        <v>1700000</v>
      </c>
      <c r="G166" s="4">
        <v>0.16</v>
      </c>
      <c r="J166" t="s">
        <v>213</v>
      </c>
      <c r="K166" t="s">
        <v>214</v>
      </c>
      <c r="L166">
        <v>2</v>
      </c>
      <c r="M166">
        <v>12</v>
      </c>
      <c r="N166" s="1">
        <v>13000000</v>
      </c>
      <c r="O166" s="4">
        <v>0.21</v>
      </c>
      <c r="Q166" t="s">
        <v>363</v>
      </c>
      <c r="R166" t="s">
        <v>364</v>
      </c>
      <c r="S166" t="s">
        <v>799</v>
      </c>
      <c r="T166">
        <v>12.78</v>
      </c>
      <c r="U166" s="7">
        <f t="shared" si="18"/>
        <v>1</v>
      </c>
      <c r="V166" s="7">
        <f t="shared" si="19"/>
        <v>1</v>
      </c>
      <c r="W166" s="7">
        <f t="shared" si="20"/>
        <v>2</v>
      </c>
      <c r="X166" s="7">
        <f t="shared" si="21"/>
        <v>4</v>
      </c>
      <c r="Y166" s="8">
        <f t="shared" si="22"/>
        <v>37000</v>
      </c>
      <c r="Z166" s="8">
        <f t="shared" si="23"/>
        <v>500000</v>
      </c>
      <c r="AA166" s="8">
        <f t="shared" si="24"/>
        <v>37000</v>
      </c>
      <c r="AB166" s="9">
        <f t="shared" si="25"/>
        <v>1</v>
      </c>
      <c r="AC166" s="9">
        <f t="shared" si="26"/>
        <v>13.513513513513514</v>
      </c>
    </row>
    <row r="167" spans="2:29" x14ac:dyDescent="0.2">
      <c r="B167" t="s">
        <v>172</v>
      </c>
      <c r="C167" t="s">
        <v>173</v>
      </c>
      <c r="D167">
        <v>2</v>
      </c>
      <c r="E167">
        <v>8</v>
      </c>
      <c r="F167" s="1">
        <v>1100000</v>
      </c>
      <c r="G167" s="4">
        <v>0.1</v>
      </c>
      <c r="J167" t="s">
        <v>168</v>
      </c>
      <c r="K167" t="s">
        <v>169</v>
      </c>
      <c r="L167">
        <v>2</v>
      </c>
      <c r="M167">
        <v>11</v>
      </c>
      <c r="N167" s="1">
        <v>93000</v>
      </c>
      <c r="O167" s="4">
        <v>1.5499999999999999E-3</v>
      </c>
      <c r="Q167" t="s">
        <v>537</v>
      </c>
      <c r="R167" t="s">
        <v>538</v>
      </c>
      <c r="S167" t="s">
        <v>800</v>
      </c>
      <c r="T167">
        <v>13.18</v>
      </c>
      <c r="U167" s="7">
        <f t="shared" si="18"/>
        <v>0</v>
      </c>
      <c r="V167" s="7">
        <f t="shared" si="19"/>
        <v>0</v>
      </c>
      <c r="W167" s="7">
        <f t="shared" si="20"/>
        <v>2</v>
      </c>
      <c r="X167" s="7">
        <f t="shared" si="21"/>
        <v>5</v>
      </c>
      <c r="Y167" s="8" t="str">
        <f t="shared" si="22"/>
        <v>NF</v>
      </c>
      <c r="Z167" s="8">
        <f t="shared" si="23"/>
        <v>290000</v>
      </c>
      <c r="AA167" s="8">
        <f t="shared" si="24"/>
        <v>290000</v>
      </c>
      <c r="AB167" s="9">
        <f t="shared" si="25"/>
        <v>0</v>
      </c>
      <c r="AC167" s="9">
        <f t="shared" si="26"/>
        <v>1</v>
      </c>
    </row>
    <row r="168" spans="2:29" x14ac:dyDescent="0.2">
      <c r="B168" t="s">
        <v>174</v>
      </c>
      <c r="C168" t="s">
        <v>175</v>
      </c>
      <c r="D168">
        <v>2</v>
      </c>
      <c r="E168">
        <v>8</v>
      </c>
      <c r="F168" s="1">
        <v>830000</v>
      </c>
      <c r="G168" s="4">
        <v>7.6799999999999993E-2</v>
      </c>
      <c r="J168" t="s">
        <v>361</v>
      </c>
      <c r="K168" t="s">
        <v>362</v>
      </c>
      <c r="L168">
        <v>2</v>
      </c>
      <c r="M168">
        <v>11</v>
      </c>
      <c r="N168" s="1">
        <v>4800000</v>
      </c>
      <c r="O168" s="4">
        <v>8.1000000000000003E-2</v>
      </c>
      <c r="Q168" t="s">
        <v>371</v>
      </c>
      <c r="R168" t="s">
        <v>372</v>
      </c>
      <c r="S168" t="s">
        <v>801</v>
      </c>
      <c r="T168">
        <v>12.91</v>
      </c>
      <c r="U168" s="7">
        <f t="shared" si="18"/>
        <v>1</v>
      </c>
      <c r="V168" s="7">
        <f t="shared" si="19"/>
        <v>1</v>
      </c>
      <c r="W168" s="7">
        <f t="shared" si="20"/>
        <v>2</v>
      </c>
      <c r="X168" s="7">
        <f t="shared" si="21"/>
        <v>4</v>
      </c>
      <c r="Y168" s="8">
        <f t="shared" si="22"/>
        <v>39000</v>
      </c>
      <c r="Z168" s="8">
        <f t="shared" si="23"/>
        <v>420000</v>
      </c>
      <c r="AA168" s="8">
        <f t="shared" si="24"/>
        <v>39000</v>
      </c>
      <c r="AB168" s="9">
        <f t="shared" si="25"/>
        <v>1</v>
      </c>
      <c r="AC168" s="9">
        <f t="shared" si="26"/>
        <v>10.76923076923077</v>
      </c>
    </row>
    <row r="169" spans="2:29" x14ac:dyDescent="0.2">
      <c r="B169" t="s">
        <v>176</v>
      </c>
      <c r="C169" t="s">
        <v>177</v>
      </c>
      <c r="D169">
        <v>2</v>
      </c>
      <c r="E169">
        <v>7</v>
      </c>
      <c r="F169" s="1">
        <v>430000</v>
      </c>
      <c r="G169" s="4">
        <v>4.02E-2</v>
      </c>
      <c r="J169" t="s">
        <v>333</v>
      </c>
      <c r="K169" t="s">
        <v>334</v>
      </c>
      <c r="L169">
        <v>2</v>
      </c>
      <c r="M169">
        <v>10</v>
      </c>
      <c r="N169" s="1">
        <v>4300000</v>
      </c>
      <c r="O169" s="4">
        <v>7.2700000000000001E-2</v>
      </c>
      <c r="Q169" t="s">
        <v>380</v>
      </c>
      <c r="R169" t="s">
        <v>381</v>
      </c>
      <c r="S169" t="s">
        <v>802</v>
      </c>
      <c r="T169">
        <v>12.42</v>
      </c>
      <c r="U169" s="7">
        <f t="shared" si="18"/>
        <v>1</v>
      </c>
      <c r="V169" s="7">
        <f t="shared" si="19"/>
        <v>1</v>
      </c>
      <c r="W169" s="7">
        <f t="shared" si="20"/>
        <v>2</v>
      </c>
      <c r="X169" s="7">
        <f t="shared" si="21"/>
        <v>4</v>
      </c>
      <c r="Y169" s="8">
        <f t="shared" si="22"/>
        <v>15000</v>
      </c>
      <c r="Z169" s="8">
        <f t="shared" si="23"/>
        <v>10000</v>
      </c>
      <c r="AA169" s="8">
        <f t="shared" si="24"/>
        <v>10000</v>
      </c>
      <c r="AB169" s="9">
        <f t="shared" si="25"/>
        <v>1.5</v>
      </c>
      <c r="AC169" s="9">
        <f t="shared" si="26"/>
        <v>1</v>
      </c>
    </row>
    <row r="170" spans="2:29" x14ac:dyDescent="0.2">
      <c r="B170" t="s">
        <v>178</v>
      </c>
      <c r="C170" t="s">
        <v>179</v>
      </c>
      <c r="D170">
        <v>2</v>
      </c>
      <c r="E170">
        <v>7</v>
      </c>
      <c r="F170" s="1">
        <v>120000</v>
      </c>
      <c r="G170" s="4">
        <v>1.11E-2</v>
      </c>
      <c r="J170" t="s">
        <v>211</v>
      </c>
      <c r="K170" t="s">
        <v>212</v>
      </c>
      <c r="L170">
        <v>2</v>
      </c>
      <c r="M170">
        <v>10</v>
      </c>
      <c r="N170" s="1">
        <v>7800000</v>
      </c>
      <c r="O170" s="4">
        <v>0.13</v>
      </c>
      <c r="Q170" t="s">
        <v>539</v>
      </c>
      <c r="R170" t="s">
        <v>540</v>
      </c>
      <c r="S170" t="s">
        <v>803</v>
      </c>
      <c r="T170">
        <v>12.91</v>
      </c>
      <c r="U170" s="7">
        <f t="shared" si="18"/>
        <v>0</v>
      </c>
      <c r="V170" s="7">
        <f t="shared" si="19"/>
        <v>0</v>
      </c>
      <c r="W170" s="7">
        <f t="shared" si="20"/>
        <v>2</v>
      </c>
      <c r="X170" s="7">
        <f t="shared" si="21"/>
        <v>5</v>
      </c>
      <c r="Y170" s="8" t="str">
        <f t="shared" si="22"/>
        <v>NF</v>
      </c>
      <c r="Z170" s="8">
        <f t="shared" si="23"/>
        <v>2000000</v>
      </c>
      <c r="AA170" s="8">
        <f t="shared" si="24"/>
        <v>2000000</v>
      </c>
      <c r="AB170" s="9">
        <f t="shared" si="25"/>
        <v>0</v>
      </c>
      <c r="AC170" s="9">
        <f t="shared" si="26"/>
        <v>1</v>
      </c>
    </row>
    <row r="171" spans="2:29" x14ac:dyDescent="0.2">
      <c r="B171" t="s">
        <v>180</v>
      </c>
      <c r="C171" t="s">
        <v>181</v>
      </c>
      <c r="D171">
        <v>2</v>
      </c>
      <c r="E171">
        <v>6</v>
      </c>
      <c r="F171" s="1">
        <v>1100000</v>
      </c>
      <c r="G171" s="4">
        <v>0.1</v>
      </c>
      <c r="J171" t="s">
        <v>258</v>
      </c>
      <c r="K171" t="s">
        <v>259</v>
      </c>
      <c r="L171">
        <v>2</v>
      </c>
      <c r="M171">
        <v>10</v>
      </c>
      <c r="N171" s="1">
        <v>1600000</v>
      </c>
      <c r="O171" s="4">
        <v>2.6700000000000002E-2</v>
      </c>
      <c r="Q171" t="s">
        <v>541</v>
      </c>
      <c r="R171" t="s">
        <v>542</v>
      </c>
      <c r="S171" t="s">
        <v>804</v>
      </c>
      <c r="T171">
        <v>10.29</v>
      </c>
      <c r="U171" s="7">
        <f t="shared" si="18"/>
        <v>0</v>
      </c>
      <c r="V171" s="7">
        <f t="shared" si="19"/>
        <v>0</v>
      </c>
      <c r="W171" s="7">
        <f t="shared" si="20"/>
        <v>2</v>
      </c>
      <c r="X171" s="7">
        <f t="shared" si="21"/>
        <v>4</v>
      </c>
      <c r="Y171" s="8" t="str">
        <f t="shared" si="22"/>
        <v>NF</v>
      </c>
      <c r="Z171" s="8">
        <f t="shared" si="23"/>
        <v>3500000</v>
      </c>
      <c r="AA171" s="8">
        <f t="shared" si="24"/>
        <v>3500000</v>
      </c>
      <c r="AB171" s="9">
        <f t="shared" si="25"/>
        <v>0</v>
      </c>
      <c r="AC171" s="9">
        <f t="shared" si="26"/>
        <v>1</v>
      </c>
    </row>
    <row r="172" spans="2:29" x14ac:dyDescent="0.2">
      <c r="B172" t="s">
        <v>182</v>
      </c>
      <c r="C172" t="s">
        <v>183</v>
      </c>
      <c r="D172">
        <v>2</v>
      </c>
      <c r="E172">
        <v>6</v>
      </c>
      <c r="F172" s="1">
        <v>830000</v>
      </c>
      <c r="G172" s="4">
        <v>7.7100000000000002E-2</v>
      </c>
      <c r="J172" t="s">
        <v>369</v>
      </c>
      <c r="K172" t="s">
        <v>370</v>
      </c>
      <c r="L172">
        <v>2</v>
      </c>
      <c r="M172">
        <v>10</v>
      </c>
      <c r="N172" s="1">
        <v>1600000</v>
      </c>
      <c r="O172" s="4">
        <v>2.76E-2</v>
      </c>
      <c r="Q172" t="s">
        <v>201</v>
      </c>
      <c r="R172" t="s">
        <v>202</v>
      </c>
      <c r="S172" t="s">
        <v>805</v>
      </c>
      <c r="T172">
        <v>11.59</v>
      </c>
      <c r="U172" s="7">
        <f t="shared" si="18"/>
        <v>2</v>
      </c>
      <c r="V172" s="7">
        <f t="shared" si="19"/>
        <v>4</v>
      </c>
      <c r="W172" s="7">
        <f t="shared" si="20"/>
        <v>0</v>
      </c>
      <c r="X172" s="7">
        <f t="shared" si="21"/>
        <v>0</v>
      </c>
      <c r="Y172" s="8">
        <f t="shared" si="22"/>
        <v>43000</v>
      </c>
      <c r="Z172" s="8" t="str">
        <f t="shared" si="23"/>
        <v>NF</v>
      </c>
      <c r="AA172" s="8">
        <f t="shared" si="24"/>
        <v>43000</v>
      </c>
      <c r="AB172" s="9">
        <f t="shared" si="25"/>
        <v>1</v>
      </c>
      <c r="AC172" s="9">
        <f t="shared" si="26"/>
        <v>0</v>
      </c>
    </row>
    <row r="173" spans="2:29" x14ac:dyDescent="0.2">
      <c r="B173" t="s">
        <v>184</v>
      </c>
      <c r="C173" t="s">
        <v>185</v>
      </c>
      <c r="D173">
        <v>2</v>
      </c>
      <c r="E173">
        <v>6</v>
      </c>
      <c r="F173" s="1">
        <v>730000</v>
      </c>
      <c r="G173" s="4">
        <v>6.7599999999999993E-2</v>
      </c>
      <c r="J173" t="s">
        <v>347</v>
      </c>
      <c r="K173" t="s">
        <v>348</v>
      </c>
      <c r="L173">
        <v>2</v>
      </c>
      <c r="M173">
        <v>10</v>
      </c>
      <c r="N173" s="1">
        <v>3900000</v>
      </c>
      <c r="O173" s="4">
        <v>6.54E-2</v>
      </c>
      <c r="Q173" t="s">
        <v>218</v>
      </c>
      <c r="S173" t="s">
        <v>806</v>
      </c>
      <c r="T173">
        <v>11.98</v>
      </c>
      <c r="U173" s="7">
        <f t="shared" si="18"/>
        <v>2</v>
      </c>
      <c r="V173" s="7">
        <f t="shared" si="19"/>
        <v>3</v>
      </c>
      <c r="W173" s="7">
        <f t="shared" si="20"/>
        <v>1</v>
      </c>
      <c r="X173" s="7">
        <f t="shared" si="21"/>
        <v>1</v>
      </c>
      <c r="Y173" s="8">
        <f t="shared" si="22"/>
        <v>62000</v>
      </c>
      <c r="Z173" s="8">
        <f t="shared" si="23"/>
        <v>41000</v>
      </c>
      <c r="AA173" s="8">
        <f t="shared" si="24"/>
        <v>41000</v>
      </c>
      <c r="AB173" s="9">
        <f t="shared" si="25"/>
        <v>1.5121951219512195</v>
      </c>
      <c r="AC173" s="9">
        <f t="shared" si="26"/>
        <v>1</v>
      </c>
    </row>
    <row r="174" spans="2:29" x14ac:dyDescent="0.2">
      <c r="B174" t="s">
        <v>188</v>
      </c>
      <c r="C174" t="s">
        <v>189</v>
      </c>
      <c r="D174">
        <v>2</v>
      </c>
      <c r="E174">
        <v>5</v>
      </c>
      <c r="F174" s="1">
        <v>990000</v>
      </c>
      <c r="G174" s="4">
        <v>9.1800000000000007E-2</v>
      </c>
      <c r="J174" t="s">
        <v>244</v>
      </c>
      <c r="K174" t="s">
        <v>245</v>
      </c>
      <c r="L174">
        <v>2</v>
      </c>
      <c r="M174">
        <v>9</v>
      </c>
      <c r="N174" s="1">
        <v>7000000</v>
      </c>
      <c r="O174" s="4">
        <v>0.12</v>
      </c>
      <c r="Q174" t="s">
        <v>205</v>
      </c>
      <c r="R174" t="s">
        <v>206</v>
      </c>
      <c r="S174" t="s">
        <v>807</v>
      </c>
      <c r="T174">
        <v>11.08</v>
      </c>
      <c r="U174" s="7">
        <f t="shared" si="18"/>
        <v>2</v>
      </c>
      <c r="V174" s="7">
        <f t="shared" si="19"/>
        <v>4</v>
      </c>
      <c r="W174" s="7">
        <f t="shared" si="20"/>
        <v>0</v>
      </c>
      <c r="X174" s="7">
        <f t="shared" si="21"/>
        <v>0</v>
      </c>
      <c r="Y174" s="8">
        <f t="shared" si="22"/>
        <v>9700</v>
      </c>
      <c r="Z174" s="8" t="str">
        <f t="shared" si="23"/>
        <v>NF</v>
      </c>
      <c r="AA174" s="8">
        <f t="shared" si="24"/>
        <v>9700</v>
      </c>
      <c r="AB174" s="9">
        <f t="shared" si="25"/>
        <v>1</v>
      </c>
      <c r="AC174" s="9">
        <f t="shared" si="26"/>
        <v>0</v>
      </c>
    </row>
    <row r="175" spans="2:29" x14ac:dyDescent="0.2">
      <c r="B175" t="s">
        <v>190</v>
      </c>
      <c r="C175" t="s">
        <v>191</v>
      </c>
      <c r="D175">
        <v>2</v>
      </c>
      <c r="E175">
        <v>5</v>
      </c>
      <c r="F175" s="1">
        <v>13000</v>
      </c>
      <c r="G175" s="4">
        <v>1.1999999999999999E-3</v>
      </c>
      <c r="J175" t="s">
        <v>331</v>
      </c>
      <c r="K175" t="s">
        <v>332</v>
      </c>
      <c r="L175">
        <v>2</v>
      </c>
      <c r="M175">
        <v>9</v>
      </c>
      <c r="N175" s="1">
        <v>2600000</v>
      </c>
      <c r="O175" s="4">
        <v>4.4400000000000002E-2</v>
      </c>
      <c r="Q175" t="s">
        <v>256</v>
      </c>
      <c r="R175" t="s">
        <v>257</v>
      </c>
      <c r="S175" t="s">
        <v>808</v>
      </c>
      <c r="T175">
        <v>12.93</v>
      </c>
      <c r="U175" s="7">
        <f t="shared" si="18"/>
        <v>2</v>
      </c>
      <c r="V175" s="7">
        <f t="shared" si="19"/>
        <v>2</v>
      </c>
      <c r="W175" s="7">
        <f t="shared" si="20"/>
        <v>2</v>
      </c>
      <c r="X175" s="7">
        <f t="shared" si="21"/>
        <v>2</v>
      </c>
      <c r="Y175" s="8">
        <f t="shared" si="22"/>
        <v>37000</v>
      </c>
      <c r="Z175" s="8">
        <f t="shared" si="23"/>
        <v>120000</v>
      </c>
      <c r="AA175" s="8">
        <f t="shared" si="24"/>
        <v>37000</v>
      </c>
      <c r="AB175" s="9">
        <f t="shared" si="25"/>
        <v>1</v>
      </c>
      <c r="AC175" s="9">
        <f t="shared" si="26"/>
        <v>3.2432432432432434</v>
      </c>
    </row>
    <row r="176" spans="2:29" x14ac:dyDescent="0.2">
      <c r="B176" t="s">
        <v>192</v>
      </c>
      <c r="D176">
        <v>2</v>
      </c>
      <c r="E176">
        <v>5</v>
      </c>
      <c r="F176" s="1">
        <v>370000</v>
      </c>
      <c r="G176" s="4">
        <v>3.39E-2</v>
      </c>
      <c r="J176" t="s">
        <v>192</v>
      </c>
      <c r="L176">
        <v>2</v>
      </c>
      <c r="M176">
        <v>9</v>
      </c>
      <c r="N176" s="1">
        <v>2300000</v>
      </c>
      <c r="O176" s="4">
        <v>3.8199999999999998E-2</v>
      </c>
      <c r="Q176" t="s">
        <v>420</v>
      </c>
      <c r="R176" t="s">
        <v>421</v>
      </c>
      <c r="S176" t="s">
        <v>809</v>
      </c>
      <c r="T176">
        <v>12.81</v>
      </c>
      <c r="U176" s="7">
        <f t="shared" si="18"/>
        <v>1</v>
      </c>
      <c r="V176" s="7">
        <f t="shared" si="19"/>
        <v>1</v>
      </c>
      <c r="W176" s="7">
        <f t="shared" si="20"/>
        <v>2</v>
      </c>
      <c r="X176" s="7">
        <f t="shared" si="21"/>
        <v>3</v>
      </c>
      <c r="Y176" s="8">
        <f t="shared" si="22"/>
        <v>12000</v>
      </c>
      <c r="Z176" s="8">
        <f t="shared" si="23"/>
        <v>360000</v>
      </c>
      <c r="AA176" s="8">
        <f t="shared" si="24"/>
        <v>12000</v>
      </c>
      <c r="AB176" s="9">
        <f t="shared" si="25"/>
        <v>1</v>
      </c>
      <c r="AC176" s="9">
        <f t="shared" si="26"/>
        <v>30</v>
      </c>
    </row>
    <row r="177" spans="2:29" x14ac:dyDescent="0.2">
      <c r="B177" t="s">
        <v>193</v>
      </c>
      <c r="C177" t="s">
        <v>194</v>
      </c>
      <c r="D177">
        <v>2</v>
      </c>
      <c r="E177">
        <v>5</v>
      </c>
      <c r="F177" s="1">
        <v>19000</v>
      </c>
      <c r="G177" s="4">
        <v>1.7700000000000001E-3</v>
      </c>
      <c r="J177" t="s">
        <v>232</v>
      </c>
      <c r="K177" t="s">
        <v>233</v>
      </c>
      <c r="L177">
        <v>2</v>
      </c>
      <c r="M177">
        <v>8</v>
      </c>
      <c r="N177" s="1">
        <v>1200000</v>
      </c>
      <c r="O177" s="4">
        <v>1.9900000000000001E-2</v>
      </c>
      <c r="Q177" t="s">
        <v>438</v>
      </c>
      <c r="R177" t="s">
        <v>439</v>
      </c>
      <c r="S177" t="s">
        <v>810</v>
      </c>
      <c r="T177">
        <v>56.27</v>
      </c>
      <c r="U177" s="7">
        <f t="shared" si="18"/>
        <v>1</v>
      </c>
      <c r="V177" s="7">
        <f t="shared" si="19"/>
        <v>1</v>
      </c>
      <c r="W177" s="7">
        <f t="shared" si="20"/>
        <v>2</v>
      </c>
      <c r="X177" s="7">
        <f t="shared" si="21"/>
        <v>3</v>
      </c>
      <c r="Y177" s="8">
        <f t="shared" si="22"/>
        <v>7400</v>
      </c>
      <c r="Z177" s="8">
        <f t="shared" si="23"/>
        <v>10000</v>
      </c>
      <c r="AA177" s="8">
        <f t="shared" si="24"/>
        <v>7400</v>
      </c>
      <c r="AB177" s="9">
        <f t="shared" si="25"/>
        <v>1</v>
      </c>
      <c r="AC177" s="9">
        <f t="shared" si="26"/>
        <v>1.3513513513513513</v>
      </c>
    </row>
    <row r="178" spans="2:29" x14ac:dyDescent="0.2">
      <c r="B178" t="s">
        <v>195</v>
      </c>
      <c r="C178" t="s">
        <v>196</v>
      </c>
      <c r="D178">
        <v>2</v>
      </c>
      <c r="E178">
        <v>5</v>
      </c>
      <c r="F178" s="1">
        <v>56000</v>
      </c>
      <c r="G178" s="4">
        <v>5.2199999999999998E-3</v>
      </c>
      <c r="J178" t="s">
        <v>295</v>
      </c>
      <c r="K178" t="s">
        <v>296</v>
      </c>
      <c r="L178">
        <v>2</v>
      </c>
      <c r="M178">
        <v>8</v>
      </c>
      <c r="N178" s="1">
        <v>600000</v>
      </c>
      <c r="O178" s="4">
        <v>0.01</v>
      </c>
      <c r="Q178" t="s">
        <v>543</v>
      </c>
      <c r="S178" t="s">
        <v>811</v>
      </c>
      <c r="T178">
        <v>12.76</v>
      </c>
      <c r="U178" s="7">
        <f t="shared" si="18"/>
        <v>0</v>
      </c>
      <c r="V178" s="7">
        <f t="shared" si="19"/>
        <v>0</v>
      </c>
      <c r="W178" s="7">
        <f t="shared" si="20"/>
        <v>2</v>
      </c>
      <c r="X178" s="7">
        <f t="shared" si="21"/>
        <v>4</v>
      </c>
      <c r="Y178" s="8" t="str">
        <f t="shared" si="22"/>
        <v>NF</v>
      </c>
      <c r="Z178" s="8">
        <f t="shared" si="23"/>
        <v>2700000</v>
      </c>
      <c r="AA178" s="8">
        <f t="shared" si="24"/>
        <v>2700000</v>
      </c>
      <c r="AB178" s="9">
        <f t="shared" si="25"/>
        <v>0</v>
      </c>
      <c r="AC178" s="9">
        <f t="shared" si="26"/>
        <v>1</v>
      </c>
    </row>
    <row r="179" spans="2:29" x14ac:dyDescent="0.2">
      <c r="B179" t="s">
        <v>197</v>
      </c>
      <c r="C179" t="s">
        <v>198</v>
      </c>
      <c r="D179">
        <v>2</v>
      </c>
      <c r="E179">
        <v>5</v>
      </c>
      <c r="F179" s="1">
        <v>86000</v>
      </c>
      <c r="G179" s="4">
        <v>7.9500000000000005E-3</v>
      </c>
      <c r="J179" t="s">
        <v>161</v>
      </c>
      <c r="K179" t="s">
        <v>162</v>
      </c>
      <c r="L179">
        <v>2</v>
      </c>
      <c r="M179">
        <v>8</v>
      </c>
      <c r="N179" s="1">
        <v>100000</v>
      </c>
      <c r="O179" s="4">
        <v>1.67E-3</v>
      </c>
      <c r="Q179" t="s">
        <v>544</v>
      </c>
      <c r="R179" t="s">
        <v>545</v>
      </c>
      <c r="S179" t="s">
        <v>812</v>
      </c>
      <c r="T179">
        <v>12.85</v>
      </c>
      <c r="U179" s="7">
        <f t="shared" si="18"/>
        <v>0</v>
      </c>
      <c r="V179" s="7">
        <f t="shared" si="19"/>
        <v>0</v>
      </c>
      <c r="W179" s="7">
        <f t="shared" si="20"/>
        <v>2</v>
      </c>
      <c r="X179" s="7">
        <f t="shared" si="21"/>
        <v>3</v>
      </c>
      <c r="Y179" s="8" t="str">
        <f t="shared" si="22"/>
        <v>NF</v>
      </c>
      <c r="Z179" s="8">
        <f t="shared" si="23"/>
        <v>150000</v>
      </c>
      <c r="AA179" s="8">
        <f t="shared" si="24"/>
        <v>150000</v>
      </c>
      <c r="AB179" s="9">
        <f t="shared" si="25"/>
        <v>0</v>
      </c>
      <c r="AC179" s="9">
        <f t="shared" si="26"/>
        <v>1</v>
      </c>
    </row>
    <row r="180" spans="2:29" x14ac:dyDescent="0.2">
      <c r="B180" t="s">
        <v>199</v>
      </c>
      <c r="C180" t="s">
        <v>200</v>
      </c>
      <c r="D180">
        <v>2</v>
      </c>
      <c r="E180">
        <v>4</v>
      </c>
      <c r="F180" s="1">
        <v>1100000</v>
      </c>
      <c r="G180" s="4">
        <v>0.1</v>
      </c>
      <c r="J180" t="s">
        <v>301</v>
      </c>
      <c r="K180" t="s">
        <v>302</v>
      </c>
      <c r="L180">
        <v>2</v>
      </c>
      <c r="M180">
        <v>7</v>
      </c>
      <c r="N180" s="1">
        <v>2500000</v>
      </c>
      <c r="O180" s="4">
        <v>4.2599999999999999E-2</v>
      </c>
      <c r="Q180" t="s">
        <v>219</v>
      </c>
      <c r="R180" t="s">
        <v>220</v>
      </c>
      <c r="S180" t="s">
        <v>813</v>
      </c>
      <c r="T180">
        <v>35.049999999999997</v>
      </c>
      <c r="U180" s="7">
        <f t="shared" si="18"/>
        <v>2</v>
      </c>
      <c r="V180" s="7">
        <f t="shared" si="19"/>
        <v>3</v>
      </c>
      <c r="W180" s="7">
        <f t="shared" si="20"/>
        <v>0</v>
      </c>
      <c r="X180" s="7">
        <f t="shared" si="21"/>
        <v>0</v>
      </c>
      <c r="Y180" s="8">
        <f t="shared" si="22"/>
        <v>21000</v>
      </c>
      <c r="Z180" s="8" t="str">
        <f t="shared" si="23"/>
        <v>NF</v>
      </c>
      <c r="AA180" s="8">
        <f t="shared" si="24"/>
        <v>21000</v>
      </c>
      <c r="AB180" s="9">
        <f t="shared" si="25"/>
        <v>1</v>
      </c>
      <c r="AC180" s="9">
        <f t="shared" si="26"/>
        <v>0</v>
      </c>
    </row>
    <row r="181" spans="2:29" x14ac:dyDescent="0.2">
      <c r="B181" t="s">
        <v>203</v>
      </c>
      <c r="C181" t="s">
        <v>204</v>
      </c>
      <c r="D181">
        <v>2</v>
      </c>
      <c r="E181">
        <v>4</v>
      </c>
      <c r="F181" s="1">
        <v>100000</v>
      </c>
      <c r="G181" s="4">
        <v>9.5700000000000004E-3</v>
      </c>
      <c r="J181" t="s">
        <v>327</v>
      </c>
      <c r="K181" t="s">
        <v>328</v>
      </c>
      <c r="L181">
        <v>2</v>
      </c>
      <c r="M181">
        <v>7</v>
      </c>
      <c r="N181" s="1">
        <v>1300000</v>
      </c>
      <c r="O181" s="4">
        <v>2.23E-2</v>
      </c>
      <c r="Q181" t="s">
        <v>546</v>
      </c>
      <c r="R181" t="s">
        <v>547</v>
      </c>
      <c r="S181" t="s">
        <v>814</v>
      </c>
      <c r="T181">
        <v>10.85</v>
      </c>
      <c r="U181" s="7">
        <f t="shared" si="18"/>
        <v>0</v>
      </c>
      <c r="V181" s="7">
        <f t="shared" si="19"/>
        <v>0</v>
      </c>
      <c r="W181" s="7">
        <f t="shared" si="20"/>
        <v>2</v>
      </c>
      <c r="X181" s="7">
        <f t="shared" si="21"/>
        <v>3</v>
      </c>
      <c r="Y181" s="8" t="str">
        <f t="shared" si="22"/>
        <v>NF</v>
      </c>
      <c r="Z181" s="8">
        <f t="shared" si="23"/>
        <v>200000</v>
      </c>
      <c r="AA181" s="8">
        <f t="shared" si="24"/>
        <v>200000</v>
      </c>
      <c r="AB181" s="9">
        <f t="shared" si="25"/>
        <v>0</v>
      </c>
      <c r="AC181" s="9">
        <f t="shared" si="26"/>
        <v>1</v>
      </c>
    </row>
    <row r="182" spans="2:29" x14ac:dyDescent="0.2">
      <c r="B182" t="s">
        <v>207</v>
      </c>
      <c r="C182" t="s">
        <v>208</v>
      </c>
      <c r="D182">
        <v>2</v>
      </c>
      <c r="E182">
        <v>4</v>
      </c>
      <c r="F182" s="1">
        <v>230000</v>
      </c>
      <c r="G182" s="4">
        <v>2.1100000000000001E-2</v>
      </c>
      <c r="J182" t="s">
        <v>490</v>
      </c>
      <c r="K182" t="s">
        <v>491</v>
      </c>
      <c r="L182">
        <v>2</v>
      </c>
      <c r="M182">
        <v>7</v>
      </c>
      <c r="N182" s="1">
        <v>1300000</v>
      </c>
      <c r="O182" s="4">
        <v>2.1100000000000001E-2</v>
      </c>
      <c r="Q182" t="s">
        <v>223</v>
      </c>
      <c r="R182" t="s">
        <v>224</v>
      </c>
      <c r="S182" t="s">
        <v>815</v>
      </c>
      <c r="T182">
        <v>69.64</v>
      </c>
      <c r="U182" s="7">
        <f t="shared" si="18"/>
        <v>2</v>
      </c>
      <c r="V182" s="7">
        <f t="shared" si="19"/>
        <v>3</v>
      </c>
      <c r="W182" s="7">
        <f t="shared" si="20"/>
        <v>0</v>
      </c>
      <c r="X182" s="7">
        <f t="shared" si="21"/>
        <v>0</v>
      </c>
      <c r="Y182" s="8">
        <f t="shared" si="22"/>
        <v>63000</v>
      </c>
      <c r="Z182" s="8" t="str">
        <f t="shared" si="23"/>
        <v>NF</v>
      </c>
      <c r="AA182" s="8">
        <f t="shared" si="24"/>
        <v>63000</v>
      </c>
      <c r="AB182" s="9">
        <f t="shared" si="25"/>
        <v>1</v>
      </c>
      <c r="AC182" s="9">
        <f t="shared" si="26"/>
        <v>0</v>
      </c>
    </row>
    <row r="183" spans="2:29" x14ac:dyDescent="0.2">
      <c r="B183" t="s">
        <v>209</v>
      </c>
      <c r="C183" t="s">
        <v>210</v>
      </c>
      <c r="D183">
        <v>2</v>
      </c>
      <c r="E183">
        <v>4</v>
      </c>
      <c r="F183" s="1">
        <v>30000</v>
      </c>
      <c r="G183" s="4">
        <v>2.7499999999999998E-3</v>
      </c>
      <c r="J183" t="s">
        <v>403</v>
      </c>
      <c r="K183" t="s">
        <v>404</v>
      </c>
      <c r="L183">
        <v>2</v>
      </c>
      <c r="M183">
        <v>7</v>
      </c>
      <c r="N183" s="1">
        <v>1300000</v>
      </c>
      <c r="O183" s="4">
        <v>2.2599999999999999E-2</v>
      </c>
      <c r="Q183" t="s">
        <v>230</v>
      </c>
      <c r="R183" t="s">
        <v>231</v>
      </c>
      <c r="S183" t="s">
        <v>816</v>
      </c>
      <c r="T183">
        <v>28.39</v>
      </c>
      <c r="U183" s="7">
        <f t="shared" si="18"/>
        <v>2</v>
      </c>
      <c r="V183" s="7">
        <f t="shared" si="19"/>
        <v>3</v>
      </c>
      <c r="W183" s="7">
        <f t="shared" si="20"/>
        <v>0</v>
      </c>
      <c r="X183" s="7">
        <f t="shared" si="21"/>
        <v>0</v>
      </c>
      <c r="Y183" s="8">
        <f t="shared" si="22"/>
        <v>22000</v>
      </c>
      <c r="Z183" s="8" t="str">
        <f t="shared" si="23"/>
        <v>NF</v>
      </c>
      <c r="AA183" s="8">
        <f t="shared" si="24"/>
        <v>22000</v>
      </c>
      <c r="AB183" s="9">
        <f t="shared" si="25"/>
        <v>1</v>
      </c>
      <c r="AC183" s="9">
        <f t="shared" si="26"/>
        <v>0</v>
      </c>
    </row>
    <row r="184" spans="2:29" x14ac:dyDescent="0.2">
      <c r="B184" t="s">
        <v>211</v>
      </c>
      <c r="C184" t="s">
        <v>212</v>
      </c>
      <c r="D184">
        <v>2</v>
      </c>
      <c r="E184">
        <v>4</v>
      </c>
      <c r="F184" s="1">
        <v>630000</v>
      </c>
      <c r="G184" s="4">
        <v>5.79E-2</v>
      </c>
      <c r="J184" t="s">
        <v>314</v>
      </c>
      <c r="L184">
        <v>2</v>
      </c>
      <c r="M184">
        <v>7</v>
      </c>
      <c r="N184" s="1">
        <v>1600000</v>
      </c>
      <c r="O184" s="4">
        <v>2.6499999999999999E-2</v>
      </c>
      <c r="Q184" t="s">
        <v>548</v>
      </c>
      <c r="S184" t="s">
        <v>817</v>
      </c>
      <c r="T184">
        <v>11.55</v>
      </c>
      <c r="U184" s="7">
        <f t="shared" si="18"/>
        <v>0</v>
      </c>
      <c r="V184" s="7">
        <f t="shared" si="19"/>
        <v>0</v>
      </c>
      <c r="W184" s="7">
        <f t="shared" si="20"/>
        <v>2</v>
      </c>
      <c r="X184" s="7">
        <f t="shared" si="21"/>
        <v>3</v>
      </c>
      <c r="Y184" s="8" t="str">
        <f t="shared" si="22"/>
        <v>NF</v>
      </c>
      <c r="Z184" s="8">
        <f t="shared" si="23"/>
        <v>1300000</v>
      </c>
      <c r="AA184" s="8">
        <f t="shared" si="24"/>
        <v>1300000</v>
      </c>
      <c r="AB184" s="9">
        <f t="shared" si="25"/>
        <v>0</v>
      </c>
      <c r="AC184" s="9">
        <f t="shared" si="26"/>
        <v>1</v>
      </c>
    </row>
    <row r="185" spans="2:29" x14ac:dyDescent="0.2">
      <c r="B185" t="s">
        <v>213</v>
      </c>
      <c r="C185" t="s">
        <v>214</v>
      </c>
      <c r="D185">
        <v>2</v>
      </c>
      <c r="E185">
        <v>4</v>
      </c>
      <c r="F185" s="1">
        <v>540000</v>
      </c>
      <c r="G185" s="4">
        <v>0.05</v>
      </c>
      <c r="J185" t="s">
        <v>84</v>
      </c>
      <c r="K185" t="s">
        <v>85</v>
      </c>
      <c r="L185">
        <v>2</v>
      </c>
      <c r="M185">
        <v>7</v>
      </c>
      <c r="N185" s="1">
        <v>59000</v>
      </c>
      <c r="O185" s="4">
        <v>9.9200000000000004E-4</v>
      </c>
      <c r="Q185" t="s">
        <v>549</v>
      </c>
      <c r="R185" t="s">
        <v>550</v>
      </c>
      <c r="S185" t="s">
        <v>818</v>
      </c>
      <c r="T185">
        <v>13.35</v>
      </c>
      <c r="U185" s="7">
        <f t="shared" si="18"/>
        <v>0</v>
      </c>
      <c r="V185" s="7">
        <f t="shared" si="19"/>
        <v>0</v>
      </c>
      <c r="W185" s="7">
        <f t="shared" si="20"/>
        <v>2</v>
      </c>
      <c r="X185" s="7">
        <f t="shared" si="21"/>
        <v>2</v>
      </c>
      <c r="Y185" s="8" t="str">
        <f t="shared" si="22"/>
        <v>NF</v>
      </c>
      <c r="Z185" s="8">
        <f t="shared" si="23"/>
        <v>54000</v>
      </c>
      <c r="AA185" s="8">
        <f t="shared" si="24"/>
        <v>54000</v>
      </c>
      <c r="AB185" s="9">
        <f t="shared" si="25"/>
        <v>0</v>
      </c>
      <c r="AC185" s="9">
        <f t="shared" si="26"/>
        <v>1</v>
      </c>
    </row>
    <row r="186" spans="2:29" x14ac:dyDescent="0.2">
      <c r="B186" t="s">
        <v>215</v>
      </c>
      <c r="C186" t="s">
        <v>216</v>
      </c>
      <c r="D186">
        <v>2</v>
      </c>
      <c r="E186">
        <v>3</v>
      </c>
      <c r="F186" s="1">
        <v>93000</v>
      </c>
      <c r="G186" s="4">
        <v>8.5800000000000008E-3</v>
      </c>
      <c r="J186" t="s">
        <v>193</v>
      </c>
      <c r="K186" t="s">
        <v>194</v>
      </c>
      <c r="L186">
        <v>2</v>
      </c>
      <c r="M186">
        <v>7</v>
      </c>
      <c r="N186" s="1">
        <v>26000</v>
      </c>
      <c r="O186" s="4">
        <v>4.37E-4</v>
      </c>
      <c r="Q186" t="s">
        <v>240</v>
      </c>
      <c r="R186" t="s">
        <v>241</v>
      </c>
      <c r="S186" t="s">
        <v>819</v>
      </c>
      <c r="T186">
        <v>22.95</v>
      </c>
      <c r="U186" s="7">
        <f t="shared" si="18"/>
        <v>2</v>
      </c>
      <c r="V186" s="7">
        <f t="shared" si="19"/>
        <v>2</v>
      </c>
      <c r="W186" s="7">
        <f t="shared" si="20"/>
        <v>0</v>
      </c>
      <c r="X186" s="7">
        <f t="shared" si="21"/>
        <v>0</v>
      </c>
      <c r="Y186" s="8">
        <f t="shared" si="22"/>
        <v>23000</v>
      </c>
      <c r="Z186" s="8" t="str">
        <f t="shared" si="23"/>
        <v>NF</v>
      </c>
      <c r="AA186" s="8">
        <f t="shared" si="24"/>
        <v>23000</v>
      </c>
      <c r="AB186" s="9">
        <f t="shared" si="25"/>
        <v>1</v>
      </c>
      <c r="AC186" s="9">
        <f t="shared" si="26"/>
        <v>0</v>
      </c>
    </row>
    <row r="187" spans="2:29" x14ac:dyDescent="0.2">
      <c r="B187" t="s">
        <v>217</v>
      </c>
      <c r="D187">
        <v>2</v>
      </c>
      <c r="E187">
        <v>3</v>
      </c>
      <c r="F187" s="1">
        <v>930000</v>
      </c>
      <c r="G187" s="4">
        <v>8.5999999999999993E-2</v>
      </c>
      <c r="J187" t="s">
        <v>270</v>
      </c>
      <c r="K187" t="s">
        <v>271</v>
      </c>
      <c r="L187">
        <v>2</v>
      </c>
      <c r="M187">
        <v>7</v>
      </c>
      <c r="N187" s="1">
        <v>19000000</v>
      </c>
      <c r="O187" s="4">
        <v>0.32</v>
      </c>
      <c r="Q187" t="s">
        <v>246</v>
      </c>
      <c r="R187" t="s">
        <v>247</v>
      </c>
      <c r="S187" t="s">
        <v>820</v>
      </c>
      <c r="T187">
        <v>25.36</v>
      </c>
      <c r="U187" s="7">
        <f t="shared" si="18"/>
        <v>2</v>
      </c>
      <c r="V187" s="7">
        <f t="shared" si="19"/>
        <v>2</v>
      </c>
      <c r="W187" s="7">
        <f t="shared" si="20"/>
        <v>0</v>
      </c>
      <c r="X187" s="7">
        <f t="shared" si="21"/>
        <v>0</v>
      </c>
      <c r="Y187" s="8">
        <f t="shared" si="22"/>
        <v>28000</v>
      </c>
      <c r="Z187" s="8" t="str">
        <f t="shared" si="23"/>
        <v>NF</v>
      </c>
      <c r="AA187" s="8">
        <f t="shared" si="24"/>
        <v>28000</v>
      </c>
      <c r="AB187" s="9">
        <f t="shared" si="25"/>
        <v>1</v>
      </c>
      <c r="AC187" s="9">
        <f t="shared" si="26"/>
        <v>0</v>
      </c>
    </row>
    <row r="188" spans="2:29" x14ac:dyDescent="0.2">
      <c r="B188" t="s">
        <v>218</v>
      </c>
      <c r="D188">
        <v>2</v>
      </c>
      <c r="E188">
        <v>3</v>
      </c>
      <c r="F188" s="1">
        <v>62000</v>
      </c>
      <c r="G188" s="4">
        <v>5.7400000000000003E-3</v>
      </c>
      <c r="J188" t="s">
        <v>180</v>
      </c>
      <c r="K188" t="s">
        <v>181</v>
      </c>
      <c r="L188">
        <v>2</v>
      </c>
      <c r="M188">
        <v>6</v>
      </c>
      <c r="N188" s="1">
        <v>1400000</v>
      </c>
      <c r="O188" s="4">
        <v>2.3699999999999999E-2</v>
      </c>
      <c r="Q188" t="s">
        <v>248</v>
      </c>
      <c r="R188" t="s">
        <v>249</v>
      </c>
      <c r="S188" t="s">
        <v>821</v>
      </c>
      <c r="T188">
        <v>62.96</v>
      </c>
      <c r="U188" s="7">
        <f t="shared" si="18"/>
        <v>2</v>
      </c>
      <c r="V188" s="7">
        <f t="shared" si="19"/>
        <v>2</v>
      </c>
      <c r="W188" s="7">
        <f t="shared" si="20"/>
        <v>0</v>
      </c>
      <c r="X188" s="7">
        <f t="shared" si="21"/>
        <v>0</v>
      </c>
      <c r="Y188" s="8">
        <f t="shared" si="22"/>
        <v>17000</v>
      </c>
      <c r="Z188" s="8" t="str">
        <f t="shared" si="23"/>
        <v>NF</v>
      </c>
      <c r="AA188" s="8">
        <f t="shared" si="24"/>
        <v>17000</v>
      </c>
      <c r="AB188" s="9">
        <f t="shared" si="25"/>
        <v>1</v>
      </c>
      <c r="AC188" s="9">
        <f t="shared" si="26"/>
        <v>0</v>
      </c>
    </row>
    <row r="189" spans="2:29" x14ac:dyDescent="0.2">
      <c r="B189" t="s">
        <v>221</v>
      </c>
      <c r="C189" t="s">
        <v>222</v>
      </c>
      <c r="D189">
        <v>2</v>
      </c>
      <c r="E189">
        <v>3</v>
      </c>
      <c r="F189" s="1">
        <v>270000</v>
      </c>
      <c r="G189" s="4">
        <v>2.46E-2</v>
      </c>
      <c r="J189" t="s">
        <v>234</v>
      </c>
      <c r="K189" t="s">
        <v>235</v>
      </c>
      <c r="L189">
        <v>2</v>
      </c>
      <c r="M189">
        <v>6</v>
      </c>
      <c r="N189" s="1">
        <v>1300000</v>
      </c>
      <c r="O189" s="4">
        <v>2.2100000000000002E-2</v>
      </c>
      <c r="Q189" t="s">
        <v>551</v>
      </c>
      <c r="R189" t="s">
        <v>552</v>
      </c>
      <c r="S189" t="s">
        <v>822</v>
      </c>
      <c r="T189">
        <v>12.89</v>
      </c>
      <c r="U189" s="7">
        <f t="shared" si="18"/>
        <v>0</v>
      </c>
      <c r="V189" s="7">
        <f t="shared" si="19"/>
        <v>0</v>
      </c>
      <c r="W189" s="7">
        <f t="shared" si="20"/>
        <v>2</v>
      </c>
      <c r="X189" s="7">
        <f t="shared" si="21"/>
        <v>2</v>
      </c>
      <c r="Y189" s="8" t="str">
        <f t="shared" si="22"/>
        <v>NF</v>
      </c>
      <c r="Z189" s="8">
        <f t="shared" si="23"/>
        <v>140000</v>
      </c>
      <c r="AA189" s="8">
        <f t="shared" si="24"/>
        <v>140000</v>
      </c>
      <c r="AB189" s="9">
        <f t="shared" si="25"/>
        <v>0</v>
      </c>
      <c r="AC189" s="9">
        <f t="shared" si="26"/>
        <v>1</v>
      </c>
    </row>
    <row r="190" spans="2:29" x14ac:dyDescent="0.2">
      <c r="B190" t="s">
        <v>225</v>
      </c>
      <c r="C190" t="s">
        <v>226</v>
      </c>
      <c r="D190">
        <v>2</v>
      </c>
      <c r="E190">
        <v>3</v>
      </c>
      <c r="F190" s="1">
        <v>19000</v>
      </c>
      <c r="G190" s="4">
        <v>1.7600000000000001E-3</v>
      </c>
      <c r="J190" t="s">
        <v>468</v>
      </c>
      <c r="K190" t="s">
        <v>469</v>
      </c>
      <c r="L190">
        <v>2</v>
      </c>
      <c r="M190">
        <v>6</v>
      </c>
      <c r="N190" s="1">
        <v>410000</v>
      </c>
      <c r="O190" s="4">
        <v>6.94E-3</v>
      </c>
      <c r="Q190" t="s">
        <v>250</v>
      </c>
      <c r="R190" t="s">
        <v>251</v>
      </c>
      <c r="S190" t="s">
        <v>823</v>
      </c>
      <c r="T190">
        <v>26.49</v>
      </c>
      <c r="U190" s="7">
        <f t="shared" si="18"/>
        <v>2</v>
      </c>
      <c r="V190" s="7">
        <f t="shared" si="19"/>
        <v>2</v>
      </c>
      <c r="W190" s="7">
        <f t="shared" si="20"/>
        <v>0</v>
      </c>
      <c r="X190" s="7">
        <f t="shared" si="21"/>
        <v>0</v>
      </c>
      <c r="Y190" s="8">
        <f t="shared" si="22"/>
        <v>9700</v>
      </c>
      <c r="Z190" s="8" t="str">
        <f t="shared" si="23"/>
        <v>NF</v>
      </c>
      <c r="AA190" s="8">
        <f t="shared" si="24"/>
        <v>9700</v>
      </c>
      <c r="AB190" s="9">
        <f t="shared" si="25"/>
        <v>1</v>
      </c>
      <c r="AC190" s="9">
        <f t="shared" si="26"/>
        <v>0</v>
      </c>
    </row>
    <row r="191" spans="2:29" x14ac:dyDescent="0.2">
      <c r="B191" t="s">
        <v>227</v>
      </c>
      <c r="D191">
        <v>2</v>
      </c>
      <c r="E191">
        <v>3</v>
      </c>
      <c r="F191" s="1">
        <v>250000</v>
      </c>
      <c r="G191" s="4">
        <v>2.29E-2</v>
      </c>
      <c r="J191" t="s">
        <v>114</v>
      </c>
      <c r="K191" t="s">
        <v>115</v>
      </c>
      <c r="L191">
        <v>2</v>
      </c>
      <c r="M191">
        <v>6</v>
      </c>
      <c r="N191" s="1">
        <v>110000</v>
      </c>
      <c r="O191" s="4">
        <v>1.8400000000000001E-3</v>
      </c>
      <c r="Q191" t="s">
        <v>252</v>
      </c>
      <c r="R191" t="s">
        <v>253</v>
      </c>
      <c r="S191" t="s">
        <v>824</v>
      </c>
      <c r="T191">
        <v>29.09</v>
      </c>
      <c r="U191" s="7">
        <f t="shared" si="18"/>
        <v>2</v>
      </c>
      <c r="V191" s="7">
        <f t="shared" si="19"/>
        <v>2</v>
      </c>
      <c r="W191" s="7">
        <f t="shared" si="20"/>
        <v>0</v>
      </c>
      <c r="X191" s="7">
        <f t="shared" si="21"/>
        <v>0</v>
      </c>
      <c r="Y191" s="8">
        <f t="shared" si="22"/>
        <v>6300</v>
      </c>
      <c r="Z191" s="8" t="str">
        <f t="shared" si="23"/>
        <v>NF</v>
      </c>
      <c r="AA191" s="8">
        <f t="shared" si="24"/>
        <v>6300</v>
      </c>
      <c r="AB191" s="9">
        <f t="shared" si="25"/>
        <v>1</v>
      </c>
      <c r="AC191" s="9">
        <f t="shared" si="26"/>
        <v>0</v>
      </c>
    </row>
    <row r="192" spans="2:29" x14ac:dyDescent="0.2">
      <c r="B192" t="s">
        <v>228</v>
      </c>
      <c r="C192" t="s">
        <v>229</v>
      </c>
      <c r="D192">
        <v>2</v>
      </c>
      <c r="E192">
        <v>3</v>
      </c>
      <c r="F192" s="1">
        <v>370000</v>
      </c>
      <c r="G192" s="4">
        <v>3.44E-2</v>
      </c>
      <c r="J192" t="s">
        <v>407</v>
      </c>
      <c r="K192" t="s">
        <v>408</v>
      </c>
      <c r="L192">
        <v>2</v>
      </c>
      <c r="M192">
        <v>6</v>
      </c>
      <c r="N192" s="1">
        <v>700000</v>
      </c>
      <c r="O192" s="4">
        <v>1.18E-2</v>
      </c>
      <c r="Q192" t="s">
        <v>254</v>
      </c>
      <c r="R192" t="s">
        <v>255</v>
      </c>
      <c r="S192" t="s">
        <v>825</v>
      </c>
      <c r="T192">
        <v>533.86</v>
      </c>
      <c r="U192" s="7">
        <f t="shared" si="18"/>
        <v>2</v>
      </c>
      <c r="V192" s="7">
        <f t="shared" si="19"/>
        <v>2</v>
      </c>
      <c r="W192" s="7">
        <f t="shared" si="20"/>
        <v>0</v>
      </c>
      <c r="X192" s="7">
        <f t="shared" si="21"/>
        <v>0</v>
      </c>
      <c r="Y192" s="8">
        <f t="shared" si="22"/>
        <v>7400</v>
      </c>
      <c r="Z192" s="8" t="str">
        <f t="shared" si="23"/>
        <v>NF</v>
      </c>
      <c r="AA192" s="8">
        <f t="shared" si="24"/>
        <v>7400</v>
      </c>
      <c r="AB192" s="9">
        <f t="shared" si="25"/>
        <v>1</v>
      </c>
      <c r="AC192" s="9">
        <f t="shared" si="26"/>
        <v>0</v>
      </c>
    </row>
    <row r="193" spans="2:29" x14ac:dyDescent="0.2">
      <c r="B193" t="s">
        <v>232</v>
      </c>
      <c r="C193" t="s">
        <v>233</v>
      </c>
      <c r="D193">
        <v>2</v>
      </c>
      <c r="E193">
        <v>2</v>
      </c>
      <c r="F193" s="1">
        <v>65000</v>
      </c>
      <c r="G193" s="4">
        <v>6.0400000000000002E-3</v>
      </c>
      <c r="J193" t="s">
        <v>36</v>
      </c>
      <c r="K193" t="s">
        <v>37</v>
      </c>
      <c r="L193">
        <v>2</v>
      </c>
      <c r="M193">
        <v>6</v>
      </c>
      <c r="N193" s="1">
        <v>28000</v>
      </c>
      <c r="O193" s="4">
        <v>4.7100000000000001E-4</v>
      </c>
      <c r="Q193" t="s">
        <v>553</v>
      </c>
      <c r="R193" t="s">
        <v>554</v>
      </c>
      <c r="S193" t="s">
        <v>826</v>
      </c>
      <c r="T193">
        <v>13.12</v>
      </c>
      <c r="U193" s="7">
        <f t="shared" si="18"/>
        <v>0</v>
      </c>
      <c r="V193" s="7">
        <f t="shared" si="19"/>
        <v>0</v>
      </c>
      <c r="W193" s="7">
        <f t="shared" si="20"/>
        <v>2</v>
      </c>
      <c r="X193" s="7">
        <f t="shared" si="21"/>
        <v>2</v>
      </c>
      <c r="Y193" s="8" t="str">
        <f t="shared" si="22"/>
        <v>NF</v>
      </c>
      <c r="Z193" s="8">
        <f t="shared" si="23"/>
        <v>190000</v>
      </c>
      <c r="AA193" s="8">
        <f t="shared" si="24"/>
        <v>190000</v>
      </c>
      <c r="AB193" s="9">
        <f t="shared" si="25"/>
        <v>0</v>
      </c>
      <c r="AC193" s="9">
        <f t="shared" si="26"/>
        <v>1</v>
      </c>
    </row>
    <row r="194" spans="2:29" x14ac:dyDescent="0.2">
      <c r="B194" t="s">
        <v>234</v>
      </c>
      <c r="C194" t="s">
        <v>235</v>
      </c>
      <c r="D194">
        <v>2</v>
      </c>
      <c r="E194">
        <v>2</v>
      </c>
      <c r="F194" s="1">
        <v>85000</v>
      </c>
      <c r="G194" s="4">
        <v>7.8200000000000006E-3</v>
      </c>
      <c r="J194" t="s">
        <v>456</v>
      </c>
      <c r="K194" t="s">
        <v>457</v>
      </c>
      <c r="L194">
        <v>2</v>
      </c>
      <c r="M194">
        <v>5</v>
      </c>
      <c r="N194" s="1">
        <v>1400000</v>
      </c>
      <c r="O194" s="4">
        <v>2.3900000000000001E-2</v>
      </c>
      <c r="Q194" t="s">
        <v>262</v>
      </c>
      <c r="R194" t="s">
        <v>263</v>
      </c>
      <c r="S194" t="s">
        <v>827</v>
      </c>
      <c r="T194">
        <v>29.53</v>
      </c>
      <c r="U194" s="7">
        <f t="shared" si="18"/>
        <v>2</v>
      </c>
      <c r="V194" s="7">
        <f t="shared" si="19"/>
        <v>2</v>
      </c>
      <c r="W194" s="7">
        <f t="shared" si="20"/>
        <v>0</v>
      </c>
      <c r="X194" s="7">
        <f t="shared" si="21"/>
        <v>0</v>
      </c>
      <c r="Y194" s="8">
        <f t="shared" si="22"/>
        <v>23000</v>
      </c>
      <c r="Z194" s="8" t="str">
        <f t="shared" si="23"/>
        <v>NF</v>
      </c>
      <c r="AA194" s="8">
        <f t="shared" si="24"/>
        <v>23000</v>
      </c>
      <c r="AB194" s="9">
        <f t="shared" si="25"/>
        <v>1</v>
      </c>
      <c r="AC194" s="9">
        <f t="shared" si="26"/>
        <v>0</v>
      </c>
    </row>
    <row r="195" spans="2:29" x14ac:dyDescent="0.2">
      <c r="B195" t="s">
        <v>236</v>
      </c>
      <c r="C195" t="s">
        <v>237</v>
      </c>
      <c r="D195">
        <v>2</v>
      </c>
      <c r="E195">
        <v>2</v>
      </c>
      <c r="F195" s="1">
        <v>41000</v>
      </c>
      <c r="G195" s="4">
        <v>3.8E-3</v>
      </c>
      <c r="J195" t="s">
        <v>178</v>
      </c>
      <c r="K195" t="s">
        <v>179</v>
      </c>
      <c r="L195">
        <v>2</v>
      </c>
      <c r="M195">
        <v>5</v>
      </c>
      <c r="N195" s="1">
        <v>52000</v>
      </c>
      <c r="O195" s="4">
        <v>8.6399999999999997E-4</v>
      </c>
      <c r="Q195" t="s">
        <v>264</v>
      </c>
      <c r="R195" t="s">
        <v>265</v>
      </c>
      <c r="S195" t="s">
        <v>828</v>
      </c>
      <c r="T195">
        <v>28.51</v>
      </c>
      <c r="U195" s="7">
        <f t="shared" si="18"/>
        <v>2</v>
      </c>
      <c r="V195" s="7">
        <f t="shared" si="19"/>
        <v>2</v>
      </c>
      <c r="W195" s="7">
        <f t="shared" si="20"/>
        <v>0</v>
      </c>
      <c r="X195" s="7">
        <f t="shared" si="21"/>
        <v>0</v>
      </c>
      <c r="Y195" s="8">
        <f t="shared" si="22"/>
        <v>39000</v>
      </c>
      <c r="Z195" s="8" t="str">
        <f t="shared" si="23"/>
        <v>NF</v>
      </c>
      <c r="AA195" s="8">
        <f t="shared" si="24"/>
        <v>39000</v>
      </c>
      <c r="AB195" s="9">
        <f t="shared" si="25"/>
        <v>1</v>
      </c>
      <c r="AC195" s="9">
        <f t="shared" si="26"/>
        <v>0</v>
      </c>
    </row>
    <row r="196" spans="2:29" x14ac:dyDescent="0.2">
      <c r="B196" t="s">
        <v>238</v>
      </c>
      <c r="C196" t="s">
        <v>239</v>
      </c>
      <c r="D196">
        <v>2</v>
      </c>
      <c r="E196">
        <v>2</v>
      </c>
      <c r="F196" s="1">
        <v>46000</v>
      </c>
      <c r="G196" s="4">
        <v>4.2399999999999998E-3</v>
      </c>
      <c r="J196" t="s">
        <v>422</v>
      </c>
      <c r="K196" t="s">
        <v>423</v>
      </c>
      <c r="L196">
        <v>2</v>
      </c>
      <c r="M196">
        <v>5</v>
      </c>
      <c r="N196" s="1">
        <v>670000</v>
      </c>
      <c r="O196" s="4">
        <v>1.1299999999999999E-2</v>
      </c>
      <c r="Q196" t="s">
        <v>266</v>
      </c>
      <c r="R196" t="s">
        <v>267</v>
      </c>
      <c r="S196" t="s">
        <v>829</v>
      </c>
      <c r="T196">
        <v>69.599999999999994</v>
      </c>
      <c r="U196" s="7">
        <f t="shared" ref="U196:U259" si="27">IFERROR(VLOOKUP(Q196,B:F,3, FALSE),0)</f>
        <v>2</v>
      </c>
      <c r="V196" s="7">
        <f t="shared" ref="V196:V259" si="28">IFERROR(VLOOKUP(Q196,B:F,4, FALSE),0)</f>
        <v>2</v>
      </c>
      <c r="W196" s="7">
        <f t="shared" ref="W196:W259" si="29">IFERROR(VLOOKUP(Q196,J:N,3, FALSE),0)</f>
        <v>0</v>
      </c>
      <c r="X196" s="7">
        <f t="shared" ref="X196:X259" si="30">IFERROR(VLOOKUP(Q196,J:N,4, FALSE),0)</f>
        <v>0</v>
      </c>
      <c r="Y196" s="8">
        <f t="shared" ref="Y196:Y259" si="31">IFERROR(VLOOKUP(Q196,B:F,5, FALSE),"NF")</f>
        <v>19000</v>
      </c>
      <c r="Z196" s="8" t="str">
        <f t="shared" ref="Z196:Z259" si="32">IFERROR(VLOOKUP(Q196,J:N,5, FALSE),"NF")</f>
        <v>NF</v>
      </c>
      <c r="AA196" s="8">
        <f t="shared" si="24"/>
        <v>19000</v>
      </c>
      <c r="AB196" s="9">
        <f t="shared" si="25"/>
        <v>1</v>
      </c>
      <c r="AC196" s="9">
        <f t="shared" si="26"/>
        <v>0</v>
      </c>
    </row>
    <row r="197" spans="2:29" x14ac:dyDescent="0.2">
      <c r="B197" t="s">
        <v>242</v>
      </c>
      <c r="C197" t="s">
        <v>243</v>
      </c>
      <c r="D197">
        <v>2</v>
      </c>
      <c r="E197">
        <v>2</v>
      </c>
      <c r="F197" s="1">
        <v>46000</v>
      </c>
      <c r="G197" s="4">
        <v>4.2599999999999999E-3</v>
      </c>
      <c r="J197" t="s">
        <v>116</v>
      </c>
      <c r="K197" t="s">
        <v>117</v>
      </c>
      <c r="L197">
        <v>2</v>
      </c>
      <c r="M197">
        <v>5</v>
      </c>
      <c r="N197" s="1">
        <v>40000</v>
      </c>
      <c r="O197" s="4">
        <v>6.7100000000000005E-4</v>
      </c>
      <c r="Q197" t="s">
        <v>268</v>
      </c>
      <c r="R197" t="s">
        <v>269</v>
      </c>
      <c r="S197" t="s">
        <v>830</v>
      </c>
      <c r="T197">
        <v>27.69</v>
      </c>
      <c r="U197" s="7">
        <f t="shared" si="27"/>
        <v>2</v>
      </c>
      <c r="V197" s="7">
        <f t="shared" si="28"/>
        <v>2</v>
      </c>
      <c r="W197" s="7">
        <f t="shared" si="29"/>
        <v>0</v>
      </c>
      <c r="X197" s="7">
        <f t="shared" si="30"/>
        <v>0</v>
      </c>
      <c r="Y197" s="8">
        <f t="shared" si="31"/>
        <v>40000</v>
      </c>
      <c r="Z197" s="8" t="str">
        <f t="shared" si="32"/>
        <v>NF</v>
      </c>
      <c r="AA197" s="8">
        <f t="shared" ref="AA197:AA260" si="33">MIN(Y197:Z197)</f>
        <v>40000</v>
      </c>
      <c r="AB197" s="9">
        <f t="shared" ref="AB197:AB260" si="34">IFERROR(Y197/AA197,0)</f>
        <v>1</v>
      </c>
      <c r="AC197" s="9">
        <f t="shared" ref="AC197:AC260" si="35">IFERROR(Z197/AA197,0)</f>
        <v>0</v>
      </c>
    </row>
    <row r="198" spans="2:29" x14ac:dyDescent="0.2">
      <c r="B198" t="s">
        <v>244</v>
      </c>
      <c r="C198" t="s">
        <v>245</v>
      </c>
      <c r="D198">
        <v>2</v>
      </c>
      <c r="E198">
        <v>2</v>
      </c>
      <c r="F198" s="1">
        <v>93000</v>
      </c>
      <c r="G198" s="4">
        <v>8.5699999999999995E-3</v>
      </c>
      <c r="J198" t="s">
        <v>363</v>
      </c>
      <c r="K198" t="s">
        <v>364</v>
      </c>
      <c r="L198">
        <v>2</v>
      </c>
      <c r="M198">
        <v>4</v>
      </c>
      <c r="N198" s="1">
        <v>500000</v>
      </c>
      <c r="O198" s="4">
        <v>8.3999999999999995E-3</v>
      </c>
      <c r="Q198" t="s">
        <v>555</v>
      </c>
      <c r="R198" t="s">
        <v>556</v>
      </c>
      <c r="S198" t="s">
        <v>831</v>
      </c>
      <c r="T198">
        <v>53.44</v>
      </c>
      <c r="U198" s="7">
        <f t="shared" si="27"/>
        <v>0</v>
      </c>
      <c r="V198" s="7">
        <f t="shared" si="28"/>
        <v>0</v>
      </c>
      <c r="W198" s="7">
        <f t="shared" si="29"/>
        <v>2</v>
      </c>
      <c r="X198" s="7">
        <f t="shared" si="30"/>
        <v>2</v>
      </c>
      <c r="Y198" s="8" t="str">
        <f t="shared" si="31"/>
        <v>NF</v>
      </c>
      <c r="Z198" s="8">
        <f t="shared" si="32"/>
        <v>6800</v>
      </c>
      <c r="AA198" s="8">
        <f t="shared" si="33"/>
        <v>6800</v>
      </c>
      <c r="AB198" s="9">
        <f t="shared" si="34"/>
        <v>0</v>
      </c>
      <c r="AC198" s="9">
        <f t="shared" si="35"/>
        <v>1</v>
      </c>
    </row>
    <row r="199" spans="2:29" x14ac:dyDescent="0.2">
      <c r="B199" t="s">
        <v>256</v>
      </c>
      <c r="C199" t="s">
        <v>257</v>
      </c>
      <c r="D199">
        <v>2</v>
      </c>
      <c r="E199">
        <v>2</v>
      </c>
      <c r="F199" s="1">
        <v>37000</v>
      </c>
      <c r="G199" s="4">
        <v>3.4399999999999999E-3</v>
      </c>
      <c r="J199" t="s">
        <v>242</v>
      </c>
      <c r="K199" t="s">
        <v>243</v>
      </c>
      <c r="L199">
        <v>2</v>
      </c>
      <c r="M199">
        <v>4</v>
      </c>
      <c r="N199" s="1">
        <v>190000</v>
      </c>
      <c r="O199" s="4">
        <v>3.2200000000000002E-3</v>
      </c>
      <c r="Q199" t="s">
        <v>557</v>
      </c>
      <c r="R199" t="s">
        <v>558</v>
      </c>
      <c r="S199" t="s">
        <v>832</v>
      </c>
      <c r="T199">
        <v>68.489999999999995</v>
      </c>
      <c r="U199" s="7">
        <f t="shared" si="27"/>
        <v>0</v>
      </c>
      <c r="V199" s="7">
        <f t="shared" si="28"/>
        <v>0</v>
      </c>
      <c r="W199" s="7">
        <f t="shared" si="29"/>
        <v>2</v>
      </c>
      <c r="X199" s="7">
        <f t="shared" si="30"/>
        <v>2</v>
      </c>
      <c r="Y199" s="8" t="str">
        <f t="shared" si="31"/>
        <v>NF</v>
      </c>
      <c r="Z199" s="8">
        <f t="shared" si="32"/>
        <v>3600</v>
      </c>
      <c r="AA199" s="8">
        <f t="shared" si="33"/>
        <v>3600</v>
      </c>
      <c r="AB199" s="9">
        <f t="shared" si="34"/>
        <v>0</v>
      </c>
      <c r="AC199" s="9">
        <f t="shared" si="35"/>
        <v>1</v>
      </c>
    </row>
    <row r="200" spans="2:29" x14ac:dyDescent="0.2">
      <c r="B200" t="s">
        <v>258</v>
      </c>
      <c r="C200" t="s">
        <v>259</v>
      </c>
      <c r="D200">
        <v>2</v>
      </c>
      <c r="E200">
        <v>2</v>
      </c>
      <c r="F200" s="1">
        <v>67000</v>
      </c>
      <c r="G200" s="4">
        <v>6.1799999999999997E-3</v>
      </c>
      <c r="J200" t="s">
        <v>371</v>
      </c>
      <c r="K200" t="s">
        <v>372</v>
      </c>
      <c r="L200">
        <v>2</v>
      </c>
      <c r="M200">
        <v>4</v>
      </c>
      <c r="N200" s="1">
        <v>420000</v>
      </c>
      <c r="O200" s="4">
        <v>7.0400000000000003E-3</v>
      </c>
      <c r="Q200" t="s">
        <v>272</v>
      </c>
      <c r="R200" t="s">
        <v>273</v>
      </c>
      <c r="S200" t="s">
        <v>833</v>
      </c>
      <c r="T200">
        <v>43.69</v>
      </c>
      <c r="U200" s="7">
        <f t="shared" si="27"/>
        <v>2</v>
      </c>
      <c r="V200" s="7">
        <f t="shared" si="28"/>
        <v>2</v>
      </c>
      <c r="W200" s="7">
        <f t="shared" si="29"/>
        <v>0</v>
      </c>
      <c r="X200" s="7">
        <f t="shared" si="30"/>
        <v>0</v>
      </c>
      <c r="Y200" s="8">
        <f t="shared" si="31"/>
        <v>14000</v>
      </c>
      <c r="Z200" s="8" t="str">
        <f t="shared" si="32"/>
        <v>NF</v>
      </c>
      <c r="AA200" s="8">
        <f t="shared" si="33"/>
        <v>14000</v>
      </c>
      <c r="AB200" s="9">
        <f t="shared" si="34"/>
        <v>1</v>
      </c>
      <c r="AC200" s="9">
        <f t="shared" si="35"/>
        <v>0</v>
      </c>
    </row>
    <row r="201" spans="2:29" x14ac:dyDescent="0.2">
      <c r="B201" t="s">
        <v>260</v>
      </c>
      <c r="C201" t="s">
        <v>261</v>
      </c>
      <c r="D201">
        <v>2</v>
      </c>
      <c r="E201">
        <v>2</v>
      </c>
      <c r="F201" s="1">
        <v>200000</v>
      </c>
      <c r="G201" s="4">
        <v>1.8700000000000001E-2</v>
      </c>
      <c r="J201" t="s">
        <v>380</v>
      </c>
      <c r="K201" t="s">
        <v>381</v>
      </c>
      <c r="L201">
        <v>2</v>
      </c>
      <c r="M201">
        <v>4</v>
      </c>
      <c r="N201" s="1">
        <v>10000</v>
      </c>
      <c r="O201" s="4">
        <v>1.73E-4</v>
      </c>
      <c r="Q201" t="s">
        <v>559</v>
      </c>
      <c r="R201" t="s">
        <v>560</v>
      </c>
      <c r="S201" t="s">
        <v>834</v>
      </c>
      <c r="T201">
        <v>19.77</v>
      </c>
      <c r="U201" s="7">
        <f t="shared" si="27"/>
        <v>0</v>
      </c>
      <c r="V201" s="7">
        <f t="shared" si="28"/>
        <v>0</v>
      </c>
      <c r="W201" s="7">
        <f t="shared" si="29"/>
        <v>2</v>
      </c>
      <c r="X201" s="7">
        <f t="shared" si="30"/>
        <v>2</v>
      </c>
      <c r="Y201" s="8" t="str">
        <f t="shared" si="31"/>
        <v>NF</v>
      </c>
      <c r="Z201" s="8">
        <f t="shared" si="32"/>
        <v>5200</v>
      </c>
      <c r="AA201" s="8">
        <f t="shared" si="33"/>
        <v>5200</v>
      </c>
      <c r="AB201" s="9">
        <f t="shared" si="34"/>
        <v>0</v>
      </c>
      <c r="AC201" s="9">
        <f t="shared" si="35"/>
        <v>1</v>
      </c>
    </row>
    <row r="202" spans="2:29" x14ac:dyDescent="0.2">
      <c r="B202" t="s">
        <v>270</v>
      </c>
      <c r="C202" t="s">
        <v>271</v>
      </c>
      <c r="D202">
        <v>2</v>
      </c>
      <c r="E202">
        <v>2</v>
      </c>
      <c r="F202" s="1">
        <v>1100000</v>
      </c>
      <c r="G202" s="4">
        <v>9.98E-2</v>
      </c>
      <c r="J202" t="s">
        <v>225</v>
      </c>
      <c r="K202" t="s">
        <v>226</v>
      </c>
      <c r="L202">
        <v>2</v>
      </c>
      <c r="M202">
        <v>4</v>
      </c>
      <c r="N202" s="1">
        <v>13000</v>
      </c>
      <c r="O202" s="4">
        <v>2.1499999999999999E-4</v>
      </c>
      <c r="Q202" t="s">
        <v>274</v>
      </c>
      <c r="S202" t="s">
        <v>835</v>
      </c>
      <c r="T202">
        <v>12.98</v>
      </c>
      <c r="U202" s="7">
        <f t="shared" si="27"/>
        <v>2</v>
      </c>
      <c r="V202" s="7">
        <f t="shared" si="28"/>
        <v>2</v>
      </c>
      <c r="W202" s="7">
        <f t="shared" si="29"/>
        <v>0</v>
      </c>
      <c r="X202" s="7">
        <f t="shared" si="30"/>
        <v>0</v>
      </c>
      <c r="Y202" s="8">
        <f t="shared" si="31"/>
        <v>23000</v>
      </c>
      <c r="Z202" s="8" t="str">
        <f t="shared" si="32"/>
        <v>NF</v>
      </c>
      <c r="AA202" s="8">
        <f t="shared" si="33"/>
        <v>23000</v>
      </c>
      <c r="AB202" s="9">
        <f t="shared" si="34"/>
        <v>1</v>
      </c>
      <c r="AC202" s="9">
        <f t="shared" si="35"/>
        <v>0</v>
      </c>
    </row>
    <row r="203" spans="2:29" x14ac:dyDescent="0.2">
      <c r="B203" t="s">
        <v>275</v>
      </c>
      <c r="C203" t="s">
        <v>276</v>
      </c>
      <c r="D203">
        <v>1</v>
      </c>
      <c r="E203">
        <v>9</v>
      </c>
      <c r="F203" s="1">
        <v>4800000</v>
      </c>
      <c r="G203" s="4">
        <v>0.44</v>
      </c>
      <c r="J203" t="s">
        <v>420</v>
      </c>
      <c r="K203" t="s">
        <v>421</v>
      </c>
      <c r="L203">
        <v>2</v>
      </c>
      <c r="M203">
        <v>3</v>
      </c>
      <c r="N203" s="1">
        <v>360000</v>
      </c>
      <c r="O203" s="4">
        <v>6.11E-3</v>
      </c>
      <c r="Q203" t="s">
        <v>305</v>
      </c>
      <c r="S203" t="s">
        <v>836</v>
      </c>
      <c r="T203">
        <v>11.96</v>
      </c>
      <c r="U203" s="7">
        <f t="shared" si="27"/>
        <v>1</v>
      </c>
      <c r="V203" s="7">
        <f t="shared" si="28"/>
        <v>3</v>
      </c>
      <c r="W203" s="7">
        <f t="shared" si="29"/>
        <v>1</v>
      </c>
      <c r="X203" s="7">
        <f t="shared" si="30"/>
        <v>28</v>
      </c>
      <c r="Y203" s="8">
        <f t="shared" si="31"/>
        <v>270000</v>
      </c>
      <c r="Z203" s="8">
        <f t="shared" si="32"/>
        <v>27000000</v>
      </c>
      <c r="AA203" s="8">
        <f t="shared" si="33"/>
        <v>270000</v>
      </c>
      <c r="AB203" s="9">
        <f t="shared" si="34"/>
        <v>1</v>
      </c>
      <c r="AC203" s="9">
        <f t="shared" si="35"/>
        <v>100</v>
      </c>
    </row>
    <row r="204" spans="2:29" x14ac:dyDescent="0.2">
      <c r="B204" t="s">
        <v>277</v>
      </c>
      <c r="C204" t="s">
        <v>278</v>
      </c>
      <c r="D204">
        <v>1</v>
      </c>
      <c r="E204">
        <v>7</v>
      </c>
      <c r="F204" s="1">
        <v>1900000</v>
      </c>
      <c r="G204" s="4">
        <v>0.17</v>
      </c>
      <c r="J204" t="s">
        <v>438</v>
      </c>
      <c r="K204" t="s">
        <v>439</v>
      </c>
      <c r="L204">
        <v>2</v>
      </c>
      <c r="M204">
        <v>3</v>
      </c>
      <c r="N204" s="1">
        <v>10000</v>
      </c>
      <c r="O204" s="4">
        <v>1.7000000000000001E-4</v>
      </c>
      <c r="Q204" t="s">
        <v>275</v>
      </c>
      <c r="R204" t="s">
        <v>276</v>
      </c>
      <c r="S204" t="s">
        <v>837</v>
      </c>
      <c r="T204">
        <v>12.68</v>
      </c>
      <c r="U204" s="7">
        <f t="shared" si="27"/>
        <v>1</v>
      </c>
      <c r="V204" s="7">
        <f t="shared" si="28"/>
        <v>9</v>
      </c>
      <c r="W204" s="7">
        <f t="shared" si="29"/>
        <v>1</v>
      </c>
      <c r="X204" s="7">
        <f t="shared" si="30"/>
        <v>14</v>
      </c>
      <c r="Y204" s="8">
        <f t="shared" si="31"/>
        <v>4800000</v>
      </c>
      <c r="Z204" s="8">
        <f t="shared" si="32"/>
        <v>34000000</v>
      </c>
      <c r="AA204" s="8">
        <f t="shared" si="33"/>
        <v>4800000</v>
      </c>
      <c r="AB204" s="9">
        <f t="shared" si="34"/>
        <v>1</v>
      </c>
      <c r="AC204" s="9">
        <f t="shared" si="35"/>
        <v>7.083333333333333</v>
      </c>
    </row>
    <row r="205" spans="2:29" x14ac:dyDescent="0.2">
      <c r="B205" t="s">
        <v>279</v>
      </c>
      <c r="C205" t="s">
        <v>280</v>
      </c>
      <c r="D205">
        <v>1</v>
      </c>
      <c r="E205">
        <v>6</v>
      </c>
      <c r="F205" s="1">
        <v>18000000</v>
      </c>
      <c r="G205" s="4">
        <v>1.66</v>
      </c>
      <c r="J205" t="s">
        <v>146</v>
      </c>
      <c r="K205" t="s">
        <v>97</v>
      </c>
      <c r="L205">
        <v>2</v>
      </c>
      <c r="M205">
        <v>2</v>
      </c>
      <c r="N205" s="1">
        <v>78000</v>
      </c>
      <c r="O205" s="4">
        <v>1.2999999999999999E-3</v>
      </c>
      <c r="Q205" t="s">
        <v>317</v>
      </c>
      <c r="R205" t="s">
        <v>318</v>
      </c>
      <c r="S205" t="s">
        <v>838</v>
      </c>
      <c r="T205">
        <v>12.55</v>
      </c>
      <c r="U205" s="7">
        <f t="shared" si="27"/>
        <v>1</v>
      </c>
      <c r="V205" s="7">
        <f t="shared" si="28"/>
        <v>3</v>
      </c>
      <c r="W205" s="7">
        <f t="shared" si="29"/>
        <v>1</v>
      </c>
      <c r="X205" s="7">
        <f t="shared" si="30"/>
        <v>20</v>
      </c>
      <c r="Y205" s="8">
        <f t="shared" si="31"/>
        <v>330000</v>
      </c>
      <c r="Z205" s="8">
        <f t="shared" si="32"/>
        <v>18000000</v>
      </c>
      <c r="AA205" s="8">
        <f t="shared" si="33"/>
        <v>330000</v>
      </c>
      <c r="AB205" s="9">
        <f t="shared" si="34"/>
        <v>1</v>
      </c>
      <c r="AC205" s="9">
        <f t="shared" si="35"/>
        <v>54.545454545454547</v>
      </c>
    </row>
    <row r="206" spans="2:29" x14ac:dyDescent="0.2">
      <c r="B206" t="s">
        <v>281</v>
      </c>
      <c r="C206" t="s">
        <v>282</v>
      </c>
      <c r="D206">
        <v>1</v>
      </c>
      <c r="E206">
        <v>6</v>
      </c>
      <c r="F206" s="1">
        <v>190000</v>
      </c>
      <c r="G206" s="4">
        <v>1.7299999999999999E-2</v>
      </c>
      <c r="J206" t="s">
        <v>256</v>
      </c>
      <c r="K206" t="s">
        <v>257</v>
      </c>
      <c r="L206">
        <v>2</v>
      </c>
      <c r="M206">
        <v>2</v>
      </c>
      <c r="N206" s="1">
        <v>120000</v>
      </c>
      <c r="O206" s="4">
        <v>2.0200000000000001E-3</v>
      </c>
      <c r="Q206" t="s">
        <v>379</v>
      </c>
      <c r="S206" t="s">
        <v>839</v>
      </c>
      <c r="T206">
        <v>11.71</v>
      </c>
      <c r="U206" s="7">
        <f t="shared" si="27"/>
        <v>1</v>
      </c>
      <c r="V206" s="7">
        <f t="shared" si="28"/>
        <v>1</v>
      </c>
      <c r="W206" s="7">
        <f t="shared" si="29"/>
        <v>1</v>
      </c>
      <c r="X206" s="7">
        <f t="shared" si="30"/>
        <v>16</v>
      </c>
      <c r="Y206" s="8">
        <f t="shared" si="31"/>
        <v>170000</v>
      </c>
      <c r="Z206" s="8">
        <f t="shared" si="32"/>
        <v>11000000</v>
      </c>
      <c r="AA206" s="8">
        <f t="shared" si="33"/>
        <v>170000</v>
      </c>
      <c r="AB206" s="9">
        <f t="shared" si="34"/>
        <v>1</v>
      </c>
      <c r="AC206" s="9">
        <f t="shared" si="35"/>
        <v>64.705882352941174</v>
      </c>
    </row>
    <row r="207" spans="2:29" x14ac:dyDescent="0.2">
      <c r="B207" t="s">
        <v>283</v>
      </c>
      <c r="C207" t="s">
        <v>284</v>
      </c>
      <c r="D207">
        <v>1</v>
      </c>
      <c r="E207">
        <v>6</v>
      </c>
      <c r="F207" s="1">
        <v>38000</v>
      </c>
      <c r="G207" s="4">
        <v>3.5000000000000001E-3</v>
      </c>
      <c r="J207" t="s">
        <v>40</v>
      </c>
      <c r="K207" t="s">
        <v>41</v>
      </c>
      <c r="L207">
        <v>2</v>
      </c>
      <c r="M207">
        <v>2</v>
      </c>
      <c r="N207" s="1">
        <v>3700</v>
      </c>
      <c r="O207" s="4">
        <v>6.2600000000000004E-5</v>
      </c>
      <c r="Q207" t="s">
        <v>279</v>
      </c>
      <c r="R207" t="s">
        <v>280</v>
      </c>
      <c r="S207" t="s">
        <v>840</v>
      </c>
      <c r="T207">
        <v>12.32</v>
      </c>
      <c r="U207" s="7">
        <f t="shared" si="27"/>
        <v>1</v>
      </c>
      <c r="V207" s="7">
        <f t="shared" si="28"/>
        <v>6</v>
      </c>
      <c r="W207" s="7">
        <f t="shared" si="29"/>
        <v>1</v>
      </c>
      <c r="X207" s="7">
        <f t="shared" si="30"/>
        <v>11</v>
      </c>
      <c r="Y207" s="8">
        <f t="shared" si="31"/>
        <v>18000000</v>
      </c>
      <c r="Z207" s="8">
        <f t="shared" si="32"/>
        <v>41000000</v>
      </c>
      <c r="AA207" s="8">
        <f t="shared" si="33"/>
        <v>18000000</v>
      </c>
      <c r="AB207" s="9">
        <f t="shared" si="34"/>
        <v>1</v>
      </c>
      <c r="AC207" s="9">
        <f t="shared" si="35"/>
        <v>2.2777777777777777</v>
      </c>
    </row>
    <row r="208" spans="2:29" x14ac:dyDescent="0.2">
      <c r="B208" t="s">
        <v>285</v>
      </c>
      <c r="C208" t="s">
        <v>286</v>
      </c>
      <c r="D208">
        <v>1</v>
      </c>
      <c r="E208">
        <v>6</v>
      </c>
      <c r="F208" s="1">
        <v>440000</v>
      </c>
      <c r="G208" s="4">
        <v>4.0899999999999999E-2</v>
      </c>
      <c r="J208" t="s">
        <v>305</v>
      </c>
      <c r="L208">
        <v>1</v>
      </c>
      <c r="M208">
        <v>28</v>
      </c>
      <c r="N208" s="1">
        <v>27000000</v>
      </c>
      <c r="O208" s="4">
        <v>0.45</v>
      </c>
      <c r="Q208" t="s">
        <v>277</v>
      </c>
      <c r="R208" t="s">
        <v>278</v>
      </c>
      <c r="S208" t="s">
        <v>841</v>
      </c>
      <c r="T208">
        <v>12.81</v>
      </c>
      <c r="U208" s="7">
        <f t="shared" si="27"/>
        <v>1</v>
      </c>
      <c r="V208" s="7">
        <f t="shared" si="28"/>
        <v>7</v>
      </c>
      <c r="W208" s="7">
        <f t="shared" si="29"/>
        <v>1</v>
      </c>
      <c r="X208" s="7">
        <f t="shared" si="30"/>
        <v>9</v>
      </c>
      <c r="Y208" s="8">
        <f t="shared" si="31"/>
        <v>1900000</v>
      </c>
      <c r="Z208" s="8">
        <f t="shared" si="32"/>
        <v>6100000</v>
      </c>
      <c r="AA208" s="8">
        <f t="shared" si="33"/>
        <v>1900000</v>
      </c>
      <c r="AB208" s="9">
        <f t="shared" si="34"/>
        <v>1</v>
      </c>
      <c r="AC208" s="9">
        <f t="shared" si="35"/>
        <v>3.2105263157894739</v>
      </c>
    </row>
    <row r="209" spans="2:29" x14ac:dyDescent="0.2">
      <c r="B209" t="s">
        <v>287</v>
      </c>
      <c r="C209" t="s">
        <v>288</v>
      </c>
      <c r="D209">
        <v>1</v>
      </c>
      <c r="E209">
        <v>5</v>
      </c>
      <c r="F209" s="1">
        <v>110000</v>
      </c>
      <c r="G209" s="4">
        <v>1.06E-2</v>
      </c>
      <c r="J209" t="s">
        <v>317</v>
      </c>
      <c r="K209" t="s">
        <v>318</v>
      </c>
      <c r="L209">
        <v>1</v>
      </c>
      <c r="M209">
        <v>20</v>
      </c>
      <c r="N209" s="1">
        <v>18000000</v>
      </c>
      <c r="O209" s="4">
        <v>0.31</v>
      </c>
      <c r="Q209" t="s">
        <v>312</v>
      </c>
      <c r="R209" t="s">
        <v>313</v>
      </c>
      <c r="S209" t="s">
        <v>842</v>
      </c>
      <c r="T209">
        <v>12.73</v>
      </c>
      <c r="U209" s="7">
        <f t="shared" si="27"/>
        <v>1</v>
      </c>
      <c r="V209" s="7">
        <f t="shared" si="28"/>
        <v>3</v>
      </c>
      <c r="W209" s="7">
        <f t="shared" si="29"/>
        <v>1</v>
      </c>
      <c r="X209" s="7">
        <f t="shared" si="30"/>
        <v>13</v>
      </c>
      <c r="Y209" s="8">
        <f t="shared" si="31"/>
        <v>780000</v>
      </c>
      <c r="Z209" s="8">
        <f t="shared" si="32"/>
        <v>24000000</v>
      </c>
      <c r="AA209" s="8">
        <f t="shared" si="33"/>
        <v>780000</v>
      </c>
      <c r="AB209" s="9">
        <f t="shared" si="34"/>
        <v>1</v>
      </c>
      <c r="AC209" s="9">
        <f t="shared" si="35"/>
        <v>30.76923076923077</v>
      </c>
    </row>
    <row r="210" spans="2:29" x14ac:dyDescent="0.2">
      <c r="B210" t="s">
        <v>289</v>
      </c>
      <c r="C210" t="s">
        <v>290</v>
      </c>
      <c r="D210">
        <v>1</v>
      </c>
      <c r="E210">
        <v>5</v>
      </c>
      <c r="F210" s="1">
        <v>170000</v>
      </c>
      <c r="G210" s="4">
        <v>1.5599999999999999E-2</v>
      </c>
      <c r="J210" t="s">
        <v>379</v>
      </c>
      <c r="L210">
        <v>1</v>
      </c>
      <c r="M210">
        <v>16</v>
      </c>
      <c r="N210" s="1">
        <v>11000000</v>
      </c>
      <c r="O210" s="4">
        <v>0.19</v>
      </c>
      <c r="Q210" t="s">
        <v>308</v>
      </c>
      <c r="S210" t="s">
        <v>843</v>
      </c>
      <c r="T210">
        <v>14.28</v>
      </c>
      <c r="U210" s="7">
        <f t="shared" si="27"/>
        <v>1</v>
      </c>
      <c r="V210" s="7">
        <f t="shared" si="28"/>
        <v>3</v>
      </c>
      <c r="W210" s="7">
        <f t="shared" si="29"/>
        <v>1</v>
      </c>
      <c r="X210" s="7">
        <f t="shared" si="30"/>
        <v>12</v>
      </c>
      <c r="Y210" s="8">
        <f t="shared" si="31"/>
        <v>260000</v>
      </c>
      <c r="Z210" s="8">
        <f t="shared" si="32"/>
        <v>3800000</v>
      </c>
      <c r="AA210" s="8">
        <f t="shared" si="33"/>
        <v>260000</v>
      </c>
      <c r="AB210" s="9">
        <f t="shared" si="34"/>
        <v>1</v>
      </c>
      <c r="AC210" s="9">
        <f t="shared" si="35"/>
        <v>14.615384615384615</v>
      </c>
    </row>
    <row r="211" spans="2:29" x14ac:dyDescent="0.2">
      <c r="B211" t="s">
        <v>291</v>
      </c>
      <c r="C211" t="s">
        <v>292</v>
      </c>
      <c r="D211">
        <v>1</v>
      </c>
      <c r="E211">
        <v>5</v>
      </c>
      <c r="F211" s="1">
        <v>410000</v>
      </c>
      <c r="G211" s="4">
        <v>3.7900000000000003E-2</v>
      </c>
      <c r="J211" t="s">
        <v>275</v>
      </c>
      <c r="K211" t="s">
        <v>276</v>
      </c>
      <c r="L211">
        <v>1</v>
      </c>
      <c r="M211">
        <v>14</v>
      </c>
      <c r="N211" s="1">
        <v>34000000</v>
      </c>
      <c r="O211" s="4">
        <v>0.56999999999999995</v>
      </c>
      <c r="Q211" t="s">
        <v>309</v>
      </c>
      <c r="S211" t="s">
        <v>844</v>
      </c>
      <c r="T211">
        <v>13.83</v>
      </c>
      <c r="U211" s="7">
        <f t="shared" si="27"/>
        <v>1</v>
      </c>
      <c r="V211" s="7">
        <f t="shared" si="28"/>
        <v>3</v>
      </c>
      <c r="W211" s="7">
        <f t="shared" si="29"/>
        <v>1</v>
      </c>
      <c r="X211" s="7">
        <f t="shared" si="30"/>
        <v>10</v>
      </c>
      <c r="Y211" s="8">
        <f t="shared" si="31"/>
        <v>1100000</v>
      </c>
      <c r="Z211" s="8">
        <f t="shared" si="32"/>
        <v>5700000</v>
      </c>
      <c r="AA211" s="8">
        <f t="shared" si="33"/>
        <v>1100000</v>
      </c>
      <c r="AB211" s="9">
        <f t="shared" si="34"/>
        <v>1</v>
      </c>
      <c r="AC211" s="9">
        <f t="shared" si="35"/>
        <v>5.1818181818181817</v>
      </c>
    </row>
    <row r="212" spans="2:29" x14ac:dyDescent="0.2">
      <c r="B212" t="s">
        <v>293</v>
      </c>
      <c r="C212" t="s">
        <v>294</v>
      </c>
      <c r="D212">
        <v>1</v>
      </c>
      <c r="E212">
        <v>4</v>
      </c>
      <c r="F212" s="1">
        <v>960000</v>
      </c>
      <c r="G212" s="4">
        <v>8.8700000000000001E-2</v>
      </c>
      <c r="J212" t="s">
        <v>312</v>
      </c>
      <c r="K212" t="s">
        <v>313</v>
      </c>
      <c r="L212">
        <v>1</v>
      </c>
      <c r="M212">
        <v>13</v>
      </c>
      <c r="N212" s="1">
        <v>24000000</v>
      </c>
      <c r="O212" s="4">
        <v>0.41</v>
      </c>
      <c r="Q212" t="s">
        <v>303</v>
      </c>
      <c r="S212" t="s">
        <v>845</v>
      </c>
      <c r="T212">
        <v>12.03</v>
      </c>
      <c r="U212" s="7">
        <f t="shared" si="27"/>
        <v>1</v>
      </c>
      <c r="V212" s="7">
        <f t="shared" si="28"/>
        <v>3</v>
      </c>
      <c r="W212" s="7">
        <f t="shared" si="29"/>
        <v>1</v>
      </c>
      <c r="X212" s="7">
        <f t="shared" si="30"/>
        <v>9</v>
      </c>
      <c r="Y212" s="8">
        <f t="shared" si="31"/>
        <v>160000</v>
      </c>
      <c r="Z212" s="8">
        <f t="shared" si="32"/>
        <v>1500000</v>
      </c>
      <c r="AA212" s="8">
        <f t="shared" si="33"/>
        <v>160000</v>
      </c>
      <c r="AB212" s="9">
        <f t="shared" si="34"/>
        <v>1</v>
      </c>
      <c r="AC212" s="9">
        <f t="shared" si="35"/>
        <v>9.375</v>
      </c>
    </row>
    <row r="213" spans="2:29" x14ac:dyDescent="0.2">
      <c r="B213" t="s">
        <v>295</v>
      </c>
      <c r="C213" t="s">
        <v>296</v>
      </c>
      <c r="D213">
        <v>1</v>
      </c>
      <c r="E213">
        <v>4</v>
      </c>
      <c r="F213" s="1">
        <v>31000</v>
      </c>
      <c r="G213" s="4">
        <v>2.8500000000000001E-3</v>
      </c>
      <c r="J213" t="s">
        <v>308</v>
      </c>
      <c r="L213">
        <v>1</v>
      </c>
      <c r="M213">
        <v>12</v>
      </c>
      <c r="N213" s="1">
        <v>3800000</v>
      </c>
      <c r="O213" s="4">
        <v>6.4100000000000004E-2</v>
      </c>
      <c r="Q213" t="s">
        <v>289</v>
      </c>
      <c r="R213" t="s">
        <v>290</v>
      </c>
      <c r="S213" t="s">
        <v>846</v>
      </c>
      <c r="T213">
        <v>16.78</v>
      </c>
      <c r="U213" s="7">
        <f t="shared" si="27"/>
        <v>1</v>
      </c>
      <c r="V213" s="7">
        <f t="shared" si="28"/>
        <v>5</v>
      </c>
      <c r="W213" s="7">
        <f t="shared" si="29"/>
        <v>1</v>
      </c>
      <c r="X213" s="7">
        <f t="shared" si="30"/>
        <v>5</v>
      </c>
      <c r="Y213" s="8">
        <f t="shared" si="31"/>
        <v>170000</v>
      </c>
      <c r="Z213" s="8">
        <f t="shared" si="32"/>
        <v>150000</v>
      </c>
      <c r="AA213" s="8">
        <f t="shared" si="33"/>
        <v>150000</v>
      </c>
      <c r="AB213" s="9">
        <f t="shared" si="34"/>
        <v>1.1333333333333333</v>
      </c>
      <c r="AC213" s="9">
        <f t="shared" si="35"/>
        <v>1</v>
      </c>
    </row>
    <row r="214" spans="2:29" x14ac:dyDescent="0.2">
      <c r="B214" t="s">
        <v>297</v>
      </c>
      <c r="C214" t="s">
        <v>298</v>
      </c>
      <c r="D214">
        <v>1</v>
      </c>
      <c r="E214">
        <v>4</v>
      </c>
      <c r="F214" s="1">
        <v>630000</v>
      </c>
      <c r="G214" s="4">
        <v>5.79E-2</v>
      </c>
      <c r="J214" t="s">
        <v>279</v>
      </c>
      <c r="K214" t="s">
        <v>280</v>
      </c>
      <c r="L214">
        <v>1</v>
      </c>
      <c r="M214">
        <v>11</v>
      </c>
      <c r="N214" s="1">
        <v>41000000</v>
      </c>
      <c r="O214" s="4">
        <v>0.69</v>
      </c>
      <c r="Q214" t="s">
        <v>413</v>
      </c>
      <c r="S214" t="s">
        <v>847</v>
      </c>
      <c r="T214">
        <v>12.38</v>
      </c>
      <c r="U214" s="7">
        <f t="shared" si="27"/>
        <v>1</v>
      </c>
      <c r="V214" s="7">
        <f t="shared" si="28"/>
        <v>1</v>
      </c>
      <c r="W214" s="7">
        <f t="shared" si="29"/>
        <v>1</v>
      </c>
      <c r="X214" s="7">
        <f t="shared" si="30"/>
        <v>9</v>
      </c>
      <c r="Y214" s="8">
        <f t="shared" si="31"/>
        <v>380000</v>
      </c>
      <c r="Z214" s="8">
        <f t="shared" si="32"/>
        <v>11000000</v>
      </c>
      <c r="AA214" s="8">
        <f t="shared" si="33"/>
        <v>380000</v>
      </c>
      <c r="AB214" s="9">
        <f t="shared" si="34"/>
        <v>1</v>
      </c>
      <c r="AC214" s="9">
        <f t="shared" si="35"/>
        <v>28.94736842105263</v>
      </c>
    </row>
    <row r="215" spans="2:29" x14ac:dyDescent="0.2">
      <c r="B215" t="s">
        <v>299</v>
      </c>
      <c r="C215" t="s">
        <v>300</v>
      </c>
      <c r="D215">
        <v>1</v>
      </c>
      <c r="E215">
        <v>4</v>
      </c>
      <c r="F215" s="1">
        <v>98000</v>
      </c>
      <c r="G215" s="4">
        <v>9.11E-3</v>
      </c>
      <c r="J215" t="s">
        <v>309</v>
      </c>
      <c r="L215">
        <v>1</v>
      </c>
      <c r="M215">
        <v>10</v>
      </c>
      <c r="N215" s="1">
        <v>5700000</v>
      </c>
      <c r="O215" s="4">
        <v>9.5799999999999996E-2</v>
      </c>
      <c r="Q215" t="s">
        <v>337</v>
      </c>
      <c r="R215" t="s">
        <v>338</v>
      </c>
      <c r="S215" t="s">
        <v>848</v>
      </c>
      <c r="T215">
        <v>57.74</v>
      </c>
      <c r="U215" s="7">
        <f t="shared" si="27"/>
        <v>1</v>
      </c>
      <c r="V215" s="7">
        <f t="shared" si="28"/>
        <v>2</v>
      </c>
      <c r="W215" s="7">
        <f t="shared" si="29"/>
        <v>1</v>
      </c>
      <c r="X215" s="7">
        <f t="shared" si="30"/>
        <v>8</v>
      </c>
      <c r="Y215" s="8">
        <f t="shared" si="31"/>
        <v>4500</v>
      </c>
      <c r="Z215" s="8">
        <f t="shared" si="32"/>
        <v>20000</v>
      </c>
      <c r="AA215" s="8">
        <f t="shared" si="33"/>
        <v>4500</v>
      </c>
      <c r="AB215" s="9">
        <f t="shared" si="34"/>
        <v>1</v>
      </c>
      <c r="AC215" s="9">
        <f t="shared" si="35"/>
        <v>4.4444444444444446</v>
      </c>
    </row>
    <row r="216" spans="2:29" x14ac:dyDescent="0.2">
      <c r="B216" t="s">
        <v>301</v>
      </c>
      <c r="C216" t="s">
        <v>302</v>
      </c>
      <c r="D216">
        <v>1</v>
      </c>
      <c r="E216">
        <v>3</v>
      </c>
      <c r="F216" s="1">
        <v>190000</v>
      </c>
      <c r="G216" s="4">
        <v>1.7100000000000001E-2</v>
      </c>
      <c r="J216" t="s">
        <v>277</v>
      </c>
      <c r="K216" t="s">
        <v>278</v>
      </c>
      <c r="L216">
        <v>1</v>
      </c>
      <c r="M216">
        <v>9</v>
      </c>
      <c r="N216" s="1">
        <v>6100000</v>
      </c>
      <c r="O216" s="4">
        <v>0.1</v>
      </c>
      <c r="Q216" t="s">
        <v>398</v>
      </c>
      <c r="S216" t="s">
        <v>849</v>
      </c>
      <c r="T216">
        <v>12.98</v>
      </c>
      <c r="U216" s="7">
        <f t="shared" si="27"/>
        <v>1</v>
      </c>
      <c r="V216" s="7">
        <f t="shared" si="28"/>
        <v>1</v>
      </c>
      <c r="W216" s="7">
        <f t="shared" si="29"/>
        <v>1</v>
      </c>
      <c r="X216" s="7">
        <f t="shared" si="30"/>
        <v>9</v>
      </c>
      <c r="Y216" s="8">
        <f t="shared" si="31"/>
        <v>260000</v>
      </c>
      <c r="Z216" s="8">
        <f t="shared" si="32"/>
        <v>26000000</v>
      </c>
      <c r="AA216" s="8">
        <f t="shared" si="33"/>
        <v>260000</v>
      </c>
      <c r="AB216" s="9">
        <f t="shared" si="34"/>
        <v>1</v>
      </c>
      <c r="AC216" s="9">
        <f t="shared" si="35"/>
        <v>100</v>
      </c>
    </row>
    <row r="217" spans="2:29" x14ac:dyDescent="0.2">
      <c r="B217" t="s">
        <v>303</v>
      </c>
      <c r="D217">
        <v>1</v>
      </c>
      <c r="E217">
        <v>3</v>
      </c>
      <c r="F217" s="1">
        <v>160000</v>
      </c>
      <c r="G217" s="4">
        <v>1.4999999999999999E-2</v>
      </c>
      <c r="J217" t="s">
        <v>303</v>
      </c>
      <c r="L217">
        <v>1</v>
      </c>
      <c r="M217">
        <v>9</v>
      </c>
      <c r="N217" s="1">
        <v>1500000</v>
      </c>
      <c r="O217" s="4">
        <v>2.5700000000000001E-2</v>
      </c>
      <c r="Q217" t="s">
        <v>285</v>
      </c>
      <c r="R217" t="s">
        <v>286</v>
      </c>
      <c r="S217" t="s">
        <v>850</v>
      </c>
      <c r="T217">
        <v>48.53</v>
      </c>
      <c r="U217" s="7">
        <f t="shared" si="27"/>
        <v>1</v>
      </c>
      <c r="V217" s="7">
        <f t="shared" si="28"/>
        <v>6</v>
      </c>
      <c r="W217" s="7">
        <f t="shared" si="29"/>
        <v>1</v>
      </c>
      <c r="X217" s="7">
        <f t="shared" si="30"/>
        <v>4</v>
      </c>
      <c r="Y217" s="8">
        <f t="shared" si="31"/>
        <v>440000</v>
      </c>
      <c r="Z217" s="8">
        <f t="shared" si="32"/>
        <v>220000</v>
      </c>
      <c r="AA217" s="8">
        <f t="shared" si="33"/>
        <v>220000</v>
      </c>
      <c r="AB217" s="9">
        <f t="shared" si="34"/>
        <v>2</v>
      </c>
      <c r="AC217" s="9">
        <f t="shared" si="35"/>
        <v>1</v>
      </c>
    </row>
    <row r="218" spans="2:29" x14ac:dyDescent="0.2">
      <c r="B218" t="s">
        <v>305</v>
      </c>
      <c r="D218">
        <v>1</v>
      </c>
      <c r="E218">
        <v>3</v>
      </c>
      <c r="F218" s="1">
        <v>270000</v>
      </c>
      <c r="G218" s="4">
        <v>2.5399999999999999E-2</v>
      </c>
      <c r="J218" t="s">
        <v>413</v>
      </c>
      <c r="L218">
        <v>1</v>
      </c>
      <c r="M218">
        <v>9</v>
      </c>
      <c r="N218" s="1">
        <v>11000000</v>
      </c>
      <c r="O218" s="4">
        <v>0.19</v>
      </c>
      <c r="Q218" t="s">
        <v>319</v>
      </c>
      <c r="R218" t="s">
        <v>320</v>
      </c>
      <c r="S218" t="s">
        <v>851</v>
      </c>
      <c r="T218">
        <v>96.91</v>
      </c>
      <c r="U218" s="7">
        <f t="shared" si="27"/>
        <v>1</v>
      </c>
      <c r="V218" s="7">
        <f t="shared" si="28"/>
        <v>3</v>
      </c>
      <c r="W218" s="7">
        <f t="shared" si="29"/>
        <v>1</v>
      </c>
      <c r="X218" s="7">
        <f t="shared" si="30"/>
        <v>7</v>
      </c>
      <c r="Y218" s="8">
        <f t="shared" si="31"/>
        <v>290000</v>
      </c>
      <c r="Z218" s="8">
        <f t="shared" si="32"/>
        <v>760000</v>
      </c>
      <c r="AA218" s="8">
        <f t="shared" si="33"/>
        <v>290000</v>
      </c>
      <c r="AB218" s="9">
        <f t="shared" si="34"/>
        <v>1</v>
      </c>
      <c r="AC218" s="9">
        <f t="shared" si="35"/>
        <v>2.6206896551724137</v>
      </c>
    </row>
    <row r="219" spans="2:29" x14ac:dyDescent="0.2">
      <c r="B219" t="s">
        <v>306</v>
      </c>
      <c r="C219" t="s">
        <v>307</v>
      </c>
      <c r="D219">
        <v>1</v>
      </c>
      <c r="E219">
        <v>3</v>
      </c>
      <c r="F219" s="1">
        <v>77000</v>
      </c>
      <c r="G219" s="4">
        <v>7.1300000000000001E-3</v>
      </c>
      <c r="J219" t="s">
        <v>398</v>
      </c>
      <c r="L219">
        <v>1</v>
      </c>
      <c r="M219">
        <v>9</v>
      </c>
      <c r="N219" s="1">
        <v>26000000</v>
      </c>
      <c r="O219" s="4">
        <v>0.43</v>
      </c>
      <c r="Q219" t="s">
        <v>323</v>
      </c>
      <c r="R219" t="s">
        <v>324</v>
      </c>
      <c r="S219" t="s">
        <v>852</v>
      </c>
      <c r="T219">
        <v>12.82</v>
      </c>
      <c r="U219" s="7">
        <f t="shared" si="27"/>
        <v>1</v>
      </c>
      <c r="V219" s="7">
        <f t="shared" si="28"/>
        <v>2</v>
      </c>
      <c r="W219" s="7">
        <f t="shared" si="29"/>
        <v>1</v>
      </c>
      <c r="X219" s="7">
        <f t="shared" si="30"/>
        <v>7</v>
      </c>
      <c r="Y219" s="8">
        <f t="shared" si="31"/>
        <v>45000</v>
      </c>
      <c r="Z219" s="8">
        <f t="shared" si="32"/>
        <v>2100000</v>
      </c>
      <c r="AA219" s="8">
        <f t="shared" si="33"/>
        <v>45000</v>
      </c>
      <c r="AB219" s="9">
        <f t="shared" si="34"/>
        <v>1</v>
      </c>
      <c r="AC219" s="9">
        <f t="shared" si="35"/>
        <v>46.666666666666664</v>
      </c>
    </row>
    <row r="220" spans="2:29" x14ac:dyDescent="0.2">
      <c r="B220" t="s">
        <v>308</v>
      </c>
      <c r="D220">
        <v>1</v>
      </c>
      <c r="E220">
        <v>3</v>
      </c>
      <c r="F220" s="1">
        <v>260000</v>
      </c>
      <c r="G220" s="4">
        <v>2.3900000000000001E-2</v>
      </c>
      <c r="J220" t="s">
        <v>389</v>
      </c>
      <c r="K220" t="s">
        <v>390</v>
      </c>
      <c r="L220">
        <v>1</v>
      </c>
      <c r="M220">
        <v>8</v>
      </c>
      <c r="N220" s="1">
        <v>3700000</v>
      </c>
      <c r="O220" s="4">
        <v>6.1800000000000001E-2</v>
      </c>
      <c r="Q220" t="s">
        <v>389</v>
      </c>
      <c r="R220" t="s">
        <v>390</v>
      </c>
      <c r="S220" t="s">
        <v>853</v>
      </c>
      <c r="T220">
        <v>11.04</v>
      </c>
      <c r="U220" s="7">
        <f t="shared" si="27"/>
        <v>1</v>
      </c>
      <c r="V220" s="7">
        <f t="shared" si="28"/>
        <v>1</v>
      </c>
      <c r="W220" s="7">
        <f t="shared" si="29"/>
        <v>1</v>
      </c>
      <c r="X220" s="7">
        <f t="shared" si="30"/>
        <v>8</v>
      </c>
      <c r="Y220" s="8">
        <f t="shared" si="31"/>
        <v>38000</v>
      </c>
      <c r="Z220" s="8">
        <f t="shared" si="32"/>
        <v>3700000</v>
      </c>
      <c r="AA220" s="8">
        <f t="shared" si="33"/>
        <v>38000</v>
      </c>
      <c r="AB220" s="9">
        <f t="shared" si="34"/>
        <v>1</v>
      </c>
      <c r="AC220" s="9">
        <f t="shared" si="35"/>
        <v>97.368421052631575</v>
      </c>
    </row>
    <row r="221" spans="2:29" x14ac:dyDescent="0.2">
      <c r="B221" t="s">
        <v>309</v>
      </c>
      <c r="D221">
        <v>1</v>
      </c>
      <c r="E221">
        <v>3</v>
      </c>
      <c r="F221" s="1">
        <v>1100000</v>
      </c>
      <c r="G221" s="4">
        <v>0.1</v>
      </c>
      <c r="J221" t="s">
        <v>337</v>
      </c>
      <c r="K221" t="s">
        <v>338</v>
      </c>
      <c r="L221">
        <v>1</v>
      </c>
      <c r="M221">
        <v>8</v>
      </c>
      <c r="N221" s="1">
        <v>20000</v>
      </c>
      <c r="O221" s="4">
        <v>3.3399999999999999E-4</v>
      </c>
      <c r="Q221" t="s">
        <v>306</v>
      </c>
      <c r="R221" t="s">
        <v>307</v>
      </c>
      <c r="S221" t="s">
        <v>854</v>
      </c>
      <c r="T221">
        <v>26.4</v>
      </c>
      <c r="U221" s="7">
        <f t="shared" si="27"/>
        <v>1</v>
      </c>
      <c r="V221" s="7">
        <f t="shared" si="28"/>
        <v>3</v>
      </c>
      <c r="W221" s="7">
        <f t="shared" si="29"/>
        <v>1</v>
      </c>
      <c r="X221" s="7">
        <f t="shared" si="30"/>
        <v>6</v>
      </c>
      <c r="Y221" s="8">
        <f t="shared" si="31"/>
        <v>77000</v>
      </c>
      <c r="Z221" s="8">
        <f t="shared" si="32"/>
        <v>130000</v>
      </c>
      <c r="AA221" s="8">
        <f t="shared" si="33"/>
        <v>77000</v>
      </c>
      <c r="AB221" s="9">
        <f t="shared" si="34"/>
        <v>1</v>
      </c>
      <c r="AC221" s="9">
        <f t="shared" si="35"/>
        <v>1.6883116883116882</v>
      </c>
    </row>
    <row r="222" spans="2:29" x14ac:dyDescent="0.2">
      <c r="B222" t="s">
        <v>310</v>
      </c>
      <c r="C222" t="s">
        <v>311</v>
      </c>
      <c r="D222">
        <v>1</v>
      </c>
      <c r="E222">
        <v>3</v>
      </c>
      <c r="F222" s="1">
        <v>130000</v>
      </c>
      <c r="G222" s="4">
        <v>1.23E-2</v>
      </c>
      <c r="J222" t="s">
        <v>323</v>
      </c>
      <c r="K222" t="s">
        <v>324</v>
      </c>
      <c r="L222">
        <v>1</v>
      </c>
      <c r="M222">
        <v>7</v>
      </c>
      <c r="N222" s="1">
        <v>2100000</v>
      </c>
      <c r="O222" s="4">
        <v>3.5299999999999998E-2</v>
      </c>
      <c r="Q222" t="s">
        <v>310</v>
      </c>
      <c r="R222" t="s">
        <v>311</v>
      </c>
      <c r="S222" t="s">
        <v>855</v>
      </c>
      <c r="T222">
        <v>11.34</v>
      </c>
      <c r="U222" s="7">
        <f t="shared" si="27"/>
        <v>1</v>
      </c>
      <c r="V222" s="7">
        <f t="shared" si="28"/>
        <v>3</v>
      </c>
      <c r="W222" s="7">
        <f t="shared" si="29"/>
        <v>1</v>
      </c>
      <c r="X222" s="7">
        <f t="shared" si="30"/>
        <v>6</v>
      </c>
      <c r="Y222" s="8">
        <f t="shared" si="31"/>
        <v>130000</v>
      </c>
      <c r="Z222" s="8">
        <f t="shared" si="32"/>
        <v>170000</v>
      </c>
      <c r="AA222" s="8">
        <f t="shared" si="33"/>
        <v>130000</v>
      </c>
      <c r="AB222" s="9">
        <f t="shared" si="34"/>
        <v>1</v>
      </c>
      <c r="AC222" s="9">
        <f t="shared" si="35"/>
        <v>1.3076923076923077</v>
      </c>
    </row>
    <row r="223" spans="2:29" x14ac:dyDescent="0.2">
      <c r="B223" t="s">
        <v>312</v>
      </c>
      <c r="C223" t="s">
        <v>313</v>
      </c>
      <c r="D223">
        <v>1</v>
      </c>
      <c r="E223">
        <v>3</v>
      </c>
      <c r="F223" s="1">
        <v>780000</v>
      </c>
      <c r="G223" s="4">
        <v>7.22E-2</v>
      </c>
      <c r="J223" t="s">
        <v>377</v>
      </c>
      <c r="K223" t="s">
        <v>378</v>
      </c>
      <c r="L223">
        <v>1</v>
      </c>
      <c r="M223">
        <v>7</v>
      </c>
      <c r="N223" s="1">
        <v>1400000</v>
      </c>
      <c r="O223" s="4">
        <v>2.3099999999999999E-2</v>
      </c>
      <c r="Q223" t="s">
        <v>281</v>
      </c>
      <c r="R223" t="s">
        <v>282</v>
      </c>
      <c r="S223" t="s">
        <v>856</v>
      </c>
      <c r="T223">
        <v>21.77</v>
      </c>
      <c r="U223" s="7">
        <f t="shared" si="27"/>
        <v>1</v>
      </c>
      <c r="V223" s="7">
        <f t="shared" si="28"/>
        <v>6</v>
      </c>
      <c r="W223" s="7">
        <f t="shared" si="29"/>
        <v>1</v>
      </c>
      <c r="X223" s="7">
        <f t="shared" si="30"/>
        <v>3</v>
      </c>
      <c r="Y223" s="8">
        <f t="shared" si="31"/>
        <v>190000</v>
      </c>
      <c r="Z223" s="8">
        <f t="shared" si="32"/>
        <v>71000</v>
      </c>
      <c r="AA223" s="8">
        <f t="shared" si="33"/>
        <v>71000</v>
      </c>
      <c r="AB223" s="9">
        <f t="shared" si="34"/>
        <v>2.676056338028169</v>
      </c>
      <c r="AC223" s="9">
        <f t="shared" si="35"/>
        <v>1</v>
      </c>
    </row>
    <row r="224" spans="2:29" x14ac:dyDescent="0.2">
      <c r="B224" t="s">
        <v>314</v>
      </c>
      <c r="D224">
        <v>1</v>
      </c>
      <c r="E224">
        <v>3</v>
      </c>
      <c r="F224" s="1">
        <v>250000</v>
      </c>
      <c r="G224" s="4">
        <v>2.3199999999999998E-2</v>
      </c>
      <c r="J224" t="s">
        <v>396</v>
      </c>
      <c r="K224" t="s">
        <v>397</v>
      </c>
      <c r="L224">
        <v>1</v>
      </c>
      <c r="M224">
        <v>7</v>
      </c>
      <c r="N224" s="1">
        <v>960000</v>
      </c>
      <c r="O224" s="4">
        <v>1.61E-2</v>
      </c>
      <c r="Q224" t="s">
        <v>377</v>
      </c>
      <c r="R224" t="s">
        <v>378</v>
      </c>
      <c r="S224" t="s">
        <v>857</v>
      </c>
      <c r="T224">
        <v>12.64</v>
      </c>
      <c r="U224" s="7">
        <f t="shared" si="27"/>
        <v>1</v>
      </c>
      <c r="V224" s="7">
        <f t="shared" si="28"/>
        <v>1</v>
      </c>
      <c r="W224" s="7">
        <f t="shared" si="29"/>
        <v>1</v>
      </c>
      <c r="X224" s="7">
        <f t="shared" si="30"/>
        <v>7</v>
      </c>
      <c r="Y224" s="8">
        <f t="shared" si="31"/>
        <v>130000</v>
      </c>
      <c r="Z224" s="8">
        <f t="shared" si="32"/>
        <v>1400000</v>
      </c>
      <c r="AA224" s="8">
        <f t="shared" si="33"/>
        <v>130000</v>
      </c>
      <c r="AB224" s="9">
        <f t="shared" si="34"/>
        <v>1</v>
      </c>
      <c r="AC224" s="9">
        <f t="shared" si="35"/>
        <v>10.76923076923077</v>
      </c>
    </row>
    <row r="225" spans="2:29" x14ac:dyDescent="0.2">
      <c r="B225" t="s">
        <v>315</v>
      </c>
      <c r="C225" t="s">
        <v>316</v>
      </c>
      <c r="D225">
        <v>1</v>
      </c>
      <c r="E225">
        <v>3</v>
      </c>
      <c r="F225" s="1">
        <v>680000</v>
      </c>
      <c r="G225" s="4">
        <v>6.2700000000000006E-2</v>
      </c>
      <c r="J225" t="s">
        <v>319</v>
      </c>
      <c r="K225" t="s">
        <v>320</v>
      </c>
      <c r="L225">
        <v>1</v>
      </c>
      <c r="M225">
        <v>7</v>
      </c>
      <c r="N225" s="1">
        <v>760000</v>
      </c>
      <c r="O225" s="4">
        <v>1.2800000000000001E-2</v>
      </c>
      <c r="Q225" t="s">
        <v>396</v>
      </c>
      <c r="R225" t="s">
        <v>397</v>
      </c>
      <c r="S225" t="s">
        <v>858</v>
      </c>
      <c r="T225">
        <v>12.55</v>
      </c>
      <c r="U225" s="7">
        <f t="shared" si="27"/>
        <v>1</v>
      </c>
      <c r="V225" s="7">
        <f t="shared" si="28"/>
        <v>1</v>
      </c>
      <c r="W225" s="7">
        <f t="shared" si="29"/>
        <v>1</v>
      </c>
      <c r="X225" s="7">
        <f t="shared" si="30"/>
        <v>7</v>
      </c>
      <c r="Y225" s="8">
        <f t="shared" si="31"/>
        <v>45000</v>
      </c>
      <c r="Z225" s="8">
        <f t="shared" si="32"/>
        <v>960000</v>
      </c>
      <c r="AA225" s="8">
        <f t="shared" si="33"/>
        <v>45000</v>
      </c>
      <c r="AB225" s="9">
        <f t="shared" si="34"/>
        <v>1</v>
      </c>
      <c r="AC225" s="9">
        <f t="shared" si="35"/>
        <v>21.333333333333332</v>
      </c>
    </row>
    <row r="226" spans="2:29" x14ac:dyDescent="0.2">
      <c r="B226" t="s">
        <v>317</v>
      </c>
      <c r="C226" t="s">
        <v>318</v>
      </c>
      <c r="D226">
        <v>1</v>
      </c>
      <c r="E226">
        <v>3</v>
      </c>
      <c r="F226" s="1">
        <v>330000</v>
      </c>
      <c r="G226" s="4">
        <v>3.0300000000000001E-2</v>
      </c>
      <c r="J226" t="s">
        <v>373</v>
      </c>
      <c r="K226" t="s">
        <v>374</v>
      </c>
      <c r="L226">
        <v>1</v>
      </c>
      <c r="M226">
        <v>6</v>
      </c>
      <c r="N226" s="1">
        <v>580000</v>
      </c>
      <c r="O226" s="4">
        <v>9.7300000000000008E-3</v>
      </c>
      <c r="Q226" t="s">
        <v>373</v>
      </c>
      <c r="R226" t="s">
        <v>374</v>
      </c>
      <c r="S226" t="s">
        <v>859</v>
      </c>
      <c r="T226">
        <v>13.27</v>
      </c>
      <c r="U226" s="7">
        <f t="shared" si="27"/>
        <v>1</v>
      </c>
      <c r="V226" s="7">
        <f t="shared" si="28"/>
        <v>1</v>
      </c>
      <c r="W226" s="7">
        <f t="shared" si="29"/>
        <v>1</v>
      </c>
      <c r="X226" s="7">
        <f t="shared" si="30"/>
        <v>6</v>
      </c>
      <c r="Y226" s="8">
        <f t="shared" si="31"/>
        <v>37000</v>
      </c>
      <c r="Z226" s="8">
        <f t="shared" si="32"/>
        <v>580000</v>
      </c>
      <c r="AA226" s="8">
        <f t="shared" si="33"/>
        <v>37000</v>
      </c>
      <c r="AB226" s="9">
        <f t="shared" si="34"/>
        <v>1</v>
      </c>
      <c r="AC226" s="9">
        <f t="shared" si="35"/>
        <v>15.675675675675675</v>
      </c>
    </row>
    <row r="227" spans="2:29" x14ac:dyDescent="0.2">
      <c r="B227" t="s">
        <v>319</v>
      </c>
      <c r="C227" t="s">
        <v>320</v>
      </c>
      <c r="D227">
        <v>1</v>
      </c>
      <c r="E227">
        <v>3</v>
      </c>
      <c r="F227" s="1">
        <v>290000</v>
      </c>
      <c r="G227" s="4">
        <v>2.7300000000000001E-2</v>
      </c>
      <c r="J227" t="s">
        <v>306</v>
      </c>
      <c r="K227" t="s">
        <v>307</v>
      </c>
      <c r="L227">
        <v>1</v>
      </c>
      <c r="M227">
        <v>6</v>
      </c>
      <c r="N227" s="1">
        <v>130000</v>
      </c>
      <c r="O227" s="4">
        <v>2.2100000000000002E-3</v>
      </c>
      <c r="Q227" t="s">
        <v>353</v>
      </c>
      <c r="R227" t="s">
        <v>354</v>
      </c>
      <c r="S227" t="s">
        <v>860</v>
      </c>
      <c r="T227">
        <v>21.17</v>
      </c>
      <c r="U227" s="7">
        <f t="shared" si="27"/>
        <v>1</v>
      </c>
      <c r="V227" s="7">
        <f t="shared" si="28"/>
        <v>2</v>
      </c>
      <c r="W227" s="7">
        <f t="shared" si="29"/>
        <v>1</v>
      </c>
      <c r="X227" s="7">
        <f t="shared" si="30"/>
        <v>5</v>
      </c>
      <c r="Y227" s="8">
        <f t="shared" si="31"/>
        <v>8800</v>
      </c>
      <c r="Z227" s="8">
        <f t="shared" si="32"/>
        <v>23000</v>
      </c>
      <c r="AA227" s="8">
        <f t="shared" si="33"/>
        <v>8800</v>
      </c>
      <c r="AB227" s="9">
        <f t="shared" si="34"/>
        <v>1</v>
      </c>
      <c r="AC227" s="9">
        <f t="shared" si="35"/>
        <v>2.6136363636363638</v>
      </c>
    </row>
    <row r="228" spans="2:29" x14ac:dyDescent="0.2">
      <c r="B228" t="s">
        <v>321</v>
      </c>
      <c r="C228" t="s">
        <v>322</v>
      </c>
      <c r="D228">
        <v>1</v>
      </c>
      <c r="E228">
        <v>2</v>
      </c>
      <c r="F228" s="1">
        <v>19000</v>
      </c>
      <c r="G228" s="4">
        <v>1.75E-3</v>
      </c>
      <c r="J228" t="s">
        <v>310</v>
      </c>
      <c r="K228" t="s">
        <v>311</v>
      </c>
      <c r="L228">
        <v>1</v>
      </c>
      <c r="M228">
        <v>6</v>
      </c>
      <c r="N228" s="1">
        <v>170000</v>
      </c>
      <c r="O228" s="4">
        <v>2.9299999999999999E-3</v>
      </c>
      <c r="Q228" t="s">
        <v>299</v>
      </c>
      <c r="R228" t="s">
        <v>300</v>
      </c>
      <c r="S228" t="s">
        <v>861</v>
      </c>
      <c r="T228">
        <v>164.25</v>
      </c>
      <c r="U228" s="7">
        <f t="shared" si="27"/>
        <v>1</v>
      </c>
      <c r="V228" s="7">
        <f t="shared" si="28"/>
        <v>4</v>
      </c>
      <c r="W228" s="7">
        <f t="shared" si="29"/>
        <v>1</v>
      </c>
      <c r="X228" s="7">
        <f t="shared" si="30"/>
        <v>3</v>
      </c>
      <c r="Y228" s="8">
        <f t="shared" si="31"/>
        <v>98000</v>
      </c>
      <c r="Z228" s="8">
        <f t="shared" si="32"/>
        <v>63000</v>
      </c>
      <c r="AA228" s="8">
        <f t="shared" si="33"/>
        <v>63000</v>
      </c>
      <c r="AB228" s="9">
        <f t="shared" si="34"/>
        <v>1.5555555555555556</v>
      </c>
      <c r="AC228" s="9">
        <f t="shared" si="35"/>
        <v>1</v>
      </c>
    </row>
    <row r="229" spans="2:29" x14ac:dyDescent="0.2">
      <c r="B229" t="s">
        <v>323</v>
      </c>
      <c r="C229" t="s">
        <v>324</v>
      </c>
      <c r="D229">
        <v>1</v>
      </c>
      <c r="E229">
        <v>2</v>
      </c>
      <c r="F229" s="1">
        <v>45000</v>
      </c>
      <c r="G229" s="4">
        <v>4.1700000000000001E-3</v>
      </c>
      <c r="J229" t="s">
        <v>382</v>
      </c>
      <c r="L229">
        <v>1</v>
      </c>
      <c r="M229">
        <v>5</v>
      </c>
      <c r="N229" s="1">
        <v>710000</v>
      </c>
      <c r="O229" s="4">
        <v>1.18E-2</v>
      </c>
      <c r="Q229" t="s">
        <v>382</v>
      </c>
      <c r="S229" t="s">
        <v>862</v>
      </c>
      <c r="T229">
        <v>11.8</v>
      </c>
      <c r="U229" s="7">
        <f t="shared" si="27"/>
        <v>1</v>
      </c>
      <c r="V229" s="7">
        <f t="shared" si="28"/>
        <v>1</v>
      </c>
      <c r="W229" s="7">
        <f t="shared" si="29"/>
        <v>1</v>
      </c>
      <c r="X229" s="7">
        <f t="shared" si="30"/>
        <v>5</v>
      </c>
      <c r="Y229" s="8">
        <f t="shared" si="31"/>
        <v>39000</v>
      </c>
      <c r="Z229" s="8">
        <f t="shared" si="32"/>
        <v>710000</v>
      </c>
      <c r="AA229" s="8">
        <f t="shared" si="33"/>
        <v>39000</v>
      </c>
      <c r="AB229" s="9">
        <f t="shared" si="34"/>
        <v>1</v>
      </c>
      <c r="AC229" s="9">
        <f t="shared" si="35"/>
        <v>18.205128205128204</v>
      </c>
    </row>
    <row r="230" spans="2:29" x14ac:dyDescent="0.2">
      <c r="B230" t="s">
        <v>325</v>
      </c>
      <c r="C230" t="s">
        <v>326</v>
      </c>
      <c r="D230">
        <v>1</v>
      </c>
      <c r="E230">
        <v>2</v>
      </c>
      <c r="F230" s="1">
        <v>22000</v>
      </c>
      <c r="G230" s="4">
        <v>2.0400000000000001E-3</v>
      </c>
      <c r="J230" t="s">
        <v>289</v>
      </c>
      <c r="K230" t="s">
        <v>290</v>
      </c>
      <c r="L230">
        <v>1</v>
      </c>
      <c r="M230">
        <v>5</v>
      </c>
      <c r="N230" s="1">
        <v>150000</v>
      </c>
      <c r="O230" s="4">
        <v>2.4399999999999999E-3</v>
      </c>
      <c r="Q230" t="s">
        <v>293</v>
      </c>
      <c r="R230" t="s">
        <v>294</v>
      </c>
      <c r="S230" t="s">
        <v>863</v>
      </c>
      <c r="T230">
        <v>12.6</v>
      </c>
      <c r="U230" s="7">
        <f t="shared" si="27"/>
        <v>1</v>
      </c>
      <c r="V230" s="7">
        <f t="shared" si="28"/>
        <v>4</v>
      </c>
      <c r="W230" s="7">
        <f t="shared" si="29"/>
        <v>1</v>
      </c>
      <c r="X230" s="7">
        <f t="shared" si="30"/>
        <v>2</v>
      </c>
      <c r="Y230" s="8">
        <f t="shared" si="31"/>
        <v>960000</v>
      </c>
      <c r="Z230" s="8">
        <f t="shared" si="32"/>
        <v>140000</v>
      </c>
      <c r="AA230" s="8">
        <f t="shared" si="33"/>
        <v>140000</v>
      </c>
      <c r="AB230" s="9">
        <f t="shared" si="34"/>
        <v>6.8571428571428568</v>
      </c>
      <c r="AC230" s="9">
        <f t="shared" si="35"/>
        <v>1</v>
      </c>
    </row>
    <row r="231" spans="2:29" x14ac:dyDescent="0.2">
      <c r="B231" t="s">
        <v>327</v>
      </c>
      <c r="C231" t="s">
        <v>328</v>
      </c>
      <c r="D231">
        <v>1</v>
      </c>
      <c r="E231">
        <v>2</v>
      </c>
      <c r="F231" s="1">
        <v>18000</v>
      </c>
      <c r="G231" s="4">
        <v>1.66E-3</v>
      </c>
      <c r="J231" t="s">
        <v>353</v>
      </c>
      <c r="K231" t="s">
        <v>354</v>
      </c>
      <c r="L231">
        <v>1</v>
      </c>
      <c r="M231">
        <v>5</v>
      </c>
      <c r="N231" s="1">
        <v>23000</v>
      </c>
      <c r="O231" s="4">
        <v>3.8499999999999998E-4</v>
      </c>
      <c r="Q231" t="s">
        <v>315</v>
      </c>
      <c r="R231" t="s">
        <v>316</v>
      </c>
      <c r="S231" t="s">
        <v>864</v>
      </c>
      <c r="T231">
        <v>12.54</v>
      </c>
      <c r="U231" s="7">
        <f t="shared" si="27"/>
        <v>1</v>
      </c>
      <c r="V231" s="7">
        <f t="shared" si="28"/>
        <v>3</v>
      </c>
      <c r="W231" s="7">
        <f t="shared" si="29"/>
        <v>1</v>
      </c>
      <c r="X231" s="7">
        <f t="shared" si="30"/>
        <v>3</v>
      </c>
      <c r="Y231" s="8">
        <f t="shared" si="31"/>
        <v>680000</v>
      </c>
      <c r="Z231" s="8">
        <f t="shared" si="32"/>
        <v>1500000</v>
      </c>
      <c r="AA231" s="8">
        <f t="shared" si="33"/>
        <v>680000</v>
      </c>
      <c r="AB231" s="9">
        <f t="shared" si="34"/>
        <v>1</v>
      </c>
      <c r="AC231" s="9">
        <f t="shared" si="35"/>
        <v>2.2058823529411766</v>
      </c>
    </row>
    <row r="232" spans="2:29" x14ac:dyDescent="0.2">
      <c r="B232" t="s">
        <v>329</v>
      </c>
      <c r="C232" t="s">
        <v>330</v>
      </c>
      <c r="D232">
        <v>1</v>
      </c>
      <c r="E232">
        <v>2</v>
      </c>
      <c r="F232" s="1">
        <v>18000</v>
      </c>
      <c r="G232" s="4">
        <v>1.65E-3</v>
      </c>
      <c r="J232" t="s">
        <v>203</v>
      </c>
      <c r="K232" t="s">
        <v>204</v>
      </c>
      <c r="L232">
        <v>1</v>
      </c>
      <c r="M232">
        <v>5</v>
      </c>
      <c r="N232" s="1">
        <v>33000</v>
      </c>
      <c r="O232" s="4">
        <v>5.4900000000000001E-4</v>
      </c>
      <c r="Q232" t="s">
        <v>351</v>
      </c>
      <c r="R232" t="s">
        <v>352</v>
      </c>
      <c r="S232" t="s">
        <v>865</v>
      </c>
      <c r="T232">
        <v>52.48</v>
      </c>
      <c r="U232" s="7">
        <f t="shared" si="27"/>
        <v>1</v>
      </c>
      <c r="V232" s="7">
        <f t="shared" si="28"/>
        <v>2</v>
      </c>
      <c r="W232" s="7">
        <f t="shared" si="29"/>
        <v>1</v>
      </c>
      <c r="X232" s="7">
        <f t="shared" si="30"/>
        <v>4</v>
      </c>
      <c r="Y232" s="8">
        <f t="shared" si="31"/>
        <v>16000</v>
      </c>
      <c r="Z232" s="8">
        <f t="shared" si="32"/>
        <v>14000</v>
      </c>
      <c r="AA232" s="8">
        <f t="shared" si="33"/>
        <v>14000</v>
      </c>
      <c r="AB232" s="9">
        <f t="shared" si="34"/>
        <v>1.1428571428571428</v>
      </c>
      <c r="AC232" s="9">
        <f t="shared" si="35"/>
        <v>1</v>
      </c>
    </row>
    <row r="233" spans="2:29" x14ac:dyDescent="0.2">
      <c r="B233" t="s">
        <v>331</v>
      </c>
      <c r="C233" t="s">
        <v>332</v>
      </c>
      <c r="D233">
        <v>1</v>
      </c>
      <c r="E233">
        <v>2</v>
      </c>
      <c r="F233" s="1">
        <v>61000</v>
      </c>
      <c r="G233" s="4">
        <v>5.6600000000000001E-3</v>
      </c>
      <c r="J233" t="s">
        <v>450</v>
      </c>
      <c r="K233" t="s">
        <v>451</v>
      </c>
      <c r="L233">
        <v>1</v>
      </c>
      <c r="M233">
        <v>4</v>
      </c>
      <c r="N233" s="1">
        <v>1100000</v>
      </c>
      <c r="O233" s="4">
        <v>1.8800000000000001E-2</v>
      </c>
      <c r="Q233" t="s">
        <v>291</v>
      </c>
      <c r="R233" t="s">
        <v>292</v>
      </c>
      <c r="S233" t="s">
        <v>866</v>
      </c>
      <c r="T233">
        <v>15.13</v>
      </c>
      <c r="U233" s="7">
        <f t="shared" si="27"/>
        <v>1</v>
      </c>
      <c r="V233" s="7">
        <f t="shared" si="28"/>
        <v>5</v>
      </c>
      <c r="W233" s="7">
        <f t="shared" si="29"/>
        <v>1</v>
      </c>
      <c r="X233" s="7">
        <f t="shared" si="30"/>
        <v>1</v>
      </c>
      <c r="Y233" s="8">
        <f t="shared" si="31"/>
        <v>410000</v>
      </c>
      <c r="Z233" s="8">
        <f t="shared" si="32"/>
        <v>18000</v>
      </c>
      <c r="AA233" s="8">
        <f t="shared" si="33"/>
        <v>18000</v>
      </c>
      <c r="AB233" s="9">
        <f t="shared" si="34"/>
        <v>22.777777777777779</v>
      </c>
      <c r="AC233" s="9">
        <f t="shared" si="35"/>
        <v>1</v>
      </c>
    </row>
    <row r="234" spans="2:29" x14ac:dyDescent="0.2">
      <c r="B234" t="s">
        <v>333</v>
      </c>
      <c r="C234" t="s">
        <v>334</v>
      </c>
      <c r="D234">
        <v>1</v>
      </c>
      <c r="E234">
        <v>2</v>
      </c>
      <c r="F234" s="1">
        <v>110000</v>
      </c>
      <c r="G234" s="4">
        <v>9.7199999999999995E-3</v>
      </c>
      <c r="J234" t="s">
        <v>351</v>
      </c>
      <c r="K234" t="s">
        <v>352</v>
      </c>
      <c r="L234">
        <v>1</v>
      </c>
      <c r="M234">
        <v>4</v>
      </c>
      <c r="N234" s="1">
        <v>14000</v>
      </c>
      <c r="O234" s="4">
        <v>2.33E-4</v>
      </c>
      <c r="Q234" t="s">
        <v>450</v>
      </c>
      <c r="R234" t="s">
        <v>451</v>
      </c>
      <c r="S234" t="s">
        <v>867</v>
      </c>
      <c r="T234">
        <v>12.34</v>
      </c>
      <c r="U234" s="7">
        <f t="shared" si="27"/>
        <v>1</v>
      </c>
      <c r="V234" s="7">
        <f t="shared" si="28"/>
        <v>1</v>
      </c>
      <c r="W234" s="7">
        <f t="shared" si="29"/>
        <v>1</v>
      </c>
      <c r="X234" s="7">
        <f t="shared" si="30"/>
        <v>4</v>
      </c>
      <c r="Y234" s="8">
        <f t="shared" si="31"/>
        <v>19000</v>
      </c>
      <c r="Z234" s="8">
        <f t="shared" si="32"/>
        <v>1100000</v>
      </c>
      <c r="AA234" s="8">
        <f t="shared" si="33"/>
        <v>19000</v>
      </c>
      <c r="AB234" s="9">
        <f t="shared" si="34"/>
        <v>1</v>
      </c>
      <c r="AC234" s="9">
        <f t="shared" si="35"/>
        <v>57.89473684210526</v>
      </c>
    </row>
    <row r="235" spans="2:29" x14ac:dyDescent="0.2">
      <c r="B235" t="s">
        <v>337</v>
      </c>
      <c r="C235" t="s">
        <v>338</v>
      </c>
      <c r="D235">
        <v>1</v>
      </c>
      <c r="E235">
        <v>2</v>
      </c>
      <c r="F235" s="1">
        <v>4500</v>
      </c>
      <c r="G235" s="4">
        <v>4.2000000000000002E-4</v>
      </c>
      <c r="J235" t="s">
        <v>452</v>
      </c>
      <c r="K235" t="s">
        <v>453</v>
      </c>
      <c r="L235">
        <v>1</v>
      </c>
      <c r="M235">
        <v>4</v>
      </c>
      <c r="N235" s="1">
        <v>4100000</v>
      </c>
      <c r="O235" s="4">
        <v>6.83E-2</v>
      </c>
      <c r="Q235" t="s">
        <v>452</v>
      </c>
      <c r="R235" t="s">
        <v>453</v>
      </c>
      <c r="S235" t="s">
        <v>868</v>
      </c>
      <c r="T235">
        <v>12.71</v>
      </c>
      <c r="U235" s="7">
        <f t="shared" si="27"/>
        <v>1</v>
      </c>
      <c r="V235" s="7">
        <f t="shared" si="28"/>
        <v>1</v>
      </c>
      <c r="W235" s="7">
        <f t="shared" si="29"/>
        <v>1</v>
      </c>
      <c r="X235" s="7">
        <f t="shared" si="30"/>
        <v>4</v>
      </c>
      <c r="Y235" s="8">
        <f t="shared" si="31"/>
        <v>120000</v>
      </c>
      <c r="Z235" s="8">
        <f t="shared" si="32"/>
        <v>4100000</v>
      </c>
      <c r="AA235" s="8">
        <f t="shared" si="33"/>
        <v>120000</v>
      </c>
      <c r="AB235" s="9">
        <f t="shared" si="34"/>
        <v>1</v>
      </c>
      <c r="AC235" s="9">
        <f t="shared" si="35"/>
        <v>34.166666666666664</v>
      </c>
    </row>
    <row r="236" spans="2:29" x14ac:dyDescent="0.2">
      <c r="B236" t="s">
        <v>343</v>
      </c>
      <c r="C236" t="s">
        <v>344</v>
      </c>
      <c r="D236">
        <v>1</v>
      </c>
      <c r="E236">
        <v>2</v>
      </c>
      <c r="F236" s="1">
        <v>180000</v>
      </c>
      <c r="G236" s="4">
        <v>1.6500000000000001E-2</v>
      </c>
      <c r="J236" t="s">
        <v>285</v>
      </c>
      <c r="K236" t="s">
        <v>286</v>
      </c>
      <c r="L236">
        <v>1</v>
      </c>
      <c r="M236">
        <v>4</v>
      </c>
      <c r="N236" s="1">
        <v>220000</v>
      </c>
      <c r="O236" s="4">
        <v>3.6099999999999999E-3</v>
      </c>
      <c r="Q236" t="s">
        <v>383</v>
      </c>
      <c r="R236" t="s">
        <v>384</v>
      </c>
      <c r="S236" t="s">
        <v>869</v>
      </c>
      <c r="T236">
        <v>12.98</v>
      </c>
      <c r="U236" s="7">
        <f t="shared" si="27"/>
        <v>1</v>
      </c>
      <c r="V236" s="7">
        <f t="shared" si="28"/>
        <v>1</v>
      </c>
      <c r="W236" s="7">
        <f t="shared" si="29"/>
        <v>1</v>
      </c>
      <c r="X236" s="7">
        <f t="shared" si="30"/>
        <v>3</v>
      </c>
      <c r="Y236" s="8">
        <f t="shared" si="31"/>
        <v>85000</v>
      </c>
      <c r="Z236" s="8">
        <f t="shared" si="32"/>
        <v>1600000</v>
      </c>
      <c r="AA236" s="8">
        <f t="shared" si="33"/>
        <v>85000</v>
      </c>
      <c r="AB236" s="9">
        <f t="shared" si="34"/>
        <v>1</v>
      </c>
      <c r="AC236" s="9">
        <f t="shared" si="35"/>
        <v>18.823529411764707</v>
      </c>
    </row>
    <row r="237" spans="2:29" x14ac:dyDescent="0.2">
      <c r="B237" t="s">
        <v>347</v>
      </c>
      <c r="C237" t="s">
        <v>348</v>
      </c>
      <c r="D237">
        <v>1</v>
      </c>
      <c r="E237">
        <v>2</v>
      </c>
      <c r="F237" s="1">
        <v>250000</v>
      </c>
      <c r="G237" s="4">
        <v>2.35E-2</v>
      </c>
      <c r="J237" t="s">
        <v>383</v>
      </c>
      <c r="K237" t="s">
        <v>384</v>
      </c>
      <c r="L237">
        <v>1</v>
      </c>
      <c r="M237">
        <v>3</v>
      </c>
      <c r="N237" s="1">
        <v>1600000</v>
      </c>
      <c r="O237" s="4">
        <v>2.6100000000000002E-2</v>
      </c>
      <c r="Q237" t="s">
        <v>415</v>
      </c>
      <c r="R237" t="s">
        <v>416</v>
      </c>
      <c r="S237" t="s">
        <v>870</v>
      </c>
      <c r="T237">
        <v>12.74</v>
      </c>
      <c r="U237" s="7">
        <f t="shared" si="27"/>
        <v>1</v>
      </c>
      <c r="V237" s="7">
        <f t="shared" si="28"/>
        <v>1</v>
      </c>
      <c r="W237" s="7">
        <f t="shared" si="29"/>
        <v>1</v>
      </c>
      <c r="X237" s="7">
        <f t="shared" si="30"/>
        <v>3</v>
      </c>
      <c r="Y237" s="8">
        <f t="shared" si="31"/>
        <v>34000</v>
      </c>
      <c r="Z237" s="8">
        <f t="shared" si="32"/>
        <v>1600000</v>
      </c>
      <c r="AA237" s="8">
        <f t="shared" si="33"/>
        <v>34000</v>
      </c>
      <c r="AB237" s="9">
        <f t="shared" si="34"/>
        <v>1</v>
      </c>
      <c r="AC237" s="9">
        <f t="shared" si="35"/>
        <v>47.058823529411768</v>
      </c>
    </row>
    <row r="238" spans="2:29" x14ac:dyDescent="0.2">
      <c r="B238" t="s">
        <v>349</v>
      </c>
      <c r="C238" t="s">
        <v>350</v>
      </c>
      <c r="D238">
        <v>1</v>
      </c>
      <c r="E238">
        <v>2</v>
      </c>
      <c r="F238" s="1">
        <v>150000</v>
      </c>
      <c r="G238" s="4">
        <v>1.4E-2</v>
      </c>
      <c r="J238" t="s">
        <v>315</v>
      </c>
      <c r="K238" t="s">
        <v>316</v>
      </c>
      <c r="L238">
        <v>1</v>
      </c>
      <c r="M238">
        <v>3</v>
      </c>
      <c r="N238" s="1">
        <v>1500000</v>
      </c>
      <c r="O238" s="4">
        <v>2.5399999999999999E-2</v>
      </c>
      <c r="Q238" t="s">
        <v>561</v>
      </c>
      <c r="S238" t="s">
        <v>871</v>
      </c>
      <c r="T238">
        <v>12.88</v>
      </c>
      <c r="U238" s="7">
        <f t="shared" si="27"/>
        <v>0</v>
      </c>
      <c r="V238" s="7">
        <f t="shared" si="28"/>
        <v>0</v>
      </c>
      <c r="W238" s="7">
        <f t="shared" si="29"/>
        <v>1</v>
      </c>
      <c r="X238" s="7">
        <f t="shared" si="30"/>
        <v>4</v>
      </c>
      <c r="Y238" s="8" t="str">
        <f t="shared" si="31"/>
        <v>NF</v>
      </c>
      <c r="Z238" s="8">
        <f t="shared" si="32"/>
        <v>6700000</v>
      </c>
      <c r="AA238" s="8">
        <f t="shared" si="33"/>
        <v>6700000</v>
      </c>
      <c r="AB238" s="9">
        <f t="shared" si="34"/>
        <v>0</v>
      </c>
      <c r="AC238" s="9">
        <f t="shared" si="35"/>
        <v>1</v>
      </c>
    </row>
    <row r="239" spans="2:29" x14ac:dyDescent="0.2">
      <c r="B239" t="s">
        <v>351</v>
      </c>
      <c r="C239" t="s">
        <v>352</v>
      </c>
      <c r="D239">
        <v>1</v>
      </c>
      <c r="E239">
        <v>2</v>
      </c>
      <c r="F239" s="1">
        <v>16000</v>
      </c>
      <c r="G239" s="4">
        <v>1.48E-3</v>
      </c>
      <c r="J239" t="s">
        <v>415</v>
      </c>
      <c r="K239" t="s">
        <v>416</v>
      </c>
      <c r="L239">
        <v>1</v>
      </c>
      <c r="M239">
        <v>3</v>
      </c>
      <c r="N239" s="1">
        <v>1600000</v>
      </c>
      <c r="O239" s="4">
        <v>2.6499999999999999E-2</v>
      </c>
      <c r="Q239" t="s">
        <v>418</v>
      </c>
      <c r="R239" t="s">
        <v>419</v>
      </c>
      <c r="S239" t="s">
        <v>872</v>
      </c>
      <c r="T239">
        <v>13.43</v>
      </c>
      <c r="U239" s="7">
        <f t="shared" si="27"/>
        <v>1</v>
      </c>
      <c r="V239" s="7">
        <f t="shared" si="28"/>
        <v>1</v>
      </c>
      <c r="W239" s="7">
        <f t="shared" si="29"/>
        <v>1</v>
      </c>
      <c r="X239" s="7">
        <f t="shared" si="30"/>
        <v>3</v>
      </c>
      <c r="Y239" s="8">
        <f t="shared" si="31"/>
        <v>20000</v>
      </c>
      <c r="Z239" s="8">
        <f t="shared" si="32"/>
        <v>220000</v>
      </c>
      <c r="AA239" s="8">
        <f t="shared" si="33"/>
        <v>20000</v>
      </c>
      <c r="AB239" s="9">
        <f t="shared" si="34"/>
        <v>1</v>
      </c>
      <c r="AC239" s="9">
        <f t="shared" si="35"/>
        <v>11</v>
      </c>
    </row>
    <row r="240" spans="2:29" x14ac:dyDescent="0.2">
      <c r="B240" t="s">
        <v>353</v>
      </c>
      <c r="C240" t="s">
        <v>354</v>
      </c>
      <c r="D240">
        <v>1</v>
      </c>
      <c r="E240">
        <v>2</v>
      </c>
      <c r="F240" s="1">
        <v>8800</v>
      </c>
      <c r="G240" s="4">
        <v>8.1099999999999998E-4</v>
      </c>
      <c r="J240" t="s">
        <v>281</v>
      </c>
      <c r="K240" t="s">
        <v>282</v>
      </c>
      <c r="L240">
        <v>1</v>
      </c>
      <c r="M240">
        <v>3</v>
      </c>
      <c r="N240" s="1">
        <v>71000</v>
      </c>
      <c r="O240" s="4">
        <v>1.1999999999999999E-3</v>
      </c>
      <c r="Q240" t="s">
        <v>329</v>
      </c>
      <c r="R240" t="s">
        <v>330</v>
      </c>
      <c r="S240" t="s">
        <v>873</v>
      </c>
      <c r="T240">
        <v>12.95</v>
      </c>
      <c r="U240" s="7">
        <f t="shared" si="27"/>
        <v>1</v>
      </c>
      <c r="V240" s="7">
        <f t="shared" si="28"/>
        <v>2</v>
      </c>
      <c r="W240" s="7">
        <f t="shared" si="29"/>
        <v>1</v>
      </c>
      <c r="X240" s="7">
        <f t="shared" si="30"/>
        <v>1</v>
      </c>
      <c r="Y240" s="8">
        <f t="shared" si="31"/>
        <v>18000</v>
      </c>
      <c r="Z240" s="8">
        <f t="shared" si="32"/>
        <v>69000</v>
      </c>
      <c r="AA240" s="8">
        <f t="shared" si="33"/>
        <v>18000</v>
      </c>
      <c r="AB240" s="9">
        <f t="shared" si="34"/>
        <v>1</v>
      </c>
      <c r="AC240" s="9">
        <f t="shared" si="35"/>
        <v>3.8333333333333335</v>
      </c>
    </row>
    <row r="241" spans="2:29" x14ac:dyDescent="0.2">
      <c r="B241" t="s">
        <v>359</v>
      </c>
      <c r="C241" t="s">
        <v>360</v>
      </c>
      <c r="D241">
        <v>1</v>
      </c>
      <c r="E241">
        <v>2</v>
      </c>
      <c r="F241" s="1">
        <v>31000</v>
      </c>
      <c r="G241" s="4">
        <v>2.8600000000000001E-3</v>
      </c>
      <c r="J241" t="s">
        <v>299</v>
      </c>
      <c r="K241" t="s">
        <v>300</v>
      </c>
      <c r="L241">
        <v>1</v>
      </c>
      <c r="M241">
        <v>3</v>
      </c>
      <c r="N241" s="1">
        <v>63000</v>
      </c>
      <c r="O241" s="4">
        <v>1.0499999999999999E-3</v>
      </c>
      <c r="Q241" t="s">
        <v>321</v>
      </c>
      <c r="R241" t="s">
        <v>322</v>
      </c>
      <c r="S241" t="s">
        <v>874</v>
      </c>
      <c r="T241">
        <v>70.13</v>
      </c>
      <c r="U241" s="7">
        <f t="shared" si="27"/>
        <v>1</v>
      </c>
      <c r="V241" s="7">
        <f t="shared" si="28"/>
        <v>2</v>
      </c>
      <c r="W241" s="7">
        <f t="shared" si="29"/>
        <v>1</v>
      </c>
      <c r="X241" s="7">
        <f t="shared" si="30"/>
        <v>1</v>
      </c>
      <c r="Y241" s="8">
        <f t="shared" si="31"/>
        <v>19000</v>
      </c>
      <c r="Z241" s="8">
        <f t="shared" si="32"/>
        <v>2000</v>
      </c>
      <c r="AA241" s="8">
        <f t="shared" si="33"/>
        <v>2000</v>
      </c>
      <c r="AB241" s="9">
        <f t="shared" si="34"/>
        <v>9.5</v>
      </c>
      <c r="AC241" s="9">
        <f t="shared" si="35"/>
        <v>1</v>
      </c>
    </row>
    <row r="242" spans="2:29" x14ac:dyDescent="0.2">
      <c r="B242" t="s">
        <v>361</v>
      </c>
      <c r="C242" t="s">
        <v>362</v>
      </c>
      <c r="D242">
        <v>1</v>
      </c>
      <c r="E242">
        <v>2</v>
      </c>
      <c r="F242" s="1">
        <v>26000</v>
      </c>
      <c r="G242" s="4">
        <v>2.4099999999999998E-3</v>
      </c>
      <c r="J242" t="s">
        <v>418</v>
      </c>
      <c r="K242" t="s">
        <v>419</v>
      </c>
      <c r="L242">
        <v>1</v>
      </c>
      <c r="M242">
        <v>3</v>
      </c>
      <c r="N242" s="1">
        <v>220000</v>
      </c>
      <c r="O242" s="4">
        <v>3.6099999999999999E-3</v>
      </c>
      <c r="Q242" t="s">
        <v>304</v>
      </c>
      <c r="S242" t="s">
        <v>875</v>
      </c>
      <c r="T242">
        <v>12.06</v>
      </c>
      <c r="U242" s="7">
        <f t="shared" si="27"/>
        <v>1</v>
      </c>
      <c r="V242" s="7">
        <f t="shared" si="28"/>
        <v>3</v>
      </c>
      <c r="W242" s="7">
        <f t="shared" si="29"/>
        <v>0</v>
      </c>
      <c r="X242" s="7">
        <f t="shared" si="30"/>
        <v>0</v>
      </c>
      <c r="Y242" s="8">
        <f t="shared" si="31"/>
        <v>470000</v>
      </c>
      <c r="Z242" s="8" t="str">
        <f t="shared" si="32"/>
        <v>NF</v>
      </c>
      <c r="AA242" s="8">
        <f t="shared" si="33"/>
        <v>470000</v>
      </c>
      <c r="AB242" s="9">
        <f t="shared" si="34"/>
        <v>1</v>
      </c>
      <c r="AC242" s="9">
        <f t="shared" si="35"/>
        <v>0</v>
      </c>
    </row>
    <row r="243" spans="2:29" x14ac:dyDescent="0.2">
      <c r="B243" t="s">
        <v>363</v>
      </c>
      <c r="C243" t="s">
        <v>364</v>
      </c>
      <c r="D243">
        <v>1</v>
      </c>
      <c r="E243">
        <v>1</v>
      </c>
      <c r="F243" s="1">
        <v>37000</v>
      </c>
      <c r="G243" s="4">
        <v>3.4199999999999999E-3</v>
      </c>
      <c r="J243" t="s">
        <v>130</v>
      </c>
      <c r="K243" t="s">
        <v>131</v>
      </c>
      <c r="L243">
        <v>1</v>
      </c>
      <c r="M243">
        <v>2</v>
      </c>
      <c r="N243" s="1">
        <v>8100</v>
      </c>
      <c r="O243" s="4">
        <v>1.36E-4</v>
      </c>
      <c r="Q243" t="s">
        <v>562</v>
      </c>
      <c r="R243" t="s">
        <v>563</v>
      </c>
      <c r="S243" t="s">
        <v>876</v>
      </c>
      <c r="T243">
        <v>10.75</v>
      </c>
      <c r="U243" s="7">
        <f t="shared" si="27"/>
        <v>0</v>
      </c>
      <c r="V243" s="7">
        <f t="shared" si="28"/>
        <v>0</v>
      </c>
      <c r="W243" s="7">
        <f t="shared" si="29"/>
        <v>1</v>
      </c>
      <c r="X243" s="7">
        <f t="shared" si="30"/>
        <v>3</v>
      </c>
      <c r="Y243" s="8" t="str">
        <f t="shared" si="31"/>
        <v>NF</v>
      </c>
      <c r="Z243" s="8">
        <f t="shared" si="32"/>
        <v>110000</v>
      </c>
      <c r="AA243" s="8">
        <f t="shared" si="33"/>
        <v>110000</v>
      </c>
      <c r="AB243" s="9">
        <f t="shared" si="34"/>
        <v>0</v>
      </c>
      <c r="AC243" s="9">
        <f t="shared" si="35"/>
        <v>1</v>
      </c>
    </row>
    <row r="244" spans="2:29" x14ac:dyDescent="0.2">
      <c r="B244" t="s">
        <v>369</v>
      </c>
      <c r="C244" t="s">
        <v>370</v>
      </c>
      <c r="D244">
        <v>1</v>
      </c>
      <c r="E244">
        <v>1</v>
      </c>
      <c r="F244" s="1">
        <v>9600</v>
      </c>
      <c r="G244" s="4">
        <v>8.8999999999999995E-4</v>
      </c>
      <c r="J244" t="s">
        <v>293</v>
      </c>
      <c r="K244" t="s">
        <v>294</v>
      </c>
      <c r="L244">
        <v>1</v>
      </c>
      <c r="M244">
        <v>2</v>
      </c>
      <c r="N244" s="1">
        <v>140000</v>
      </c>
      <c r="O244" s="4">
        <v>2.4099999999999998E-3</v>
      </c>
      <c r="Q244" t="s">
        <v>508</v>
      </c>
      <c r="R244" t="s">
        <v>509</v>
      </c>
      <c r="S244" t="s">
        <v>877</v>
      </c>
      <c r="T244">
        <v>15.31</v>
      </c>
      <c r="U244" s="7">
        <f t="shared" si="27"/>
        <v>1</v>
      </c>
      <c r="V244" s="7">
        <f t="shared" si="28"/>
        <v>1</v>
      </c>
      <c r="W244" s="7">
        <f t="shared" si="29"/>
        <v>1</v>
      </c>
      <c r="X244" s="7">
        <f t="shared" si="30"/>
        <v>2</v>
      </c>
      <c r="Y244" s="8">
        <f t="shared" si="31"/>
        <v>6300</v>
      </c>
      <c r="Z244" s="8">
        <f t="shared" si="32"/>
        <v>15000</v>
      </c>
      <c r="AA244" s="8">
        <f t="shared" si="33"/>
        <v>6300</v>
      </c>
      <c r="AB244" s="9">
        <f t="shared" si="34"/>
        <v>1</v>
      </c>
      <c r="AC244" s="9">
        <f t="shared" si="35"/>
        <v>2.3809523809523809</v>
      </c>
    </row>
    <row r="245" spans="2:29" x14ac:dyDescent="0.2">
      <c r="B245" t="s">
        <v>371</v>
      </c>
      <c r="C245" t="s">
        <v>372</v>
      </c>
      <c r="D245">
        <v>1</v>
      </c>
      <c r="E245">
        <v>1</v>
      </c>
      <c r="F245" s="1">
        <v>39000</v>
      </c>
      <c r="G245" s="4">
        <v>3.5599999999999998E-3</v>
      </c>
      <c r="J245" t="s">
        <v>209</v>
      </c>
      <c r="K245" t="s">
        <v>210</v>
      </c>
      <c r="L245">
        <v>1</v>
      </c>
      <c r="M245">
        <v>2</v>
      </c>
      <c r="N245" s="1">
        <v>7700</v>
      </c>
      <c r="O245" s="4">
        <v>1.2899999999999999E-4</v>
      </c>
      <c r="Q245" t="s">
        <v>564</v>
      </c>
      <c r="R245" t="s">
        <v>565</v>
      </c>
      <c r="S245" t="s">
        <v>878</v>
      </c>
      <c r="T245">
        <v>13.07</v>
      </c>
      <c r="U245" s="7">
        <f t="shared" si="27"/>
        <v>0</v>
      </c>
      <c r="V245" s="7">
        <f t="shared" si="28"/>
        <v>0</v>
      </c>
      <c r="W245" s="7">
        <f t="shared" si="29"/>
        <v>1</v>
      </c>
      <c r="X245" s="7">
        <f t="shared" si="30"/>
        <v>2</v>
      </c>
      <c r="Y245" s="8" t="str">
        <f t="shared" si="31"/>
        <v>NF</v>
      </c>
      <c r="Z245" s="8">
        <f t="shared" si="32"/>
        <v>140000</v>
      </c>
      <c r="AA245" s="8">
        <f t="shared" si="33"/>
        <v>140000</v>
      </c>
      <c r="AB245" s="9">
        <f t="shared" si="34"/>
        <v>0</v>
      </c>
      <c r="AC245" s="9">
        <f t="shared" si="35"/>
        <v>1</v>
      </c>
    </row>
    <row r="246" spans="2:29" x14ac:dyDescent="0.2">
      <c r="B246" t="s">
        <v>373</v>
      </c>
      <c r="C246" t="s">
        <v>374</v>
      </c>
      <c r="D246">
        <v>1</v>
      </c>
      <c r="E246">
        <v>1</v>
      </c>
      <c r="F246" s="1">
        <v>37000</v>
      </c>
      <c r="G246" s="4">
        <v>3.3899999999999998E-3</v>
      </c>
      <c r="J246" t="s">
        <v>142</v>
      </c>
      <c r="K246" t="s">
        <v>143</v>
      </c>
      <c r="L246">
        <v>1</v>
      </c>
      <c r="M246">
        <v>2</v>
      </c>
      <c r="N246" s="1">
        <v>6500</v>
      </c>
      <c r="O246" s="4">
        <v>1.1E-4</v>
      </c>
      <c r="Q246" t="s">
        <v>405</v>
      </c>
      <c r="R246" t="s">
        <v>406</v>
      </c>
      <c r="S246" t="s">
        <v>879</v>
      </c>
      <c r="T246">
        <v>12.3</v>
      </c>
      <c r="U246" s="7">
        <f t="shared" si="27"/>
        <v>1</v>
      </c>
      <c r="V246" s="7">
        <f t="shared" si="28"/>
        <v>1</v>
      </c>
      <c r="W246" s="7">
        <f t="shared" si="29"/>
        <v>1</v>
      </c>
      <c r="X246" s="7">
        <f t="shared" si="30"/>
        <v>1</v>
      </c>
      <c r="Y246" s="8">
        <f t="shared" si="31"/>
        <v>9500</v>
      </c>
      <c r="Z246" s="8">
        <f t="shared" si="32"/>
        <v>53000</v>
      </c>
      <c r="AA246" s="8">
        <f t="shared" si="33"/>
        <v>9500</v>
      </c>
      <c r="AB246" s="9">
        <f t="shared" si="34"/>
        <v>1</v>
      </c>
      <c r="AC246" s="9">
        <f t="shared" si="35"/>
        <v>5.5789473684210522</v>
      </c>
    </row>
    <row r="247" spans="2:29" x14ac:dyDescent="0.2">
      <c r="B247" t="s">
        <v>377</v>
      </c>
      <c r="C247" t="s">
        <v>378</v>
      </c>
      <c r="D247">
        <v>1</v>
      </c>
      <c r="E247">
        <v>1</v>
      </c>
      <c r="F247" s="1">
        <v>130000</v>
      </c>
      <c r="G247" s="4">
        <v>1.1599999999999999E-2</v>
      </c>
      <c r="J247" t="s">
        <v>508</v>
      </c>
      <c r="K247" t="s">
        <v>509</v>
      </c>
      <c r="L247">
        <v>1</v>
      </c>
      <c r="M247">
        <v>2</v>
      </c>
      <c r="N247" s="1">
        <v>15000</v>
      </c>
      <c r="O247" s="4">
        <v>2.52E-4</v>
      </c>
      <c r="Q247" t="s">
        <v>335</v>
      </c>
      <c r="R247" t="s">
        <v>336</v>
      </c>
      <c r="S247" t="s">
        <v>880</v>
      </c>
      <c r="T247">
        <v>80.959999999999994</v>
      </c>
      <c r="U247" s="7">
        <f t="shared" si="27"/>
        <v>1</v>
      </c>
      <c r="V247" s="7">
        <f t="shared" si="28"/>
        <v>2</v>
      </c>
      <c r="W247" s="7">
        <f t="shared" si="29"/>
        <v>0</v>
      </c>
      <c r="X247" s="7">
        <f t="shared" si="30"/>
        <v>0</v>
      </c>
      <c r="Y247" s="8">
        <f t="shared" si="31"/>
        <v>6100</v>
      </c>
      <c r="Z247" s="8" t="str">
        <f t="shared" si="32"/>
        <v>NF</v>
      </c>
      <c r="AA247" s="8">
        <f t="shared" si="33"/>
        <v>6100</v>
      </c>
      <c r="AB247" s="9">
        <f t="shared" si="34"/>
        <v>1</v>
      </c>
      <c r="AC247" s="9">
        <f t="shared" si="35"/>
        <v>0</v>
      </c>
    </row>
    <row r="248" spans="2:29" x14ac:dyDescent="0.2">
      <c r="B248" t="s">
        <v>379</v>
      </c>
      <c r="D248">
        <v>1</v>
      </c>
      <c r="E248">
        <v>1</v>
      </c>
      <c r="F248" s="1">
        <v>170000</v>
      </c>
      <c r="G248" s="4">
        <v>1.5800000000000002E-2</v>
      </c>
      <c r="J248" t="s">
        <v>329</v>
      </c>
      <c r="K248" t="s">
        <v>330</v>
      </c>
      <c r="L248">
        <v>1</v>
      </c>
      <c r="M248">
        <v>1</v>
      </c>
      <c r="N248" s="1">
        <v>69000</v>
      </c>
      <c r="O248" s="4">
        <v>1.15E-3</v>
      </c>
      <c r="Q248" t="s">
        <v>401</v>
      </c>
      <c r="R248" t="s">
        <v>402</v>
      </c>
      <c r="S248" t="s">
        <v>881</v>
      </c>
      <c r="T248">
        <v>32.659999999999997</v>
      </c>
      <c r="U248" s="7">
        <f t="shared" si="27"/>
        <v>1</v>
      </c>
      <c r="V248" s="7">
        <f t="shared" si="28"/>
        <v>1</v>
      </c>
      <c r="W248" s="7">
        <f t="shared" si="29"/>
        <v>1</v>
      </c>
      <c r="X248" s="7">
        <f t="shared" si="30"/>
        <v>1</v>
      </c>
      <c r="Y248" s="8">
        <f t="shared" si="31"/>
        <v>4200</v>
      </c>
      <c r="Z248" s="8">
        <f t="shared" si="32"/>
        <v>3300</v>
      </c>
      <c r="AA248" s="8">
        <f t="shared" si="33"/>
        <v>3300</v>
      </c>
      <c r="AB248" s="9">
        <f t="shared" si="34"/>
        <v>1.2727272727272727</v>
      </c>
      <c r="AC248" s="9">
        <f t="shared" si="35"/>
        <v>1</v>
      </c>
    </row>
    <row r="249" spans="2:29" x14ac:dyDescent="0.2">
      <c r="B249" t="s">
        <v>380</v>
      </c>
      <c r="C249" t="s">
        <v>381</v>
      </c>
      <c r="D249">
        <v>1</v>
      </c>
      <c r="E249">
        <v>1</v>
      </c>
      <c r="F249" s="1">
        <v>15000</v>
      </c>
      <c r="G249" s="4">
        <v>1.42E-3</v>
      </c>
      <c r="J249" t="s">
        <v>218</v>
      </c>
      <c r="L249">
        <v>1</v>
      </c>
      <c r="M249">
        <v>1</v>
      </c>
      <c r="N249" s="1">
        <v>41000</v>
      </c>
      <c r="O249" s="4">
        <v>6.8400000000000004E-4</v>
      </c>
      <c r="Q249" t="s">
        <v>339</v>
      </c>
      <c r="R249" t="s">
        <v>340</v>
      </c>
      <c r="S249" t="s">
        <v>882</v>
      </c>
      <c r="T249">
        <v>54.01</v>
      </c>
      <c r="U249" s="7">
        <f t="shared" si="27"/>
        <v>1</v>
      </c>
      <c r="V249" s="7">
        <f t="shared" si="28"/>
        <v>2</v>
      </c>
      <c r="W249" s="7">
        <f t="shared" si="29"/>
        <v>0</v>
      </c>
      <c r="X249" s="7">
        <f t="shared" si="30"/>
        <v>0</v>
      </c>
      <c r="Y249" s="8">
        <f t="shared" si="31"/>
        <v>140000</v>
      </c>
      <c r="Z249" s="8" t="str">
        <f t="shared" si="32"/>
        <v>NF</v>
      </c>
      <c r="AA249" s="8">
        <f t="shared" si="33"/>
        <v>140000</v>
      </c>
      <c r="AB249" s="9">
        <f t="shared" si="34"/>
        <v>1</v>
      </c>
      <c r="AC249" s="9">
        <f t="shared" si="35"/>
        <v>0</v>
      </c>
    </row>
    <row r="250" spans="2:29" x14ac:dyDescent="0.2">
      <c r="B250" t="s">
        <v>382</v>
      </c>
      <c r="D250">
        <v>1</v>
      </c>
      <c r="E250">
        <v>1</v>
      </c>
      <c r="F250" s="1">
        <v>39000</v>
      </c>
      <c r="G250" s="4">
        <v>3.5899999999999999E-3</v>
      </c>
      <c r="J250" t="s">
        <v>405</v>
      </c>
      <c r="K250" t="s">
        <v>406</v>
      </c>
      <c r="L250">
        <v>1</v>
      </c>
      <c r="M250">
        <v>1</v>
      </c>
      <c r="N250" s="1">
        <v>53000</v>
      </c>
      <c r="O250" s="4">
        <v>8.8999999999999995E-4</v>
      </c>
      <c r="Q250" t="s">
        <v>341</v>
      </c>
      <c r="R250" t="s">
        <v>342</v>
      </c>
      <c r="S250" t="s">
        <v>883</v>
      </c>
      <c r="T250">
        <v>27.76</v>
      </c>
      <c r="U250" s="7">
        <f t="shared" si="27"/>
        <v>1</v>
      </c>
      <c r="V250" s="7">
        <f t="shared" si="28"/>
        <v>2</v>
      </c>
      <c r="W250" s="7">
        <f t="shared" si="29"/>
        <v>0</v>
      </c>
      <c r="X250" s="7">
        <f t="shared" si="30"/>
        <v>0</v>
      </c>
      <c r="Y250" s="8">
        <f t="shared" si="31"/>
        <v>8000</v>
      </c>
      <c r="Z250" s="8" t="str">
        <f t="shared" si="32"/>
        <v>NF</v>
      </c>
      <c r="AA250" s="8">
        <f t="shared" si="33"/>
        <v>8000</v>
      </c>
      <c r="AB250" s="9">
        <f t="shared" si="34"/>
        <v>1</v>
      </c>
      <c r="AC250" s="9">
        <f t="shared" si="35"/>
        <v>0</v>
      </c>
    </row>
    <row r="251" spans="2:29" x14ac:dyDescent="0.2">
      <c r="B251" t="s">
        <v>383</v>
      </c>
      <c r="C251" t="s">
        <v>384</v>
      </c>
      <c r="D251">
        <v>1</v>
      </c>
      <c r="E251">
        <v>1</v>
      </c>
      <c r="F251" s="1">
        <v>85000</v>
      </c>
      <c r="G251" s="4">
        <v>7.8499999999999993E-3</v>
      </c>
      <c r="J251" t="s">
        <v>321</v>
      </c>
      <c r="K251" t="s">
        <v>322</v>
      </c>
      <c r="L251">
        <v>1</v>
      </c>
      <c r="M251">
        <v>1</v>
      </c>
      <c r="N251" s="1">
        <v>2000</v>
      </c>
      <c r="O251" s="4">
        <v>3.4E-5</v>
      </c>
      <c r="Q251" t="s">
        <v>566</v>
      </c>
      <c r="R251" t="s">
        <v>567</v>
      </c>
      <c r="S251" t="s">
        <v>884</v>
      </c>
      <c r="T251">
        <v>12.91</v>
      </c>
      <c r="U251" s="7">
        <f t="shared" si="27"/>
        <v>0</v>
      </c>
      <c r="V251" s="7">
        <f t="shared" si="28"/>
        <v>0</v>
      </c>
      <c r="W251" s="7">
        <f t="shared" si="29"/>
        <v>1</v>
      </c>
      <c r="X251" s="7">
        <f t="shared" si="30"/>
        <v>2</v>
      </c>
      <c r="Y251" s="8" t="str">
        <f t="shared" si="31"/>
        <v>NF</v>
      </c>
      <c r="Z251" s="8">
        <f t="shared" si="32"/>
        <v>160000</v>
      </c>
      <c r="AA251" s="8">
        <f t="shared" si="33"/>
        <v>160000</v>
      </c>
      <c r="AB251" s="9">
        <f t="shared" si="34"/>
        <v>0</v>
      </c>
      <c r="AC251" s="9">
        <f t="shared" si="35"/>
        <v>1</v>
      </c>
    </row>
    <row r="252" spans="2:29" x14ac:dyDescent="0.2">
      <c r="B252" t="s">
        <v>389</v>
      </c>
      <c r="C252" t="s">
        <v>390</v>
      </c>
      <c r="D252">
        <v>1</v>
      </c>
      <c r="E252">
        <v>1</v>
      </c>
      <c r="F252" s="1">
        <v>38000</v>
      </c>
      <c r="G252" s="4">
        <v>3.5000000000000001E-3</v>
      </c>
      <c r="J252" t="s">
        <v>401</v>
      </c>
      <c r="K252" t="s">
        <v>402</v>
      </c>
      <c r="L252">
        <v>1</v>
      </c>
      <c r="M252">
        <v>1</v>
      </c>
      <c r="N252" s="1">
        <v>3300</v>
      </c>
      <c r="O252" s="4">
        <v>5.5000000000000002E-5</v>
      </c>
      <c r="Q252" t="s">
        <v>345</v>
      </c>
      <c r="R252" t="s">
        <v>346</v>
      </c>
      <c r="S252" t="s">
        <v>885</v>
      </c>
      <c r="T252">
        <v>11.27</v>
      </c>
      <c r="U252" s="7">
        <f t="shared" si="27"/>
        <v>1</v>
      </c>
      <c r="V252" s="7">
        <f t="shared" si="28"/>
        <v>2</v>
      </c>
      <c r="W252" s="7">
        <f t="shared" si="29"/>
        <v>0</v>
      </c>
      <c r="X252" s="7">
        <f t="shared" si="30"/>
        <v>0</v>
      </c>
      <c r="Y252" s="8">
        <f t="shared" si="31"/>
        <v>170000</v>
      </c>
      <c r="Z252" s="8" t="str">
        <f t="shared" si="32"/>
        <v>NF</v>
      </c>
      <c r="AA252" s="8">
        <f t="shared" si="33"/>
        <v>170000</v>
      </c>
      <c r="AB252" s="9">
        <f t="shared" si="34"/>
        <v>1</v>
      </c>
      <c r="AC252" s="9">
        <f t="shared" si="35"/>
        <v>0</v>
      </c>
    </row>
    <row r="253" spans="2:29" x14ac:dyDescent="0.2">
      <c r="B253" t="s">
        <v>396</v>
      </c>
      <c r="C253" t="s">
        <v>397</v>
      </c>
      <c r="D253">
        <v>1</v>
      </c>
      <c r="E253">
        <v>1</v>
      </c>
      <c r="F253" s="1">
        <v>45000</v>
      </c>
      <c r="G253" s="4">
        <v>4.1999999999999997E-3</v>
      </c>
      <c r="J253" t="s">
        <v>92</v>
      </c>
      <c r="K253" t="s">
        <v>93</v>
      </c>
      <c r="L253">
        <v>1</v>
      </c>
      <c r="M253">
        <v>1</v>
      </c>
      <c r="N253" s="1">
        <v>6000</v>
      </c>
      <c r="O253" s="4">
        <v>1.01E-4</v>
      </c>
      <c r="Q253" t="s">
        <v>432</v>
      </c>
      <c r="S253" t="s">
        <v>886</v>
      </c>
      <c r="T253">
        <v>12.21</v>
      </c>
      <c r="U253" s="7">
        <f t="shared" si="27"/>
        <v>1</v>
      </c>
      <c r="V253" s="7">
        <f t="shared" si="28"/>
        <v>1</v>
      </c>
      <c r="W253" s="7">
        <f t="shared" si="29"/>
        <v>1</v>
      </c>
      <c r="X253" s="7">
        <f t="shared" si="30"/>
        <v>1</v>
      </c>
      <c r="Y253" s="8">
        <f t="shared" si="31"/>
        <v>28000</v>
      </c>
      <c r="Z253" s="8">
        <f t="shared" si="32"/>
        <v>73000</v>
      </c>
      <c r="AA253" s="8">
        <f t="shared" si="33"/>
        <v>28000</v>
      </c>
      <c r="AB253" s="9">
        <f t="shared" si="34"/>
        <v>1</v>
      </c>
      <c r="AC253" s="9">
        <f t="shared" si="35"/>
        <v>2.6071428571428572</v>
      </c>
    </row>
    <row r="254" spans="2:29" x14ac:dyDescent="0.2">
      <c r="B254" t="s">
        <v>398</v>
      </c>
      <c r="D254">
        <v>1</v>
      </c>
      <c r="E254">
        <v>1</v>
      </c>
      <c r="F254" s="1">
        <v>260000</v>
      </c>
      <c r="G254" s="4">
        <v>2.41E-2</v>
      </c>
      <c r="J254" t="s">
        <v>432</v>
      </c>
      <c r="L254">
        <v>1</v>
      </c>
      <c r="M254">
        <v>1</v>
      </c>
      <c r="N254" s="1">
        <v>73000</v>
      </c>
      <c r="O254" s="4">
        <v>1.2199999999999999E-3</v>
      </c>
      <c r="Q254" t="s">
        <v>355</v>
      </c>
      <c r="R254" t="s">
        <v>356</v>
      </c>
      <c r="S254" t="s">
        <v>887</v>
      </c>
      <c r="T254">
        <v>46.12</v>
      </c>
      <c r="U254" s="7">
        <f t="shared" si="27"/>
        <v>1</v>
      </c>
      <c r="V254" s="7">
        <f t="shared" si="28"/>
        <v>2</v>
      </c>
      <c r="W254" s="7">
        <f t="shared" si="29"/>
        <v>0</v>
      </c>
      <c r="X254" s="7">
        <f t="shared" si="30"/>
        <v>0</v>
      </c>
      <c r="Y254" s="8">
        <f t="shared" si="31"/>
        <v>18000</v>
      </c>
      <c r="Z254" s="8" t="str">
        <f t="shared" si="32"/>
        <v>NF</v>
      </c>
      <c r="AA254" s="8">
        <f t="shared" si="33"/>
        <v>18000</v>
      </c>
      <c r="AB254" s="9">
        <f t="shared" si="34"/>
        <v>1</v>
      </c>
      <c r="AC254" s="9">
        <f t="shared" si="35"/>
        <v>0</v>
      </c>
    </row>
    <row r="255" spans="2:29" x14ac:dyDescent="0.2">
      <c r="B255" t="s">
        <v>401</v>
      </c>
      <c r="C255" t="s">
        <v>402</v>
      </c>
      <c r="D255">
        <v>1</v>
      </c>
      <c r="E255">
        <v>1</v>
      </c>
      <c r="F255" s="1">
        <v>4200</v>
      </c>
      <c r="G255" s="4">
        <v>3.86E-4</v>
      </c>
      <c r="J255" t="s">
        <v>195</v>
      </c>
      <c r="K255" t="s">
        <v>196</v>
      </c>
      <c r="L255">
        <v>1</v>
      </c>
      <c r="M255">
        <v>1</v>
      </c>
      <c r="N255" s="1">
        <v>5700</v>
      </c>
      <c r="O255" s="4">
        <v>9.5099999999999994E-5</v>
      </c>
      <c r="Q255" t="s">
        <v>568</v>
      </c>
      <c r="R255" t="s">
        <v>569</v>
      </c>
      <c r="S255" t="s">
        <v>888</v>
      </c>
      <c r="T255">
        <v>23.53</v>
      </c>
      <c r="U255" s="7">
        <f t="shared" si="27"/>
        <v>0</v>
      </c>
      <c r="V255" s="7">
        <f t="shared" si="28"/>
        <v>0</v>
      </c>
      <c r="W255" s="7">
        <f t="shared" si="29"/>
        <v>1</v>
      </c>
      <c r="X255" s="7">
        <f t="shared" si="30"/>
        <v>2</v>
      </c>
      <c r="Y255" s="8" t="str">
        <f t="shared" si="31"/>
        <v>NF</v>
      </c>
      <c r="Z255" s="8">
        <f t="shared" si="32"/>
        <v>3900</v>
      </c>
      <c r="AA255" s="8">
        <f t="shared" si="33"/>
        <v>3900</v>
      </c>
      <c r="AB255" s="9">
        <f t="shared" si="34"/>
        <v>0</v>
      </c>
      <c r="AC255" s="9">
        <f t="shared" si="35"/>
        <v>1</v>
      </c>
    </row>
    <row r="256" spans="2:29" x14ac:dyDescent="0.2">
      <c r="B256" t="s">
        <v>403</v>
      </c>
      <c r="C256" t="s">
        <v>404</v>
      </c>
      <c r="D256">
        <v>1</v>
      </c>
      <c r="E256">
        <v>1</v>
      </c>
      <c r="F256" s="1">
        <v>20000</v>
      </c>
      <c r="G256" s="4">
        <v>1.8E-3</v>
      </c>
      <c r="J256" t="s">
        <v>496</v>
      </c>
      <c r="K256" t="s">
        <v>497</v>
      </c>
      <c r="L256">
        <v>1</v>
      </c>
      <c r="M256">
        <v>1</v>
      </c>
      <c r="N256" s="1">
        <v>4200</v>
      </c>
      <c r="O256" s="4">
        <v>6.9900000000000005E-5</v>
      </c>
      <c r="Q256" t="s">
        <v>570</v>
      </c>
      <c r="S256" t="s">
        <v>889</v>
      </c>
      <c r="T256">
        <v>12.86</v>
      </c>
      <c r="U256" s="7">
        <f t="shared" si="27"/>
        <v>0</v>
      </c>
      <c r="V256" s="7">
        <f t="shared" si="28"/>
        <v>0</v>
      </c>
      <c r="W256" s="7">
        <f t="shared" si="29"/>
        <v>1</v>
      </c>
      <c r="X256" s="7">
        <f t="shared" si="30"/>
        <v>2</v>
      </c>
      <c r="Y256" s="8" t="str">
        <f t="shared" si="31"/>
        <v>NF</v>
      </c>
      <c r="Z256" s="8">
        <f t="shared" si="32"/>
        <v>67000</v>
      </c>
      <c r="AA256" s="8">
        <f t="shared" si="33"/>
        <v>67000</v>
      </c>
      <c r="AB256" s="9">
        <f t="shared" si="34"/>
        <v>0</v>
      </c>
      <c r="AC256" s="9">
        <f t="shared" si="35"/>
        <v>1</v>
      </c>
    </row>
    <row r="257" spans="2:29" x14ac:dyDescent="0.2">
      <c r="B257" t="s">
        <v>405</v>
      </c>
      <c r="C257" t="s">
        <v>406</v>
      </c>
      <c r="D257">
        <v>1</v>
      </c>
      <c r="E257">
        <v>1</v>
      </c>
      <c r="F257" s="1">
        <v>9500</v>
      </c>
      <c r="G257" s="4">
        <v>8.7500000000000002E-4</v>
      </c>
      <c r="J257" t="s">
        <v>291</v>
      </c>
      <c r="K257" t="s">
        <v>292</v>
      </c>
      <c r="L257">
        <v>1</v>
      </c>
      <c r="M257">
        <v>1</v>
      </c>
      <c r="N257" s="1">
        <v>18000</v>
      </c>
      <c r="O257" s="4">
        <v>2.9999999999999997E-4</v>
      </c>
      <c r="Q257" t="s">
        <v>357</v>
      </c>
      <c r="R257" t="s">
        <v>358</v>
      </c>
      <c r="S257" t="s">
        <v>890</v>
      </c>
      <c r="T257">
        <v>35.130000000000003</v>
      </c>
      <c r="U257" s="7">
        <f t="shared" si="27"/>
        <v>1</v>
      </c>
      <c r="V257" s="7">
        <f t="shared" si="28"/>
        <v>2</v>
      </c>
      <c r="W257" s="7">
        <f t="shared" si="29"/>
        <v>0</v>
      </c>
      <c r="X257" s="7">
        <f t="shared" si="30"/>
        <v>0</v>
      </c>
      <c r="Y257" s="8">
        <f t="shared" si="31"/>
        <v>34000</v>
      </c>
      <c r="Z257" s="8" t="str">
        <f t="shared" si="32"/>
        <v>NF</v>
      </c>
      <c r="AA257" s="8">
        <f t="shared" si="33"/>
        <v>34000</v>
      </c>
      <c r="AB257" s="9">
        <f t="shared" si="34"/>
        <v>1</v>
      </c>
      <c r="AC257" s="9">
        <f t="shared" si="35"/>
        <v>0</v>
      </c>
    </row>
    <row r="258" spans="2:29" x14ac:dyDescent="0.2">
      <c r="B258" t="s">
        <v>407</v>
      </c>
      <c r="C258" t="s">
        <v>408</v>
      </c>
      <c r="D258">
        <v>1</v>
      </c>
      <c r="E258">
        <v>1</v>
      </c>
      <c r="F258" s="1">
        <v>24000</v>
      </c>
      <c r="G258" s="4">
        <v>2.2000000000000001E-3</v>
      </c>
      <c r="Q258" t="s">
        <v>496</v>
      </c>
      <c r="R258" t="s">
        <v>497</v>
      </c>
      <c r="S258" t="s">
        <v>891</v>
      </c>
      <c r="T258">
        <v>31.03</v>
      </c>
      <c r="U258" s="7">
        <f t="shared" si="27"/>
        <v>1</v>
      </c>
      <c r="V258" s="7">
        <f t="shared" si="28"/>
        <v>1</v>
      </c>
      <c r="W258" s="7">
        <f t="shared" si="29"/>
        <v>1</v>
      </c>
      <c r="X258" s="7">
        <f t="shared" si="30"/>
        <v>1</v>
      </c>
      <c r="Y258" s="8">
        <f t="shared" si="31"/>
        <v>9200</v>
      </c>
      <c r="Z258" s="8">
        <f t="shared" si="32"/>
        <v>4200</v>
      </c>
      <c r="AA258" s="8">
        <f t="shared" si="33"/>
        <v>4200</v>
      </c>
      <c r="AB258" s="9">
        <f t="shared" si="34"/>
        <v>2.1904761904761907</v>
      </c>
      <c r="AC258" s="9">
        <f t="shared" si="35"/>
        <v>1</v>
      </c>
    </row>
    <row r="259" spans="2:29" x14ac:dyDescent="0.2">
      <c r="B259" t="s">
        <v>413</v>
      </c>
      <c r="D259">
        <v>1</v>
      </c>
      <c r="E259">
        <v>1</v>
      </c>
      <c r="F259" s="1">
        <v>380000</v>
      </c>
      <c r="G259" s="4">
        <v>3.4799999999999998E-2</v>
      </c>
      <c r="Q259" t="s">
        <v>571</v>
      </c>
      <c r="R259" t="s">
        <v>572</v>
      </c>
      <c r="S259" t="s">
        <v>892</v>
      </c>
      <c r="T259">
        <v>51.62</v>
      </c>
      <c r="U259" s="7">
        <f t="shared" si="27"/>
        <v>0</v>
      </c>
      <c r="V259" s="7">
        <f t="shared" si="28"/>
        <v>0</v>
      </c>
      <c r="W259" s="7">
        <f t="shared" si="29"/>
        <v>1</v>
      </c>
      <c r="X259" s="7">
        <f t="shared" si="30"/>
        <v>2</v>
      </c>
      <c r="Y259" s="8" t="str">
        <f t="shared" si="31"/>
        <v>NF</v>
      </c>
      <c r="Z259" s="8">
        <f t="shared" si="32"/>
        <v>6000</v>
      </c>
      <c r="AA259" s="8">
        <f t="shared" si="33"/>
        <v>6000</v>
      </c>
      <c r="AB259" s="9">
        <f t="shared" si="34"/>
        <v>0</v>
      </c>
      <c r="AC259" s="9">
        <f t="shared" si="35"/>
        <v>1</v>
      </c>
    </row>
    <row r="260" spans="2:29" x14ac:dyDescent="0.2">
      <c r="B260" t="s">
        <v>414</v>
      </c>
      <c r="D260">
        <v>1</v>
      </c>
      <c r="E260">
        <v>1</v>
      </c>
      <c r="F260" s="1">
        <v>25000</v>
      </c>
      <c r="G260" s="4">
        <v>2.32E-3</v>
      </c>
      <c r="Q260" t="s">
        <v>573</v>
      </c>
      <c r="R260" t="s">
        <v>574</v>
      </c>
      <c r="S260" t="s">
        <v>893</v>
      </c>
      <c r="T260">
        <v>45.97</v>
      </c>
      <c r="U260" s="7">
        <f t="shared" ref="U260:U323" si="36">IFERROR(VLOOKUP(Q260,B:F,3, FALSE),0)</f>
        <v>0</v>
      </c>
      <c r="V260" s="7">
        <f t="shared" ref="V260:V323" si="37">IFERROR(VLOOKUP(Q260,B:F,4, FALSE),0)</f>
        <v>0</v>
      </c>
      <c r="W260" s="7">
        <f t="shared" ref="W260:W323" si="38">IFERROR(VLOOKUP(Q260,J:N,3, FALSE),0)</f>
        <v>1</v>
      </c>
      <c r="X260" s="7">
        <f t="shared" ref="X260:X323" si="39">IFERROR(VLOOKUP(Q260,J:N,4, FALSE),0)</f>
        <v>2</v>
      </c>
      <c r="Y260" s="8" t="str">
        <f t="shared" ref="Y260:Y323" si="40">IFERROR(VLOOKUP(Q260,B:F,5, FALSE),"NF")</f>
        <v>NF</v>
      </c>
      <c r="Z260" s="8">
        <f t="shared" ref="Z260:Z323" si="41">IFERROR(VLOOKUP(Q260,J:N,5, FALSE),"NF")</f>
        <v>14000</v>
      </c>
      <c r="AA260" s="8">
        <f t="shared" si="33"/>
        <v>14000</v>
      </c>
      <c r="AB260" s="9">
        <f t="shared" si="34"/>
        <v>0</v>
      </c>
      <c r="AC260" s="9">
        <f t="shared" si="35"/>
        <v>1</v>
      </c>
    </row>
    <row r="261" spans="2:29" x14ac:dyDescent="0.2">
      <c r="B261" t="s">
        <v>415</v>
      </c>
      <c r="C261" t="s">
        <v>416</v>
      </c>
      <c r="D261">
        <v>1</v>
      </c>
      <c r="E261">
        <v>1</v>
      </c>
      <c r="F261" s="1">
        <v>34000</v>
      </c>
      <c r="G261" s="4">
        <v>3.13E-3</v>
      </c>
      <c r="Q261" t="s">
        <v>575</v>
      </c>
      <c r="R261" t="s">
        <v>576</v>
      </c>
      <c r="S261" t="s">
        <v>894</v>
      </c>
      <c r="T261">
        <v>85.5</v>
      </c>
      <c r="U261" s="7">
        <f t="shared" si="36"/>
        <v>0</v>
      </c>
      <c r="V261" s="7">
        <f t="shared" si="37"/>
        <v>0</v>
      </c>
      <c r="W261" s="7">
        <f t="shared" si="38"/>
        <v>1</v>
      </c>
      <c r="X261" s="7">
        <f t="shared" si="39"/>
        <v>2</v>
      </c>
      <c r="Y261" s="8" t="str">
        <f t="shared" si="40"/>
        <v>NF</v>
      </c>
      <c r="Z261" s="8">
        <f t="shared" si="41"/>
        <v>1400000</v>
      </c>
      <c r="AA261" s="8">
        <f t="shared" ref="AA261:AA324" si="42">MIN(Y261:Z261)</f>
        <v>1400000</v>
      </c>
      <c r="AB261" s="9">
        <f t="shared" ref="AB261:AB324" si="43">IFERROR(Y261/AA261,0)</f>
        <v>0</v>
      </c>
      <c r="AC261" s="9">
        <f t="shared" ref="AC261:AC324" si="44">IFERROR(Z261/AA261,0)</f>
        <v>1</v>
      </c>
    </row>
    <row r="262" spans="2:29" x14ac:dyDescent="0.2">
      <c r="B262" t="s">
        <v>418</v>
      </c>
      <c r="C262" t="s">
        <v>419</v>
      </c>
      <c r="D262">
        <v>1</v>
      </c>
      <c r="E262">
        <v>1</v>
      </c>
      <c r="F262" s="1">
        <v>20000</v>
      </c>
      <c r="G262" s="4">
        <v>1.82E-3</v>
      </c>
      <c r="Q262" t="s">
        <v>577</v>
      </c>
      <c r="R262" t="s">
        <v>578</v>
      </c>
      <c r="S262" t="s">
        <v>895</v>
      </c>
      <c r="T262">
        <v>64.91</v>
      </c>
      <c r="U262" s="7">
        <f t="shared" si="36"/>
        <v>0</v>
      </c>
      <c r="V262" s="7">
        <f t="shared" si="37"/>
        <v>0</v>
      </c>
      <c r="W262" s="7">
        <f t="shared" si="38"/>
        <v>1</v>
      </c>
      <c r="X262" s="7">
        <f t="shared" si="39"/>
        <v>1</v>
      </c>
      <c r="Y262" s="8" t="str">
        <f t="shared" si="40"/>
        <v>NF</v>
      </c>
      <c r="Z262" s="8">
        <f t="shared" si="41"/>
        <v>54000</v>
      </c>
      <c r="AA262" s="8">
        <f t="shared" si="42"/>
        <v>54000</v>
      </c>
      <c r="AB262" s="9">
        <f t="shared" si="43"/>
        <v>0</v>
      </c>
      <c r="AC262" s="9">
        <f t="shared" si="44"/>
        <v>1</v>
      </c>
    </row>
    <row r="263" spans="2:29" x14ac:dyDescent="0.2">
      <c r="B263" t="s">
        <v>420</v>
      </c>
      <c r="C263" t="s">
        <v>421</v>
      </c>
      <c r="D263">
        <v>1</v>
      </c>
      <c r="E263">
        <v>1</v>
      </c>
      <c r="F263" s="1">
        <v>12000</v>
      </c>
      <c r="G263" s="4">
        <v>1.1299999999999999E-3</v>
      </c>
      <c r="Q263" t="s">
        <v>365</v>
      </c>
      <c r="R263" t="s">
        <v>366</v>
      </c>
      <c r="S263" t="s">
        <v>896</v>
      </c>
      <c r="T263">
        <v>27.75</v>
      </c>
      <c r="U263" s="7">
        <f t="shared" si="36"/>
        <v>1</v>
      </c>
      <c r="V263" s="7">
        <f t="shared" si="37"/>
        <v>1</v>
      </c>
      <c r="W263" s="7">
        <f t="shared" si="38"/>
        <v>0</v>
      </c>
      <c r="X263" s="7">
        <f t="shared" si="39"/>
        <v>0</v>
      </c>
      <c r="Y263" s="8">
        <f t="shared" si="40"/>
        <v>3000</v>
      </c>
      <c r="Z263" s="8" t="str">
        <f t="shared" si="41"/>
        <v>NF</v>
      </c>
      <c r="AA263" s="8">
        <f t="shared" si="42"/>
        <v>3000</v>
      </c>
      <c r="AB263" s="9">
        <f t="shared" si="43"/>
        <v>1</v>
      </c>
      <c r="AC263" s="9">
        <f t="shared" si="44"/>
        <v>0</v>
      </c>
    </row>
    <row r="264" spans="2:29" x14ac:dyDescent="0.2">
      <c r="B264" t="s">
        <v>422</v>
      </c>
      <c r="C264" t="s">
        <v>423</v>
      </c>
      <c r="D264">
        <v>1</v>
      </c>
      <c r="E264">
        <v>1</v>
      </c>
      <c r="F264" s="1">
        <v>44000</v>
      </c>
      <c r="G264" s="4">
        <v>4.0499999999999998E-3</v>
      </c>
      <c r="Q264" t="s">
        <v>367</v>
      </c>
      <c r="R264" t="s">
        <v>368</v>
      </c>
      <c r="S264" t="s">
        <v>897</v>
      </c>
      <c r="T264">
        <v>26.12</v>
      </c>
      <c r="U264" s="7">
        <f t="shared" si="36"/>
        <v>1</v>
      </c>
      <c r="V264" s="7">
        <f t="shared" si="37"/>
        <v>1</v>
      </c>
      <c r="W264" s="7">
        <f t="shared" si="38"/>
        <v>0</v>
      </c>
      <c r="X264" s="7">
        <f t="shared" si="39"/>
        <v>0</v>
      </c>
      <c r="Y264" s="8">
        <f t="shared" si="40"/>
        <v>150000</v>
      </c>
      <c r="Z264" s="8" t="str">
        <f t="shared" si="41"/>
        <v>NF</v>
      </c>
      <c r="AA264" s="8">
        <f t="shared" si="42"/>
        <v>150000</v>
      </c>
      <c r="AB264" s="9">
        <f t="shared" si="43"/>
        <v>1</v>
      </c>
      <c r="AC264" s="9">
        <f t="shared" si="44"/>
        <v>0</v>
      </c>
    </row>
    <row r="265" spans="2:29" x14ac:dyDescent="0.2">
      <c r="B265" t="s">
        <v>432</v>
      </c>
      <c r="D265">
        <v>1</v>
      </c>
      <c r="E265">
        <v>1</v>
      </c>
      <c r="F265" s="1">
        <v>28000</v>
      </c>
      <c r="G265" s="4">
        <v>2.6199999999999999E-3</v>
      </c>
      <c r="Q265" t="s">
        <v>579</v>
      </c>
      <c r="R265" t="s">
        <v>530</v>
      </c>
      <c r="S265" t="s">
        <v>898</v>
      </c>
      <c r="T265">
        <v>13.25</v>
      </c>
      <c r="U265" s="7">
        <f t="shared" si="36"/>
        <v>0</v>
      </c>
      <c r="V265" s="7">
        <f t="shared" si="37"/>
        <v>0</v>
      </c>
      <c r="W265" s="7">
        <f t="shared" si="38"/>
        <v>1</v>
      </c>
      <c r="X265" s="7">
        <f t="shared" si="39"/>
        <v>1</v>
      </c>
      <c r="Y265" s="8" t="str">
        <f t="shared" si="40"/>
        <v>NF</v>
      </c>
      <c r="Z265" s="8">
        <f t="shared" si="41"/>
        <v>16000</v>
      </c>
      <c r="AA265" s="8">
        <f t="shared" si="42"/>
        <v>16000</v>
      </c>
      <c r="AB265" s="9">
        <f t="shared" si="43"/>
        <v>0</v>
      </c>
      <c r="AC265" s="9">
        <f t="shared" si="44"/>
        <v>1</v>
      </c>
    </row>
    <row r="266" spans="2:29" x14ac:dyDescent="0.2">
      <c r="B266" t="s">
        <v>438</v>
      </c>
      <c r="C266" t="s">
        <v>439</v>
      </c>
      <c r="D266">
        <v>1</v>
      </c>
      <c r="E266">
        <v>1</v>
      </c>
      <c r="F266" s="1">
        <v>7400</v>
      </c>
      <c r="G266" s="4">
        <v>6.8400000000000004E-4</v>
      </c>
      <c r="Q266" t="s">
        <v>580</v>
      </c>
      <c r="R266" t="s">
        <v>581</v>
      </c>
      <c r="S266" t="s">
        <v>899</v>
      </c>
      <c r="T266">
        <v>12.57</v>
      </c>
      <c r="U266" s="7">
        <f t="shared" si="36"/>
        <v>0</v>
      </c>
      <c r="V266" s="7">
        <f t="shared" si="37"/>
        <v>0</v>
      </c>
      <c r="W266" s="7">
        <f t="shared" si="38"/>
        <v>1</v>
      </c>
      <c r="X266" s="7">
        <f t="shared" si="39"/>
        <v>1</v>
      </c>
      <c r="Y266" s="8" t="str">
        <f t="shared" si="40"/>
        <v>NF</v>
      </c>
      <c r="Z266" s="8">
        <f t="shared" si="41"/>
        <v>13000</v>
      </c>
      <c r="AA266" s="8">
        <f t="shared" si="42"/>
        <v>13000</v>
      </c>
      <c r="AB266" s="9">
        <f t="shared" si="43"/>
        <v>0</v>
      </c>
      <c r="AC266" s="9">
        <f t="shared" si="44"/>
        <v>1</v>
      </c>
    </row>
    <row r="267" spans="2:29" x14ac:dyDescent="0.2">
      <c r="B267" t="s">
        <v>450</v>
      </c>
      <c r="C267" t="s">
        <v>451</v>
      </c>
      <c r="D267">
        <v>1</v>
      </c>
      <c r="E267">
        <v>1</v>
      </c>
      <c r="F267" s="1">
        <v>19000</v>
      </c>
      <c r="G267" s="4">
        <v>1.7899999999999999E-3</v>
      </c>
      <c r="Q267" t="s">
        <v>375</v>
      </c>
      <c r="R267" t="s">
        <v>376</v>
      </c>
      <c r="S267" t="s">
        <v>900</v>
      </c>
      <c r="T267">
        <v>32.049999999999997</v>
      </c>
      <c r="U267" s="7">
        <f t="shared" si="36"/>
        <v>1</v>
      </c>
      <c r="V267" s="7">
        <f t="shared" si="37"/>
        <v>1</v>
      </c>
      <c r="W267" s="7">
        <f t="shared" si="38"/>
        <v>0</v>
      </c>
      <c r="X267" s="7">
        <f t="shared" si="39"/>
        <v>0</v>
      </c>
      <c r="Y267" s="8">
        <f t="shared" si="40"/>
        <v>3600</v>
      </c>
      <c r="Z267" s="8" t="str">
        <f t="shared" si="41"/>
        <v>NF</v>
      </c>
      <c r="AA267" s="8">
        <f t="shared" si="42"/>
        <v>3600</v>
      </c>
      <c r="AB267" s="9">
        <f t="shared" si="43"/>
        <v>1</v>
      </c>
      <c r="AC267" s="9">
        <f t="shared" si="44"/>
        <v>0</v>
      </c>
    </row>
    <row r="268" spans="2:29" x14ac:dyDescent="0.2">
      <c r="B268" t="s">
        <v>452</v>
      </c>
      <c r="C268" t="s">
        <v>453</v>
      </c>
      <c r="D268">
        <v>1</v>
      </c>
      <c r="E268">
        <v>1</v>
      </c>
      <c r="F268" s="1">
        <v>120000</v>
      </c>
      <c r="G268" s="4">
        <v>1.0999999999999999E-2</v>
      </c>
      <c r="Q268" t="s">
        <v>582</v>
      </c>
      <c r="R268" t="s">
        <v>583</v>
      </c>
      <c r="S268" t="s">
        <v>901</v>
      </c>
      <c r="T268">
        <v>13</v>
      </c>
      <c r="U268" s="7">
        <f t="shared" si="36"/>
        <v>0</v>
      </c>
      <c r="V268" s="7">
        <f t="shared" si="37"/>
        <v>0</v>
      </c>
      <c r="W268" s="7">
        <f t="shared" si="38"/>
        <v>1</v>
      </c>
      <c r="X268" s="7">
        <f t="shared" si="39"/>
        <v>1</v>
      </c>
      <c r="Y268" s="8" t="str">
        <f t="shared" si="40"/>
        <v>NF</v>
      </c>
      <c r="Z268" s="8">
        <f t="shared" si="41"/>
        <v>230000</v>
      </c>
      <c r="AA268" s="8">
        <f t="shared" si="42"/>
        <v>230000</v>
      </c>
      <c r="AB268" s="9">
        <f t="shared" si="43"/>
        <v>0</v>
      </c>
      <c r="AC268" s="9">
        <f t="shared" si="44"/>
        <v>1</v>
      </c>
    </row>
    <row r="269" spans="2:29" x14ac:dyDescent="0.2">
      <c r="B269" t="s">
        <v>456</v>
      </c>
      <c r="C269" t="s">
        <v>457</v>
      </c>
      <c r="D269">
        <v>1</v>
      </c>
      <c r="E269">
        <v>1</v>
      </c>
      <c r="F269" s="1">
        <v>81000</v>
      </c>
      <c r="G269" s="4">
        <v>7.4900000000000001E-3</v>
      </c>
      <c r="Q269" t="s">
        <v>584</v>
      </c>
      <c r="R269" t="s">
        <v>585</v>
      </c>
      <c r="S269" t="s">
        <v>902</v>
      </c>
      <c r="T269">
        <v>13.12</v>
      </c>
      <c r="U269" s="7">
        <f t="shared" si="36"/>
        <v>0</v>
      </c>
      <c r="V269" s="7">
        <f t="shared" si="37"/>
        <v>0</v>
      </c>
      <c r="W269" s="7">
        <f t="shared" si="38"/>
        <v>1</v>
      </c>
      <c r="X269" s="7">
        <f t="shared" si="39"/>
        <v>1</v>
      </c>
      <c r="Y269" s="8" t="str">
        <f t="shared" si="40"/>
        <v>NF</v>
      </c>
      <c r="Z269" s="8">
        <f t="shared" si="41"/>
        <v>9200</v>
      </c>
      <c r="AA269" s="8">
        <f t="shared" si="42"/>
        <v>9200</v>
      </c>
      <c r="AB269" s="9">
        <f t="shared" si="43"/>
        <v>0</v>
      </c>
      <c r="AC269" s="9">
        <f t="shared" si="44"/>
        <v>1</v>
      </c>
    </row>
    <row r="270" spans="2:29" x14ac:dyDescent="0.2">
      <c r="B270" t="s">
        <v>468</v>
      </c>
      <c r="C270" t="s">
        <v>469</v>
      </c>
      <c r="D270">
        <v>1</v>
      </c>
      <c r="E270">
        <v>1</v>
      </c>
      <c r="F270" s="1">
        <v>8300</v>
      </c>
      <c r="G270" s="4">
        <v>7.6999999999999996E-4</v>
      </c>
      <c r="Q270" t="s">
        <v>586</v>
      </c>
      <c r="R270" t="s">
        <v>587</v>
      </c>
      <c r="S270" t="s">
        <v>903</v>
      </c>
      <c r="T270">
        <v>29.8</v>
      </c>
      <c r="U270" s="7">
        <f t="shared" si="36"/>
        <v>0</v>
      </c>
      <c r="V270" s="7">
        <f t="shared" si="37"/>
        <v>0</v>
      </c>
      <c r="W270" s="7">
        <f t="shared" si="38"/>
        <v>1</v>
      </c>
      <c r="X270" s="7">
        <f t="shared" si="39"/>
        <v>1</v>
      </c>
      <c r="Y270" s="8" t="str">
        <f t="shared" si="40"/>
        <v>NF</v>
      </c>
      <c r="Z270" s="8">
        <f t="shared" si="41"/>
        <v>5900</v>
      </c>
      <c r="AA270" s="8">
        <f t="shared" si="42"/>
        <v>5900</v>
      </c>
      <c r="AB270" s="9">
        <f t="shared" si="43"/>
        <v>0</v>
      </c>
      <c r="AC270" s="9">
        <f t="shared" si="44"/>
        <v>1</v>
      </c>
    </row>
    <row r="271" spans="2:29" x14ac:dyDescent="0.2">
      <c r="B271" t="s">
        <v>478</v>
      </c>
      <c r="D271">
        <v>1</v>
      </c>
      <c r="E271">
        <v>1</v>
      </c>
      <c r="F271" s="1">
        <v>2900000</v>
      </c>
      <c r="G271" s="4">
        <v>0.26</v>
      </c>
      <c r="Q271" t="s">
        <v>588</v>
      </c>
      <c r="R271" t="s">
        <v>589</v>
      </c>
      <c r="S271" t="s">
        <v>904</v>
      </c>
      <c r="T271">
        <v>10.84</v>
      </c>
      <c r="U271" s="7">
        <f t="shared" si="36"/>
        <v>0</v>
      </c>
      <c r="V271" s="7">
        <f t="shared" si="37"/>
        <v>0</v>
      </c>
      <c r="W271" s="7">
        <f t="shared" si="38"/>
        <v>1</v>
      </c>
      <c r="X271" s="7">
        <f t="shared" si="39"/>
        <v>1</v>
      </c>
      <c r="Y271" s="8" t="str">
        <f t="shared" si="40"/>
        <v>NF</v>
      </c>
      <c r="Z271" s="8">
        <f t="shared" si="41"/>
        <v>17000</v>
      </c>
      <c r="AA271" s="8">
        <f t="shared" si="42"/>
        <v>17000</v>
      </c>
      <c r="AB271" s="9">
        <f t="shared" si="43"/>
        <v>0</v>
      </c>
      <c r="AC271" s="9">
        <f t="shared" si="44"/>
        <v>1</v>
      </c>
    </row>
    <row r="272" spans="2:29" x14ac:dyDescent="0.2">
      <c r="B272" t="s">
        <v>479</v>
      </c>
      <c r="C272" t="s">
        <v>480</v>
      </c>
      <c r="D272">
        <v>1</v>
      </c>
      <c r="E272">
        <v>1</v>
      </c>
      <c r="F272" s="1">
        <v>4100</v>
      </c>
      <c r="G272" s="4">
        <v>3.8299999999999999E-4</v>
      </c>
      <c r="Q272" t="s">
        <v>590</v>
      </c>
      <c r="R272" t="s">
        <v>591</v>
      </c>
      <c r="S272" t="s">
        <v>905</v>
      </c>
      <c r="T272">
        <v>10.77</v>
      </c>
      <c r="U272" s="7">
        <f t="shared" si="36"/>
        <v>0</v>
      </c>
      <c r="V272" s="7">
        <f t="shared" si="37"/>
        <v>0</v>
      </c>
      <c r="W272" s="7">
        <f t="shared" si="38"/>
        <v>1</v>
      </c>
      <c r="X272" s="7">
        <f t="shared" si="39"/>
        <v>1</v>
      </c>
      <c r="Y272" s="8" t="str">
        <f t="shared" si="40"/>
        <v>NF</v>
      </c>
      <c r="Z272" s="8">
        <f t="shared" si="41"/>
        <v>21000</v>
      </c>
      <c r="AA272" s="8">
        <f t="shared" si="42"/>
        <v>21000</v>
      </c>
      <c r="AB272" s="9">
        <f t="shared" si="43"/>
        <v>0</v>
      </c>
      <c r="AC272" s="9">
        <f t="shared" si="44"/>
        <v>1</v>
      </c>
    </row>
    <row r="273" spans="2:29" x14ac:dyDescent="0.2">
      <c r="B273" t="s">
        <v>490</v>
      </c>
      <c r="C273" t="s">
        <v>491</v>
      </c>
      <c r="D273">
        <v>1</v>
      </c>
      <c r="E273">
        <v>1</v>
      </c>
      <c r="F273" s="1">
        <v>340000</v>
      </c>
      <c r="G273" s="4">
        <v>3.1600000000000003E-2</v>
      </c>
      <c r="Q273" t="s">
        <v>385</v>
      </c>
      <c r="R273" t="s">
        <v>386</v>
      </c>
      <c r="S273" t="s">
        <v>906</v>
      </c>
      <c r="T273">
        <v>116.64</v>
      </c>
      <c r="U273" s="7">
        <f t="shared" si="36"/>
        <v>1</v>
      </c>
      <c r="V273" s="7">
        <f t="shared" si="37"/>
        <v>1</v>
      </c>
      <c r="W273" s="7">
        <f t="shared" si="38"/>
        <v>0</v>
      </c>
      <c r="X273" s="7">
        <f t="shared" si="39"/>
        <v>0</v>
      </c>
      <c r="Y273" s="8">
        <f t="shared" si="40"/>
        <v>9100</v>
      </c>
      <c r="Z273" s="8" t="str">
        <f t="shared" si="41"/>
        <v>NF</v>
      </c>
      <c r="AA273" s="8">
        <f t="shared" si="42"/>
        <v>9100</v>
      </c>
      <c r="AB273" s="9">
        <f t="shared" si="43"/>
        <v>1</v>
      </c>
      <c r="AC273" s="9">
        <f t="shared" si="44"/>
        <v>0</v>
      </c>
    </row>
    <row r="274" spans="2:29" x14ac:dyDescent="0.2">
      <c r="B274" t="s">
        <v>496</v>
      </c>
      <c r="C274" t="s">
        <v>497</v>
      </c>
      <c r="D274">
        <v>1</v>
      </c>
      <c r="E274">
        <v>1</v>
      </c>
      <c r="F274" s="1">
        <v>9200</v>
      </c>
      <c r="G274" s="4">
        <v>8.5400000000000005E-4</v>
      </c>
      <c r="Q274" t="s">
        <v>387</v>
      </c>
      <c r="R274" t="s">
        <v>388</v>
      </c>
      <c r="S274" t="s">
        <v>907</v>
      </c>
      <c r="T274">
        <v>46.98</v>
      </c>
      <c r="U274" s="7">
        <f t="shared" si="36"/>
        <v>1</v>
      </c>
      <c r="V274" s="7">
        <f t="shared" si="37"/>
        <v>1</v>
      </c>
      <c r="W274" s="7">
        <f t="shared" si="38"/>
        <v>0</v>
      </c>
      <c r="X274" s="7">
        <f t="shared" si="39"/>
        <v>0</v>
      </c>
      <c r="Y274" s="8">
        <f t="shared" si="40"/>
        <v>4600</v>
      </c>
      <c r="Z274" s="8" t="str">
        <f t="shared" si="41"/>
        <v>NF</v>
      </c>
      <c r="AA274" s="8">
        <f t="shared" si="42"/>
        <v>4600</v>
      </c>
      <c r="AB274" s="9">
        <f t="shared" si="43"/>
        <v>1</v>
      </c>
      <c r="AC274" s="9">
        <f t="shared" si="44"/>
        <v>0</v>
      </c>
    </row>
    <row r="275" spans="2:29" x14ac:dyDescent="0.2">
      <c r="B275" t="s">
        <v>508</v>
      </c>
      <c r="C275" t="s">
        <v>509</v>
      </c>
      <c r="D275">
        <v>1</v>
      </c>
      <c r="E275">
        <v>1</v>
      </c>
      <c r="F275" s="1">
        <v>6300</v>
      </c>
      <c r="G275" s="4">
        <v>5.8E-4</v>
      </c>
      <c r="Q275" t="s">
        <v>391</v>
      </c>
      <c r="R275" t="s">
        <v>392</v>
      </c>
      <c r="S275" t="s">
        <v>908</v>
      </c>
      <c r="T275">
        <v>43.41</v>
      </c>
      <c r="U275" s="7">
        <f t="shared" si="36"/>
        <v>1</v>
      </c>
      <c r="V275" s="7">
        <f t="shared" si="37"/>
        <v>1</v>
      </c>
      <c r="W275" s="7">
        <f t="shared" si="38"/>
        <v>0</v>
      </c>
      <c r="X275" s="7">
        <f t="shared" si="39"/>
        <v>0</v>
      </c>
      <c r="Y275" s="8">
        <f t="shared" si="40"/>
        <v>9100</v>
      </c>
      <c r="Z275" s="8" t="str">
        <f t="shared" si="41"/>
        <v>NF</v>
      </c>
      <c r="AA275" s="8">
        <f t="shared" si="42"/>
        <v>9100</v>
      </c>
      <c r="AB275" s="9">
        <f t="shared" si="43"/>
        <v>1</v>
      </c>
      <c r="AC275" s="9">
        <f t="shared" si="44"/>
        <v>0</v>
      </c>
    </row>
    <row r="276" spans="2:29" x14ac:dyDescent="0.2">
      <c r="Q276" t="s">
        <v>592</v>
      </c>
      <c r="R276" t="s">
        <v>593</v>
      </c>
      <c r="S276" t="s">
        <v>909</v>
      </c>
      <c r="T276">
        <v>12.71</v>
      </c>
      <c r="U276" s="7">
        <f t="shared" si="36"/>
        <v>0</v>
      </c>
      <c r="V276" s="7">
        <f t="shared" si="37"/>
        <v>0</v>
      </c>
      <c r="W276" s="7">
        <f t="shared" si="38"/>
        <v>1</v>
      </c>
      <c r="X276" s="7">
        <f t="shared" si="39"/>
        <v>1</v>
      </c>
      <c r="Y276" s="8" t="str">
        <f t="shared" si="40"/>
        <v>NF</v>
      </c>
      <c r="Z276" s="8">
        <f t="shared" si="41"/>
        <v>55000</v>
      </c>
      <c r="AA276" s="8">
        <f t="shared" si="42"/>
        <v>55000</v>
      </c>
      <c r="AB276" s="9">
        <f t="shared" si="43"/>
        <v>0</v>
      </c>
      <c r="AC276" s="9">
        <f t="shared" si="44"/>
        <v>1</v>
      </c>
    </row>
    <row r="277" spans="2:29" x14ac:dyDescent="0.2">
      <c r="Q277" t="s">
        <v>393</v>
      </c>
      <c r="S277" t="s">
        <v>910</v>
      </c>
      <c r="T277">
        <v>11.96</v>
      </c>
      <c r="U277" s="7">
        <f t="shared" si="36"/>
        <v>1</v>
      </c>
      <c r="V277" s="7">
        <f t="shared" si="37"/>
        <v>1</v>
      </c>
      <c r="W277" s="7">
        <f t="shared" si="38"/>
        <v>0</v>
      </c>
      <c r="X277" s="7">
        <f t="shared" si="39"/>
        <v>0</v>
      </c>
      <c r="Y277" s="8">
        <f t="shared" si="40"/>
        <v>34000</v>
      </c>
      <c r="Z277" s="8" t="str">
        <f t="shared" si="41"/>
        <v>NF</v>
      </c>
      <c r="AA277" s="8">
        <f t="shared" si="42"/>
        <v>34000</v>
      </c>
      <c r="AB277" s="9">
        <f t="shared" si="43"/>
        <v>1</v>
      </c>
      <c r="AC277" s="9">
        <f t="shared" si="44"/>
        <v>0</v>
      </c>
    </row>
    <row r="278" spans="2:29" x14ac:dyDescent="0.2">
      <c r="Q278" t="s">
        <v>594</v>
      </c>
      <c r="R278" t="s">
        <v>595</v>
      </c>
      <c r="S278" t="s">
        <v>911</v>
      </c>
      <c r="T278">
        <v>12.86</v>
      </c>
      <c r="U278" s="7">
        <f t="shared" si="36"/>
        <v>0</v>
      </c>
      <c r="V278" s="7">
        <f t="shared" si="37"/>
        <v>0</v>
      </c>
      <c r="W278" s="7">
        <f t="shared" si="38"/>
        <v>1</v>
      </c>
      <c r="X278" s="7">
        <f t="shared" si="39"/>
        <v>1</v>
      </c>
      <c r="Y278" s="8" t="str">
        <f t="shared" si="40"/>
        <v>NF</v>
      </c>
      <c r="Z278" s="8">
        <f t="shared" si="41"/>
        <v>62000</v>
      </c>
      <c r="AA278" s="8">
        <f t="shared" si="42"/>
        <v>62000</v>
      </c>
      <c r="AB278" s="9">
        <f t="shared" si="43"/>
        <v>0</v>
      </c>
      <c r="AC278" s="9">
        <f t="shared" si="44"/>
        <v>1</v>
      </c>
    </row>
    <row r="279" spans="2:29" x14ac:dyDescent="0.2">
      <c r="Q279" t="s">
        <v>394</v>
      </c>
      <c r="R279" t="s">
        <v>395</v>
      </c>
      <c r="S279" t="s">
        <v>912</v>
      </c>
      <c r="T279">
        <v>32.54</v>
      </c>
      <c r="U279" s="7">
        <f t="shared" si="36"/>
        <v>1</v>
      </c>
      <c r="V279" s="7">
        <f t="shared" si="37"/>
        <v>1</v>
      </c>
      <c r="W279" s="7">
        <f t="shared" si="38"/>
        <v>0</v>
      </c>
      <c r="X279" s="7">
        <f t="shared" si="39"/>
        <v>0</v>
      </c>
      <c r="Y279" s="8">
        <f t="shared" si="40"/>
        <v>3800</v>
      </c>
      <c r="Z279" s="8" t="str">
        <f t="shared" si="41"/>
        <v>NF</v>
      </c>
      <c r="AA279" s="8">
        <f t="shared" si="42"/>
        <v>3800</v>
      </c>
      <c r="AB279" s="9">
        <f t="shared" si="43"/>
        <v>1</v>
      </c>
      <c r="AC279" s="9">
        <f t="shared" si="44"/>
        <v>0</v>
      </c>
    </row>
    <row r="280" spans="2:29" x14ac:dyDescent="0.2">
      <c r="Q280" t="s">
        <v>596</v>
      </c>
      <c r="R280" t="s">
        <v>597</v>
      </c>
      <c r="S280" t="s">
        <v>913</v>
      </c>
      <c r="T280">
        <v>12.57</v>
      </c>
      <c r="U280" s="7">
        <f t="shared" si="36"/>
        <v>0</v>
      </c>
      <c r="V280" s="7">
        <f t="shared" si="37"/>
        <v>0</v>
      </c>
      <c r="W280" s="7">
        <f t="shared" si="38"/>
        <v>1</v>
      </c>
      <c r="X280" s="7">
        <f t="shared" si="39"/>
        <v>1</v>
      </c>
      <c r="Y280" s="8" t="str">
        <f t="shared" si="40"/>
        <v>NF</v>
      </c>
      <c r="Z280" s="8">
        <f t="shared" si="41"/>
        <v>7300</v>
      </c>
      <c r="AA280" s="8">
        <f t="shared" si="42"/>
        <v>7300</v>
      </c>
      <c r="AB280" s="9">
        <f t="shared" si="43"/>
        <v>0</v>
      </c>
      <c r="AC280" s="9">
        <f t="shared" si="44"/>
        <v>1</v>
      </c>
    </row>
    <row r="281" spans="2:29" x14ac:dyDescent="0.2">
      <c r="Q281" t="s">
        <v>399</v>
      </c>
      <c r="R281" t="s">
        <v>400</v>
      </c>
      <c r="S281" t="s">
        <v>914</v>
      </c>
      <c r="T281">
        <v>67.239999999999995</v>
      </c>
      <c r="U281" s="7">
        <f t="shared" si="36"/>
        <v>1</v>
      </c>
      <c r="V281" s="7">
        <f t="shared" si="37"/>
        <v>1</v>
      </c>
      <c r="W281" s="7">
        <f t="shared" si="38"/>
        <v>0</v>
      </c>
      <c r="X281" s="7">
        <f t="shared" si="39"/>
        <v>0</v>
      </c>
      <c r="Y281" s="8">
        <f t="shared" si="40"/>
        <v>4200</v>
      </c>
      <c r="Z281" s="8" t="str">
        <f t="shared" si="41"/>
        <v>NF</v>
      </c>
      <c r="AA281" s="8">
        <f t="shared" si="42"/>
        <v>4200</v>
      </c>
      <c r="AB281" s="9">
        <f t="shared" si="43"/>
        <v>1</v>
      </c>
      <c r="AC281" s="9">
        <f t="shared" si="44"/>
        <v>0</v>
      </c>
    </row>
    <row r="282" spans="2:29" x14ac:dyDescent="0.2">
      <c r="Q282" t="s">
        <v>598</v>
      </c>
      <c r="R282" t="s">
        <v>599</v>
      </c>
      <c r="S282" t="s">
        <v>915</v>
      </c>
      <c r="T282">
        <v>42.02</v>
      </c>
      <c r="U282" s="7">
        <f t="shared" si="36"/>
        <v>0</v>
      </c>
      <c r="V282" s="7">
        <f t="shared" si="37"/>
        <v>0</v>
      </c>
      <c r="W282" s="7">
        <f t="shared" si="38"/>
        <v>1</v>
      </c>
      <c r="X282" s="7">
        <f t="shared" si="39"/>
        <v>1</v>
      </c>
      <c r="Y282" s="8" t="str">
        <f t="shared" si="40"/>
        <v>NF</v>
      </c>
      <c r="Z282" s="8">
        <f t="shared" si="41"/>
        <v>3800</v>
      </c>
      <c r="AA282" s="8">
        <f t="shared" si="42"/>
        <v>3800</v>
      </c>
      <c r="AB282" s="9">
        <f t="shared" si="43"/>
        <v>0</v>
      </c>
      <c r="AC282" s="9">
        <f t="shared" si="44"/>
        <v>1</v>
      </c>
    </row>
    <row r="283" spans="2:29" x14ac:dyDescent="0.2">
      <c r="Q283" t="s">
        <v>600</v>
      </c>
      <c r="R283" t="s">
        <v>601</v>
      </c>
      <c r="S283" t="s">
        <v>916</v>
      </c>
      <c r="T283">
        <v>32.82</v>
      </c>
      <c r="U283" s="7">
        <f t="shared" si="36"/>
        <v>0</v>
      </c>
      <c r="V283" s="7">
        <f t="shared" si="37"/>
        <v>0</v>
      </c>
      <c r="W283" s="7">
        <f t="shared" si="38"/>
        <v>1</v>
      </c>
      <c r="X283" s="7">
        <f t="shared" si="39"/>
        <v>1</v>
      </c>
      <c r="Y283" s="8" t="str">
        <f t="shared" si="40"/>
        <v>NF</v>
      </c>
      <c r="Z283" s="8">
        <f t="shared" si="41"/>
        <v>2300</v>
      </c>
      <c r="AA283" s="8">
        <f t="shared" si="42"/>
        <v>2300</v>
      </c>
      <c r="AB283" s="9">
        <f t="shared" si="43"/>
        <v>0</v>
      </c>
      <c r="AC283" s="9">
        <f t="shared" si="44"/>
        <v>1</v>
      </c>
    </row>
    <row r="284" spans="2:29" x14ac:dyDescent="0.2">
      <c r="Q284" t="s">
        <v>602</v>
      </c>
      <c r="R284" t="s">
        <v>603</v>
      </c>
      <c r="S284" t="s">
        <v>917</v>
      </c>
      <c r="T284">
        <v>13.11</v>
      </c>
      <c r="U284" s="7">
        <f t="shared" si="36"/>
        <v>0</v>
      </c>
      <c r="V284" s="7">
        <f t="shared" si="37"/>
        <v>0</v>
      </c>
      <c r="W284" s="7">
        <f t="shared" si="38"/>
        <v>1</v>
      </c>
      <c r="X284" s="7">
        <f t="shared" si="39"/>
        <v>1</v>
      </c>
      <c r="Y284" s="8" t="str">
        <f t="shared" si="40"/>
        <v>NF</v>
      </c>
      <c r="Z284" s="8">
        <f t="shared" si="41"/>
        <v>290000</v>
      </c>
      <c r="AA284" s="8">
        <f t="shared" si="42"/>
        <v>290000</v>
      </c>
      <c r="AB284" s="9">
        <f t="shared" si="43"/>
        <v>0</v>
      </c>
      <c r="AC284" s="9">
        <f t="shared" si="44"/>
        <v>1</v>
      </c>
    </row>
    <row r="285" spans="2:29" x14ac:dyDescent="0.2">
      <c r="Q285" t="s">
        <v>409</v>
      </c>
      <c r="R285" t="s">
        <v>410</v>
      </c>
      <c r="S285" t="s">
        <v>918</v>
      </c>
      <c r="T285">
        <v>191.43</v>
      </c>
      <c r="U285" s="7">
        <f t="shared" si="36"/>
        <v>1</v>
      </c>
      <c r="V285" s="7">
        <f t="shared" si="37"/>
        <v>1</v>
      </c>
      <c r="W285" s="7">
        <f t="shared" si="38"/>
        <v>0</v>
      </c>
      <c r="X285" s="7">
        <f t="shared" si="39"/>
        <v>0</v>
      </c>
      <c r="Y285" s="8">
        <f t="shared" si="40"/>
        <v>4600</v>
      </c>
      <c r="Z285" s="8" t="str">
        <f t="shared" si="41"/>
        <v>NF</v>
      </c>
      <c r="AA285" s="8">
        <f t="shared" si="42"/>
        <v>4600</v>
      </c>
      <c r="AB285" s="9">
        <f t="shared" si="43"/>
        <v>1</v>
      </c>
      <c r="AC285" s="9">
        <f t="shared" si="44"/>
        <v>0</v>
      </c>
    </row>
    <row r="286" spans="2:29" x14ac:dyDescent="0.2">
      <c r="Q286" t="s">
        <v>411</v>
      </c>
      <c r="R286" t="s">
        <v>412</v>
      </c>
      <c r="S286" t="s">
        <v>919</v>
      </c>
      <c r="T286">
        <v>70.88</v>
      </c>
      <c r="U286" s="7">
        <f t="shared" si="36"/>
        <v>1</v>
      </c>
      <c r="V286" s="7">
        <f t="shared" si="37"/>
        <v>1</v>
      </c>
      <c r="W286" s="7">
        <f t="shared" si="38"/>
        <v>0</v>
      </c>
      <c r="X286" s="7">
        <f t="shared" si="39"/>
        <v>0</v>
      </c>
      <c r="Y286" s="8">
        <f t="shared" si="40"/>
        <v>32000</v>
      </c>
      <c r="Z286" s="8" t="str">
        <f t="shared" si="41"/>
        <v>NF</v>
      </c>
      <c r="AA286" s="8">
        <f t="shared" si="42"/>
        <v>32000</v>
      </c>
      <c r="AB286" s="9">
        <f t="shared" si="43"/>
        <v>1</v>
      </c>
      <c r="AC286" s="9">
        <f t="shared" si="44"/>
        <v>0</v>
      </c>
    </row>
    <row r="287" spans="2:29" x14ac:dyDescent="0.2">
      <c r="Q287" t="s">
        <v>604</v>
      </c>
      <c r="R287" t="s">
        <v>605</v>
      </c>
      <c r="S287" t="s">
        <v>920</v>
      </c>
      <c r="T287">
        <v>12.74</v>
      </c>
      <c r="U287" s="7">
        <f t="shared" si="36"/>
        <v>0</v>
      </c>
      <c r="V287" s="7">
        <f t="shared" si="37"/>
        <v>0</v>
      </c>
      <c r="W287" s="7">
        <f t="shared" si="38"/>
        <v>1</v>
      </c>
      <c r="X287" s="7">
        <f t="shared" si="39"/>
        <v>1</v>
      </c>
      <c r="Y287" s="8" t="str">
        <f t="shared" si="40"/>
        <v>NF</v>
      </c>
      <c r="Z287" s="8">
        <f t="shared" si="41"/>
        <v>18000</v>
      </c>
      <c r="AA287" s="8">
        <f t="shared" si="42"/>
        <v>18000</v>
      </c>
      <c r="AB287" s="9">
        <f t="shared" si="43"/>
        <v>0</v>
      </c>
      <c r="AC287" s="9">
        <f t="shared" si="44"/>
        <v>1</v>
      </c>
    </row>
    <row r="288" spans="2:29" x14ac:dyDescent="0.2">
      <c r="Q288" t="s">
        <v>606</v>
      </c>
      <c r="R288" t="s">
        <v>607</v>
      </c>
      <c r="S288" t="s">
        <v>921</v>
      </c>
      <c r="T288">
        <v>48.21</v>
      </c>
      <c r="U288" s="7">
        <f t="shared" si="36"/>
        <v>0</v>
      </c>
      <c r="V288" s="7">
        <f t="shared" si="37"/>
        <v>0</v>
      </c>
      <c r="W288" s="7">
        <f t="shared" si="38"/>
        <v>1</v>
      </c>
      <c r="X288" s="7">
        <f t="shared" si="39"/>
        <v>1</v>
      </c>
      <c r="Y288" s="8" t="str">
        <f t="shared" si="40"/>
        <v>NF</v>
      </c>
      <c r="Z288" s="8">
        <f t="shared" si="41"/>
        <v>2900</v>
      </c>
      <c r="AA288" s="8">
        <f t="shared" si="42"/>
        <v>2900</v>
      </c>
      <c r="AB288" s="9">
        <f t="shared" si="43"/>
        <v>0</v>
      </c>
      <c r="AC288" s="9">
        <f t="shared" si="44"/>
        <v>1</v>
      </c>
    </row>
    <row r="289" spans="17:29" x14ac:dyDescent="0.2">
      <c r="Q289" t="s">
        <v>608</v>
      </c>
      <c r="R289" t="s">
        <v>609</v>
      </c>
      <c r="S289" t="s">
        <v>922</v>
      </c>
      <c r="T289">
        <v>13.44</v>
      </c>
      <c r="U289" s="7">
        <f t="shared" si="36"/>
        <v>0</v>
      </c>
      <c r="V289" s="7">
        <f t="shared" si="37"/>
        <v>0</v>
      </c>
      <c r="W289" s="7">
        <f t="shared" si="38"/>
        <v>1</v>
      </c>
      <c r="X289" s="7">
        <f t="shared" si="39"/>
        <v>1</v>
      </c>
      <c r="Y289" s="8" t="str">
        <f t="shared" si="40"/>
        <v>NF</v>
      </c>
      <c r="Z289" s="8">
        <f t="shared" si="41"/>
        <v>66000</v>
      </c>
      <c r="AA289" s="8">
        <f t="shared" si="42"/>
        <v>66000</v>
      </c>
      <c r="AB289" s="9">
        <f t="shared" si="43"/>
        <v>0</v>
      </c>
      <c r="AC289" s="9">
        <f t="shared" si="44"/>
        <v>1</v>
      </c>
    </row>
    <row r="290" spans="17:29" x14ac:dyDescent="0.2">
      <c r="Q290" t="s">
        <v>417</v>
      </c>
      <c r="S290" t="s">
        <v>923</v>
      </c>
      <c r="T290">
        <v>12.64</v>
      </c>
      <c r="U290" s="7">
        <f t="shared" si="36"/>
        <v>1</v>
      </c>
      <c r="V290" s="7">
        <f t="shared" si="37"/>
        <v>1</v>
      </c>
      <c r="W290" s="7">
        <f t="shared" si="38"/>
        <v>0</v>
      </c>
      <c r="X290" s="7">
        <f t="shared" si="39"/>
        <v>0</v>
      </c>
      <c r="Y290" s="8">
        <f t="shared" si="40"/>
        <v>5400</v>
      </c>
      <c r="Z290" s="8" t="str">
        <f t="shared" si="41"/>
        <v>NF</v>
      </c>
      <c r="AA290" s="8">
        <f t="shared" si="42"/>
        <v>5400</v>
      </c>
      <c r="AB290" s="9">
        <f t="shared" si="43"/>
        <v>1</v>
      </c>
      <c r="AC290" s="9">
        <f t="shared" si="44"/>
        <v>0</v>
      </c>
    </row>
    <row r="291" spans="17:29" x14ac:dyDescent="0.2">
      <c r="Q291" t="s">
        <v>610</v>
      </c>
      <c r="R291" t="s">
        <v>611</v>
      </c>
      <c r="S291" t="s">
        <v>924</v>
      </c>
      <c r="T291">
        <v>13.07</v>
      </c>
      <c r="U291" s="7">
        <f t="shared" si="36"/>
        <v>0</v>
      </c>
      <c r="V291" s="7">
        <f t="shared" si="37"/>
        <v>0</v>
      </c>
      <c r="W291" s="7">
        <f t="shared" si="38"/>
        <v>1</v>
      </c>
      <c r="X291" s="7">
        <f t="shared" si="39"/>
        <v>1</v>
      </c>
      <c r="Y291" s="8" t="str">
        <f t="shared" si="40"/>
        <v>NF</v>
      </c>
      <c r="Z291" s="8">
        <f t="shared" si="41"/>
        <v>110000</v>
      </c>
      <c r="AA291" s="8">
        <f t="shared" si="42"/>
        <v>110000</v>
      </c>
      <c r="AB291" s="9">
        <f t="shared" si="43"/>
        <v>0</v>
      </c>
      <c r="AC291" s="9">
        <f t="shared" si="44"/>
        <v>1</v>
      </c>
    </row>
    <row r="292" spans="17:29" x14ac:dyDescent="0.2">
      <c r="Q292" t="s">
        <v>612</v>
      </c>
      <c r="S292" t="s">
        <v>925</v>
      </c>
      <c r="T292">
        <v>15.5</v>
      </c>
      <c r="U292" s="7">
        <f t="shared" si="36"/>
        <v>0</v>
      </c>
      <c r="V292" s="7">
        <f t="shared" si="37"/>
        <v>0</v>
      </c>
      <c r="W292" s="7">
        <f t="shared" si="38"/>
        <v>1</v>
      </c>
      <c r="X292" s="7">
        <f t="shared" si="39"/>
        <v>1</v>
      </c>
      <c r="Y292" s="8" t="str">
        <f t="shared" si="40"/>
        <v>NF</v>
      </c>
      <c r="Z292" s="8">
        <f t="shared" si="41"/>
        <v>27000</v>
      </c>
      <c r="AA292" s="8">
        <f t="shared" si="42"/>
        <v>27000</v>
      </c>
      <c r="AB292" s="9">
        <f t="shared" si="43"/>
        <v>0</v>
      </c>
      <c r="AC292" s="9">
        <f t="shared" si="44"/>
        <v>1</v>
      </c>
    </row>
    <row r="293" spans="17:29" x14ac:dyDescent="0.2">
      <c r="Q293" t="s">
        <v>613</v>
      </c>
      <c r="R293" t="s">
        <v>614</v>
      </c>
      <c r="S293" t="s">
        <v>926</v>
      </c>
      <c r="T293">
        <v>191.6</v>
      </c>
      <c r="U293" s="7">
        <f t="shared" si="36"/>
        <v>0</v>
      </c>
      <c r="V293" s="7">
        <f t="shared" si="37"/>
        <v>0</v>
      </c>
      <c r="W293" s="7">
        <f t="shared" si="38"/>
        <v>1</v>
      </c>
      <c r="X293" s="7">
        <f t="shared" si="39"/>
        <v>1</v>
      </c>
      <c r="Y293" s="8" t="str">
        <f t="shared" si="40"/>
        <v>NF</v>
      </c>
      <c r="Z293" s="8">
        <f t="shared" si="41"/>
        <v>10000</v>
      </c>
      <c r="AA293" s="8">
        <f t="shared" si="42"/>
        <v>10000</v>
      </c>
      <c r="AB293" s="9">
        <f t="shared" si="43"/>
        <v>0</v>
      </c>
      <c r="AC293" s="9">
        <f t="shared" si="44"/>
        <v>1</v>
      </c>
    </row>
    <row r="294" spans="17:29" x14ac:dyDescent="0.2">
      <c r="Q294" t="s">
        <v>615</v>
      </c>
      <c r="S294" t="s">
        <v>927</v>
      </c>
      <c r="T294">
        <v>12.03</v>
      </c>
      <c r="U294" s="7">
        <f t="shared" si="36"/>
        <v>0</v>
      </c>
      <c r="V294" s="7">
        <f t="shared" si="37"/>
        <v>0</v>
      </c>
      <c r="W294" s="7">
        <f t="shared" si="38"/>
        <v>1</v>
      </c>
      <c r="X294" s="7">
        <f t="shared" si="39"/>
        <v>1</v>
      </c>
      <c r="Y294" s="8" t="str">
        <f t="shared" si="40"/>
        <v>NF</v>
      </c>
      <c r="Z294" s="8">
        <f t="shared" si="41"/>
        <v>41000</v>
      </c>
      <c r="AA294" s="8">
        <f t="shared" si="42"/>
        <v>41000</v>
      </c>
      <c r="AB294" s="9">
        <f t="shared" si="43"/>
        <v>0</v>
      </c>
      <c r="AC294" s="9">
        <f t="shared" si="44"/>
        <v>1</v>
      </c>
    </row>
    <row r="295" spans="17:29" x14ac:dyDescent="0.2">
      <c r="Q295" t="s">
        <v>424</v>
      </c>
      <c r="R295" t="s">
        <v>425</v>
      </c>
      <c r="S295" t="s">
        <v>928</v>
      </c>
      <c r="T295">
        <v>231.87</v>
      </c>
      <c r="U295" s="7">
        <f t="shared" si="36"/>
        <v>1</v>
      </c>
      <c r="V295" s="7">
        <f t="shared" si="37"/>
        <v>1</v>
      </c>
      <c r="W295" s="7">
        <f t="shared" si="38"/>
        <v>0</v>
      </c>
      <c r="X295" s="7">
        <f t="shared" si="39"/>
        <v>0</v>
      </c>
      <c r="Y295" s="8">
        <f t="shared" si="40"/>
        <v>5600</v>
      </c>
      <c r="Z295" s="8" t="str">
        <f t="shared" si="41"/>
        <v>NF</v>
      </c>
      <c r="AA295" s="8">
        <f t="shared" si="42"/>
        <v>5600</v>
      </c>
      <c r="AB295" s="9">
        <f t="shared" si="43"/>
        <v>1</v>
      </c>
      <c r="AC295" s="9">
        <f t="shared" si="44"/>
        <v>0</v>
      </c>
    </row>
    <row r="296" spans="17:29" x14ac:dyDescent="0.2">
      <c r="Q296" t="s">
        <v>426</v>
      </c>
      <c r="R296" t="s">
        <v>427</v>
      </c>
      <c r="S296" t="s">
        <v>929</v>
      </c>
      <c r="T296">
        <v>26.66</v>
      </c>
      <c r="U296" s="7">
        <f t="shared" si="36"/>
        <v>1</v>
      </c>
      <c r="V296" s="7">
        <f t="shared" si="37"/>
        <v>1</v>
      </c>
      <c r="W296" s="7">
        <f t="shared" si="38"/>
        <v>0</v>
      </c>
      <c r="X296" s="7">
        <f t="shared" si="39"/>
        <v>0</v>
      </c>
      <c r="Y296" s="8">
        <f t="shared" si="40"/>
        <v>11000</v>
      </c>
      <c r="Z296" s="8" t="str">
        <f t="shared" si="41"/>
        <v>NF</v>
      </c>
      <c r="AA296" s="8">
        <f t="shared" si="42"/>
        <v>11000</v>
      </c>
      <c r="AB296" s="9">
        <f t="shared" si="43"/>
        <v>1</v>
      </c>
      <c r="AC296" s="9">
        <f t="shared" si="44"/>
        <v>0</v>
      </c>
    </row>
    <row r="297" spans="17:29" x14ac:dyDescent="0.2">
      <c r="Q297" t="s">
        <v>616</v>
      </c>
      <c r="R297" t="s">
        <v>617</v>
      </c>
      <c r="S297" t="s">
        <v>930</v>
      </c>
      <c r="T297">
        <v>15.87</v>
      </c>
      <c r="U297" s="7">
        <f t="shared" si="36"/>
        <v>0</v>
      </c>
      <c r="V297" s="7">
        <f t="shared" si="37"/>
        <v>0</v>
      </c>
      <c r="W297" s="7">
        <f t="shared" si="38"/>
        <v>1</v>
      </c>
      <c r="X297" s="7">
        <f t="shared" si="39"/>
        <v>1</v>
      </c>
      <c r="Y297" s="8" t="str">
        <f t="shared" si="40"/>
        <v>NF</v>
      </c>
      <c r="Z297" s="8">
        <f t="shared" si="41"/>
        <v>7000</v>
      </c>
      <c r="AA297" s="8">
        <f t="shared" si="42"/>
        <v>7000</v>
      </c>
      <c r="AB297" s="9">
        <f t="shared" si="43"/>
        <v>0</v>
      </c>
      <c r="AC297" s="9">
        <f t="shared" si="44"/>
        <v>1</v>
      </c>
    </row>
    <row r="298" spans="17:29" x14ac:dyDescent="0.2">
      <c r="Q298" t="s">
        <v>428</v>
      </c>
      <c r="R298" t="s">
        <v>429</v>
      </c>
      <c r="S298" t="s">
        <v>931</v>
      </c>
      <c r="T298">
        <v>18.920000000000002</v>
      </c>
      <c r="U298" s="7">
        <f t="shared" si="36"/>
        <v>1</v>
      </c>
      <c r="V298" s="7">
        <f t="shared" si="37"/>
        <v>1</v>
      </c>
      <c r="W298" s="7">
        <f t="shared" si="38"/>
        <v>0</v>
      </c>
      <c r="X298" s="7">
        <f t="shared" si="39"/>
        <v>0</v>
      </c>
      <c r="Y298" s="8">
        <f t="shared" si="40"/>
        <v>2400</v>
      </c>
      <c r="Z298" s="8" t="str">
        <f t="shared" si="41"/>
        <v>NF</v>
      </c>
      <c r="AA298" s="8">
        <f t="shared" si="42"/>
        <v>2400</v>
      </c>
      <c r="AB298" s="9">
        <f t="shared" si="43"/>
        <v>1</v>
      </c>
      <c r="AC298" s="9">
        <f t="shared" si="44"/>
        <v>0</v>
      </c>
    </row>
    <row r="299" spans="17:29" x14ac:dyDescent="0.2">
      <c r="Q299" t="s">
        <v>430</v>
      </c>
      <c r="R299" t="s">
        <v>431</v>
      </c>
      <c r="S299" t="s">
        <v>932</v>
      </c>
      <c r="T299">
        <v>34.19</v>
      </c>
      <c r="U299" s="7">
        <f t="shared" si="36"/>
        <v>1</v>
      </c>
      <c r="V299" s="7">
        <f t="shared" si="37"/>
        <v>1</v>
      </c>
      <c r="W299" s="7">
        <f t="shared" si="38"/>
        <v>0</v>
      </c>
      <c r="X299" s="7">
        <f t="shared" si="39"/>
        <v>0</v>
      </c>
      <c r="Y299" s="8">
        <f t="shared" si="40"/>
        <v>1700</v>
      </c>
      <c r="Z299" s="8" t="str">
        <f t="shared" si="41"/>
        <v>NF</v>
      </c>
      <c r="AA299" s="8">
        <f t="shared" si="42"/>
        <v>1700</v>
      </c>
      <c r="AB299" s="9">
        <f t="shared" si="43"/>
        <v>1</v>
      </c>
      <c r="AC299" s="9">
        <f t="shared" si="44"/>
        <v>0</v>
      </c>
    </row>
    <row r="300" spans="17:29" x14ac:dyDescent="0.2">
      <c r="Q300" t="s">
        <v>433</v>
      </c>
      <c r="R300" t="s">
        <v>434</v>
      </c>
      <c r="S300" t="s">
        <v>933</v>
      </c>
      <c r="T300">
        <v>26.7</v>
      </c>
      <c r="U300" s="7">
        <f t="shared" si="36"/>
        <v>1</v>
      </c>
      <c r="V300" s="7">
        <f t="shared" si="37"/>
        <v>1</v>
      </c>
      <c r="W300" s="7">
        <f t="shared" si="38"/>
        <v>0</v>
      </c>
      <c r="X300" s="7">
        <f t="shared" si="39"/>
        <v>0</v>
      </c>
      <c r="Y300" s="8">
        <f t="shared" si="40"/>
        <v>6500</v>
      </c>
      <c r="Z300" s="8" t="str">
        <f t="shared" si="41"/>
        <v>NF</v>
      </c>
      <c r="AA300" s="8">
        <f t="shared" si="42"/>
        <v>6500</v>
      </c>
      <c r="AB300" s="9">
        <f t="shared" si="43"/>
        <v>1</v>
      </c>
      <c r="AC300" s="9">
        <f t="shared" si="44"/>
        <v>0</v>
      </c>
    </row>
    <row r="301" spans="17:29" x14ac:dyDescent="0.2">
      <c r="Q301" t="s">
        <v>435</v>
      </c>
      <c r="R301" t="s">
        <v>436</v>
      </c>
      <c r="S301" t="s">
        <v>934</v>
      </c>
      <c r="T301">
        <v>50.41</v>
      </c>
      <c r="U301" s="7">
        <f t="shared" si="36"/>
        <v>1</v>
      </c>
      <c r="V301" s="7">
        <f t="shared" si="37"/>
        <v>1</v>
      </c>
      <c r="W301" s="7">
        <f t="shared" si="38"/>
        <v>0</v>
      </c>
      <c r="X301" s="7">
        <f t="shared" si="39"/>
        <v>0</v>
      </c>
      <c r="Y301" s="8">
        <f t="shared" si="40"/>
        <v>3400</v>
      </c>
      <c r="Z301" s="8" t="str">
        <f t="shared" si="41"/>
        <v>NF</v>
      </c>
      <c r="AA301" s="8">
        <f t="shared" si="42"/>
        <v>3400</v>
      </c>
      <c r="AB301" s="9">
        <f t="shared" si="43"/>
        <v>1</v>
      </c>
      <c r="AC301" s="9">
        <f t="shared" si="44"/>
        <v>0</v>
      </c>
    </row>
    <row r="302" spans="17:29" x14ac:dyDescent="0.2">
      <c r="Q302" t="s">
        <v>437</v>
      </c>
      <c r="R302" t="s">
        <v>224</v>
      </c>
      <c r="S302" t="s">
        <v>935</v>
      </c>
      <c r="T302">
        <v>69.53</v>
      </c>
      <c r="U302" s="7">
        <f t="shared" si="36"/>
        <v>1</v>
      </c>
      <c r="V302" s="7">
        <f t="shared" si="37"/>
        <v>1</v>
      </c>
      <c r="W302" s="7">
        <f t="shared" si="38"/>
        <v>0</v>
      </c>
      <c r="X302" s="7">
        <f t="shared" si="39"/>
        <v>0</v>
      </c>
      <c r="Y302" s="8">
        <f t="shared" si="40"/>
        <v>8100</v>
      </c>
      <c r="Z302" s="8" t="str">
        <f t="shared" si="41"/>
        <v>NF</v>
      </c>
      <c r="AA302" s="8">
        <f t="shared" si="42"/>
        <v>8100</v>
      </c>
      <c r="AB302" s="9">
        <f t="shared" si="43"/>
        <v>1</v>
      </c>
      <c r="AC302" s="9">
        <f t="shared" si="44"/>
        <v>0</v>
      </c>
    </row>
    <row r="303" spans="17:29" x14ac:dyDescent="0.2">
      <c r="Q303" t="s">
        <v>618</v>
      </c>
      <c r="R303" t="s">
        <v>87</v>
      </c>
      <c r="S303" t="s">
        <v>936</v>
      </c>
      <c r="T303">
        <v>77.45</v>
      </c>
      <c r="U303" s="7">
        <f t="shared" si="36"/>
        <v>0</v>
      </c>
      <c r="V303" s="7">
        <f t="shared" si="37"/>
        <v>0</v>
      </c>
      <c r="W303" s="7">
        <f t="shared" si="38"/>
        <v>1</v>
      </c>
      <c r="X303" s="7">
        <f t="shared" si="39"/>
        <v>1</v>
      </c>
      <c r="Y303" s="8" t="str">
        <f t="shared" si="40"/>
        <v>NF</v>
      </c>
      <c r="Z303" s="8">
        <f t="shared" si="41"/>
        <v>16000</v>
      </c>
      <c r="AA303" s="8">
        <f t="shared" si="42"/>
        <v>16000</v>
      </c>
      <c r="AB303" s="9">
        <f t="shared" si="43"/>
        <v>0</v>
      </c>
      <c r="AC303" s="9">
        <f t="shared" si="44"/>
        <v>1</v>
      </c>
    </row>
    <row r="304" spans="17:29" x14ac:dyDescent="0.2">
      <c r="Q304" t="s">
        <v>619</v>
      </c>
      <c r="R304" t="s">
        <v>181</v>
      </c>
      <c r="S304" t="s">
        <v>937</v>
      </c>
      <c r="T304">
        <v>13.31</v>
      </c>
      <c r="U304" s="7">
        <f t="shared" si="36"/>
        <v>0</v>
      </c>
      <c r="V304" s="7">
        <f t="shared" si="37"/>
        <v>0</v>
      </c>
      <c r="W304" s="7">
        <f t="shared" si="38"/>
        <v>1</v>
      </c>
      <c r="X304" s="7">
        <f t="shared" si="39"/>
        <v>1</v>
      </c>
      <c r="Y304" s="8" t="str">
        <f t="shared" si="40"/>
        <v>NF</v>
      </c>
      <c r="Z304" s="8">
        <f t="shared" si="41"/>
        <v>450000</v>
      </c>
      <c r="AA304" s="8">
        <f t="shared" si="42"/>
        <v>450000</v>
      </c>
      <c r="AB304" s="9">
        <f t="shared" si="43"/>
        <v>0</v>
      </c>
      <c r="AC304" s="9">
        <f t="shared" si="44"/>
        <v>1</v>
      </c>
    </row>
    <row r="305" spans="17:29" x14ac:dyDescent="0.2">
      <c r="Q305" t="s">
        <v>440</v>
      </c>
      <c r="R305" t="s">
        <v>441</v>
      </c>
      <c r="S305" t="s">
        <v>938</v>
      </c>
      <c r="T305">
        <v>147.32</v>
      </c>
      <c r="U305" s="7">
        <f t="shared" si="36"/>
        <v>1</v>
      </c>
      <c r="V305" s="7">
        <f t="shared" si="37"/>
        <v>1</v>
      </c>
      <c r="W305" s="7">
        <f t="shared" si="38"/>
        <v>0</v>
      </c>
      <c r="X305" s="7">
        <f t="shared" si="39"/>
        <v>0</v>
      </c>
      <c r="Y305" s="8">
        <f t="shared" si="40"/>
        <v>54000</v>
      </c>
      <c r="Z305" s="8" t="str">
        <f t="shared" si="41"/>
        <v>NF</v>
      </c>
      <c r="AA305" s="8">
        <f t="shared" si="42"/>
        <v>54000</v>
      </c>
      <c r="AB305" s="9">
        <f t="shared" si="43"/>
        <v>1</v>
      </c>
      <c r="AC305" s="9">
        <f t="shared" si="44"/>
        <v>0</v>
      </c>
    </row>
    <row r="306" spans="17:29" x14ac:dyDescent="0.2">
      <c r="Q306" t="s">
        <v>442</v>
      </c>
      <c r="R306" t="s">
        <v>443</v>
      </c>
      <c r="S306" t="s">
        <v>939</v>
      </c>
      <c r="T306">
        <v>22.89</v>
      </c>
      <c r="U306" s="7">
        <f t="shared" si="36"/>
        <v>1</v>
      </c>
      <c r="V306" s="7">
        <f t="shared" si="37"/>
        <v>1</v>
      </c>
      <c r="W306" s="7">
        <f t="shared" si="38"/>
        <v>0</v>
      </c>
      <c r="X306" s="7">
        <f t="shared" si="39"/>
        <v>0</v>
      </c>
      <c r="Y306" s="8">
        <f t="shared" si="40"/>
        <v>9100</v>
      </c>
      <c r="Z306" s="8" t="str">
        <f t="shared" si="41"/>
        <v>NF</v>
      </c>
      <c r="AA306" s="8">
        <f t="shared" si="42"/>
        <v>9100</v>
      </c>
      <c r="AB306" s="9">
        <f t="shared" si="43"/>
        <v>1</v>
      </c>
      <c r="AC306" s="9">
        <f t="shared" si="44"/>
        <v>0</v>
      </c>
    </row>
    <row r="307" spans="17:29" x14ac:dyDescent="0.2">
      <c r="Q307" t="s">
        <v>444</v>
      </c>
      <c r="R307" t="s">
        <v>445</v>
      </c>
      <c r="S307" t="s">
        <v>940</v>
      </c>
      <c r="T307">
        <v>14.75</v>
      </c>
      <c r="U307" s="7">
        <f t="shared" si="36"/>
        <v>1</v>
      </c>
      <c r="V307" s="7">
        <f t="shared" si="37"/>
        <v>1</v>
      </c>
      <c r="W307" s="7">
        <f t="shared" si="38"/>
        <v>0</v>
      </c>
      <c r="X307" s="7">
        <f t="shared" si="39"/>
        <v>0</v>
      </c>
      <c r="Y307" s="8">
        <f t="shared" si="40"/>
        <v>15000</v>
      </c>
      <c r="Z307" s="8" t="str">
        <f t="shared" si="41"/>
        <v>NF</v>
      </c>
      <c r="AA307" s="8">
        <f t="shared" si="42"/>
        <v>15000</v>
      </c>
      <c r="AB307" s="9">
        <f t="shared" si="43"/>
        <v>1</v>
      </c>
      <c r="AC307" s="9">
        <f t="shared" si="44"/>
        <v>0</v>
      </c>
    </row>
    <row r="308" spans="17:29" x14ac:dyDescent="0.2">
      <c r="Q308" t="s">
        <v>446</v>
      </c>
      <c r="R308" t="s">
        <v>447</v>
      </c>
      <c r="S308" t="s">
        <v>941</v>
      </c>
      <c r="T308">
        <v>146.47</v>
      </c>
      <c r="U308" s="7">
        <f t="shared" si="36"/>
        <v>1</v>
      </c>
      <c r="V308" s="7">
        <f t="shared" si="37"/>
        <v>1</v>
      </c>
      <c r="W308" s="7">
        <f t="shared" si="38"/>
        <v>0</v>
      </c>
      <c r="X308" s="7">
        <f t="shared" si="39"/>
        <v>0</v>
      </c>
      <c r="Y308" s="8">
        <f t="shared" si="40"/>
        <v>11000</v>
      </c>
      <c r="Z308" s="8" t="str">
        <f t="shared" si="41"/>
        <v>NF</v>
      </c>
      <c r="AA308" s="8">
        <f t="shared" si="42"/>
        <v>11000</v>
      </c>
      <c r="AB308" s="9">
        <f t="shared" si="43"/>
        <v>1</v>
      </c>
      <c r="AC308" s="9">
        <f t="shared" si="44"/>
        <v>0</v>
      </c>
    </row>
    <row r="309" spans="17:29" x14ac:dyDescent="0.2">
      <c r="Q309" t="s">
        <v>448</v>
      </c>
      <c r="R309" t="s">
        <v>449</v>
      </c>
      <c r="S309" t="s">
        <v>942</v>
      </c>
      <c r="T309">
        <v>23.55</v>
      </c>
      <c r="U309" s="7">
        <f t="shared" si="36"/>
        <v>1</v>
      </c>
      <c r="V309" s="7">
        <f t="shared" si="37"/>
        <v>1</v>
      </c>
      <c r="W309" s="7">
        <f t="shared" si="38"/>
        <v>0</v>
      </c>
      <c r="X309" s="7">
        <f t="shared" si="39"/>
        <v>0</v>
      </c>
      <c r="Y309" s="8">
        <f t="shared" si="40"/>
        <v>3400</v>
      </c>
      <c r="Z309" s="8" t="str">
        <f t="shared" si="41"/>
        <v>NF</v>
      </c>
      <c r="AA309" s="8">
        <f t="shared" si="42"/>
        <v>3400</v>
      </c>
      <c r="AB309" s="9">
        <f t="shared" si="43"/>
        <v>1</v>
      </c>
      <c r="AC309" s="9">
        <f t="shared" si="44"/>
        <v>0</v>
      </c>
    </row>
    <row r="310" spans="17:29" x14ac:dyDescent="0.2">
      <c r="Q310" t="s">
        <v>620</v>
      </c>
      <c r="R310" t="s">
        <v>621</v>
      </c>
      <c r="S310" t="s">
        <v>943</v>
      </c>
      <c r="T310">
        <v>13.81</v>
      </c>
      <c r="U310" s="7">
        <f t="shared" si="36"/>
        <v>0</v>
      </c>
      <c r="V310" s="7">
        <f t="shared" si="37"/>
        <v>0</v>
      </c>
      <c r="W310" s="7">
        <f t="shared" si="38"/>
        <v>1</v>
      </c>
      <c r="X310" s="7">
        <f t="shared" si="39"/>
        <v>1</v>
      </c>
      <c r="Y310" s="8" t="str">
        <f t="shared" si="40"/>
        <v>NF</v>
      </c>
      <c r="Z310" s="8">
        <f t="shared" si="41"/>
        <v>84000</v>
      </c>
      <c r="AA310" s="8">
        <f t="shared" si="42"/>
        <v>84000</v>
      </c>
      <c r="AB310" s="9">
        <f t="shared" si="43"/>
        <v>0</v>
      </c>
      <c r="AC310" s="9">
        <f t="shared" si="44"/>
        <v>1</v>
      </c>
    </row>
    <row r="311" spans="17:29" x14ac:dyDescent="0.2">
      <c r="Q311" t="s">
        <v>454</v>
      </c>
      <c r="R311" t="s">
        <v>455</v>
      </c>
      <c r="S311" t="s">
        <v>944</v>
      </c>
      <c r="T311">
        <v>119.5</v>
      </c>
      <c r="U311" s="7">
        <f t="shared" si="36"/>
        <v>1</v>
      </c>
      <c r="V311" s="7">
        <f t="shared" si="37"/>
        <v>1</v>
      </c>
      <c r="W311" s="7">
        <f t="shared" si="38"/>
        <v>0</v>
      </c>
      <c r="X311" s="7">
        <f t="shared" si="39"/>
        <v>0</v>
      </c>
      <c r="Y311" s="8">
        <f t="shared" si="40"/>
        <v>330000</v>
      </c>
      <c r="Z311" s="8" t="str">
        <f t="shared" si="41"/>
        <v>NF</v>
      </c>
      <c r="AA311" s="8">
        <f t="shared" si="42"/>
        <v>330000</v>
      </c>
      <c r="AB311" s="9">
        <f t="shared" si="43"/>
        <v>1</v>
      </c>
      <c r="AC311" s="9">
        <f t="shared" si="44"/>
        <v>0</v>
      </c>
    </row>
    <row r="312" spans="17:29" x14ac:dyDescent="0.2">
      <c r="Q312" t="s">
        <v>458</v>
      </c>
      <c r="R312" t="s">
        <v>459</v>
      </c>
      <c r="S312" t="s">
        <v>945</v>
      </c>
      <c r="T312">
        <v>17.2</v>
      </c>
      <c r="U312" s="7">
        <f t="shared" si="36"/>
        <v>1</v>
      </c>
      <c r="V312" s="7">
        <f t="shared" si="37"/>
        <v>1</v>
      </c>
      <c r="W312" s="7">
        <f t="shared" si="38"/>
        <v>0</v>
      </c>
      <c r="X312" s="7">
        <f t="shared" si="39"/>
        <v>0</v>
      </c>
      <c r="Y312" s="8">
        <f t="shared" si="40"/>
        <v>74000</v>
      </c>
      <c r="Z312" s="8" t="str">
        <f t="shared" si="41"/>
        <v>NF</v>
      </c>
      <c r="AA312" s="8">
        <f t="shared" si="42"/>
        <v>74000</v>
      </c>
      <c r="AB312" s="9">
        <f t="shared" si="43"/>
        <v>1</v>
      </c>
      <c r="AC312" s="9">
        <f t="shared" si="44"/>
        <v>0</v>
      </c>
    </row>
    <row r="313" spans="17:29" x14ac:dyDescent="0.2">
      <c r="Q313" t="s">
        <v>460</v>
      </c>
      <c r="R313" t="s">
        <v>461</v>
      </c>
      <c r="S313" t="s">
        <v>946</v>
      </c>
      <c r="T313">
        <v>24.47</v>
      </c>
      <c r="U313" s="7">
        <f t="shared" si="36"/>
        <v>1</v>
      </c>
      <c r="V313" s="7">
        <f t="shared" si="37"/>
        <v>1</v>
      </c>
      <c r="W313" s="7">
        <f t="shared" si="38"/>
        <v>0</v>
      </c>
      <c r="X313" s="7">
        <f t="shared" si="39"/>
        <v>0</v>
      </c>
      <c r="Y313" s="8">
        <f t="shared" si="40"/>
        <v>2400</v>
      </c>
      <c r="Z313" s="8" t="str">
        <f t="shared" si="41"/>
        <v>NF</v>
      </c>
      <c r="AA313" s="8">
        <f t="shared" si="42"/>
        <v>2400</v>
      </c>
      <c r="AB313" s="9">
        <f t="shared" si="43"/>
        <v>1</v>
      </c>
      <c r="AC313" s="9">
        <f t="shared" si="44"/>
        <v>0</v>
      </c>
    </row>
    <row r="314" spans="17:29" x14ac:dyDescent="0.2">
      <c r="Q314" t="s">
        <v>462</v>
      </c>
      <c r="R314" t="s">
        <v>463</v>
      </c>
      <c r="S314" t="s">
        <v>947</v>
      </c>
      <c r="T314">
        <v>31.7</v>
      </c>
      <c r="U314" s="7">
        <f t="shared" si="36"/>
        <v>1</v>
      </c>
      <c r="V314" s="7">
        <f t="shared" si="37"/>
        <v>1</v>
      </c>
      <c r="W314" s="7">
        <f t="shared" si="38"/>
        <v>0</v>
      </c>
      <c r="X314" s="7">
        <f t="shared" si="39"/>
        <v>0</v>
      </c>
      <c r="Y314" s="8">
        <f t="shared" si="40"/>
        <v>17000</v>
      </c>
      <c r="Z314" s="8" t="str">
        <f t="shared" si="41"/>
        <v>NF</v>
      </c>
      <c r="AA314" s="8">
        <f t="shared" si="42"/>
        <v>17000</v>
      </c>
      <c r="AB314" s="9">
        <f t="shared" si="43"/>
        <v>1</v>
      </c>
      <c r="AC314" s="9">
        <f t="shared" si="44"/>
        <v>0</v>
      </c>
    </row>
    <row r="315" spans="17:29" x14ac:dyDescent="0.2">
      <c r="Q315" t="s">
        <v>464</v>
      </c>
      <c r="R315" t="s">
        <v>465</v>
      </c>
      <c r="S315" t="s">
        <v>948</v>
      </c>
      <c r="T315">
        <v>102.98</v>
      </c>
      <c r="U315" s="7">
        <f t="shared" si="36"/>
        <v>1</v>
      </c>
      <c r="V315" s="7">
        <f t="shared" si="37"/>
        <v>1</v>
      </c>
      <c r="W315" s="7">
        <f t="shared" si="38"/>
        <v>0</v>
      </c>
      <c r="X315" s="7">
        <f t="shared" si="39"/>
        <v>0</v>
      </c>
      <c r="Y315" s="8">
        <f t="shared" si="40"/>
        <v>3500</v>
      </c>
      <c r="Z315" s="8" t="str">
        <f t="shared" si="41"/>
        <v>NF</v>
      </c>
      <c r="AA315" s="8">
        <f t="shared" si="42"/>
        <v>3500</v>
      </c>
      <c r="AB315" s="9">
        <f t="shared" si="43"/>
        <v>1</v>
      </c>
      <c r="AC315" s="9">
        <f t="shared" si="44"/>
        <v>0</v>
      </c>
    </row>
    <row r="316" spans="17:29" x14ac:dyDescent="0.2">
      <c r="Q316" t="s">
        <v>466</v>
      </c>
      <c r="R316" t="s">
        <v>467</v>
      </c>
      <c r="S316" t="s">
        <v>949</v>
      </c>
      <c r="T316">
        <v>32.880000000000003</v>
      </c>
      <c r="U316" s="7">
        <f t="shared" si="36"/>
        <v>1</v>
      </c>
      <c r="V316" s="7">
        <f t="shared" si="37"/>
        <v>1</v>
      </c>
      <c r="W316" s="7">
        <f t="shared" si="38"/>
        <v>0</v>
      </c>
      <c r="X316" s="7">
        <f t="shared" si="39"/>
        <v>0</v>
      </c>
      <c r="Y316" s="8">
        <f t="shared" si="40"/>
        <v>3800</v>
      </c>
      <c r="Z316" s="8" t="str">
        <f t="shared" si="41"/>
        <v>NF</v>
      </c>
      <c r="AA316" s="8">
        <f t="shared" si="42"/>
        <v>3800</v>
      </c>
      <c r="AB316" s="9">
        <f t="shared" si="43"/>
        <v>1</v>
      </c>
      <c r="AC316" s="9">
        <f t="shared" si="44"/>
        <v>0</v>
      </c>
    </row>
    <row r="317" spans="17:29" x14ac:dyDescent="0.2">
      <c r="Q317" t="s">
        <v>470</v>
      </c>
      <c r="R317" t="s">
        <v>471</v>
      </c>
      <c r="S317" t="s">
        <v>950</v>
      </c>
      <c r="T317">
        <v>69.36</v>
      </c>
      <c r="U317" s="7">
        <f t="shared" si="36"/>
        <v>1</v>
      </c>
      <c r="V317" s="7">
        <f t="shared" si="37"/>
        <v>1</v>
      </c>
      <c r="W317" s="7">
        <f t="shared" si="38"/>
        <v>0</v>
      </c>
      <c r="X317" s="7">
        <f t="shared" si="39"/>
        <v>0</v>
      </c>
      <c r="Y317" s="8">
        <f t="shared" si="40"/>
        <v>7200</v>
      </c>
      <c r="Z317" s="8" t="str">
        <f t="shared" si="41"/>
        <v>NF</v>
      </c>
      <c r="AA317" s="8">
        <f t="shared" si="42"/>
        <v>7200</v>
      </c>
      <c r="AB317" s="9">
        <f t="shared" si="43"/>
        <v>1</v>
      </c>
      <c r="AC317" s="9">
        <f t="shared" si="44"/>
        <v>0</v>
      </c>
    </row>
    <row r="318" spans="17:29" x14ac:dyDescent="0.2">
      <c r="Q318" t="s">
        <v>472</v>
      </c>
      <c r="R318" t="s">
        <v>473</v>
      </c>
      <c r="S318" t="s">
        <v>951</v>
      </c>
      <c r="T318">
        <v>79.45</v>
      </c>
      <c r="U318" s="7">
        <f t="shared" si="36"/>
        <v>1</v>
      </c>
      <c r="V318" s="7">
        <f t="shared" si="37"/>
        <v>1</v>
      </c>
      <c r="W318" s="7">
        <f t="shared" si="38"/>
        <v>0</v>
      </c>
      <c r="X318" s="7">
        <f t="shared" si="39"/>
        <v>0</v>
      </c>
      <c r="Y318" s="8">
        <f t="shared" si="40"/>
        <v>2200</v>
      </c>
      <c r="Z318" s="8" t="str">
        <f t="shared" si="41"/>
        <v>NF</v>
      </c>
      <c r="AA318" s="8">
        <f t="shared" si="42"/>
        <v>2200</v>
      </c>
      <c r="AB318" s="9">
        <f t="shared" si="43"/>
        <v>1</v>
      </c>
      <c r="AC318" s="9">
        <f t="shared" si="44"/>
        <v>0</v>
      </c>
    </row>
    <row r="319" spans="17:29" x14ac:dyDescent="0.2">
      <c r="Q319" t="s">
        <v>474</v>
      </c>
      <c r="R319" t="s">
        <v>475</v>
      </c>
      <c r="S319" t="s">
        <v>952</v>
      </c>
      <c r="T319">
        <v>47.2</v>
      </c>
      <c r="U319" s="7">
        <f t="shared" si="36"/>
        <v>1</v>
      </c>
      <c r="V319" s="7">
        <f t="shared" si="37"/>
        <v>1</v>
      </c>
      <c r="W319" s="7">
        <f t="shared" si="38"/>
        <v>0</v>
      </c>
      <c r="X319" s="7">
        <f t="shared" si="39"/>
        <v>0</v>
      </c>
      <c r="Y319" s="8">
        <f t="shared" si="40"/>
        <v>11000</v>
      </c>
      <c r="Z319" s="8" t="str">
        <f t="shared" si="41"/>
        <v>NF</v>
      </c>
      <c r="AA319" s="8">
        <f t="shared" si="42"/>
        <v>11000</v>
      </c>
      <c r="AB319" s="9">
        <f t="shared" si="43"/>
        <v>1</v>
      </c>
      <c r="AC319" s="9">
        <f t="shared" si="44"/>
        <v>0</v>
      </c>
    </row>
    <row r="320" spans="17:29" x14ac:dyDescent="0.2">
      <c r="Q320" t="s">
        <v>622</v>
      </c>
      <c r="R320" t="s">
        <v>623</v>
      </c>
      <c r="S320" t="s">
        <v>953</v>
      </c>
      <c r="T320">
        <v>77.900000000000006</v>
      </c>
      <c r="U320" s="7">
        <f t="shared" si="36"/>
        <v>0</v>
      </c>
      <c r="V320" s="7">
        <f t="shared" si="37"/>
        <v>0</v>
      </c>
      <c r="W320" s="7">
        <f t="shared" si="38"/>
        <v>1</v>
      </c>
      <c r="X320" s="7">
        <f t="shared" si="39"/>
        <v>1</v>
      </c>
      <c r="Y320" s="8" t="str">
        <f t="shared" si="40"/>
        <v>NF</v>
      </c>
      <c r="Z320" s="8">
        <f t="shared" si="41"/>
        <v>2500</v>
      </c>
      <c r="AA320" s="8">
        <f t="shared" si="42"/>
        <v>2500</v>
      </c>
      <c r="AB320" s="9">
        <f t="shared" si="43"/>
        <v>0</v>
      </c>
      <c r="AC320" s="9">
        <f t="shared" si="44"/>
        <v>1</v>
      </c>
    </row>
    <row r="321" spans="17:29" x14ac:dyDescent="0.2">
      <c r="Q321" t="s">
        <v>476</v>
      </c>
      <c r="R321" t="s">
        <v>477</v>
      </c>
      <c r="S321" t="s">
        <v>954</v>
      </c>
      <c r="T321">
        <v>65.569999999999993</v>
      </c>
      <c r="U321" s="7">
        <f t="shared" si="36"/>
        <v>1</v>
      </c>
      <c r="V321" s="7">
        <f t="shared" si="37"/>
        <v>1</v>
      </c>
      <c r="W321" s="7">
        <f t="shared" si="38"/>
        <v>0</v>
      </c>
      <c r="X321" s="7">
        <f t="shared" si="39"/>
        <v>0</v>
      </c>
      <c r="Y321" s="8">
        <f t="shared" si="40"/>
        <v>6900</v>
      </c>
      <c r="Z321" s="8" t="str">
        <f t="shared" si="41"/>
        <v>NF</v>
      </c>
      <c r="AA321" s="8">
        <f t="shared" si="42"/>
        <v>6900</v>
      </c>
      <c r="AB321" s="9">
        <f t="shared" si="43"/>
        <v>1</v>
      </c>
      <c r="AC321" s="9">
        <f t="shared" si="44"/>
        <v>0</v>
      </c>
    </row>
    <row r="322" spans="17:29" x14ac:dyDescent="0.2">
      <c r="Q322" t="s">
        <v>481</v>
      </c>
      <c r="R322" t="s">
        <v>482</v>
      </c>
      <c r="S322" t="s">
        <v>955</v>
      </c>
      <c r="T322">
        <v>61.08</v>
      </c>
      <c r="U322" s="7">
        <f t="shared" si="36"/>
        <v>1</v>
      </c>
      <c r="V322" s="7">
        <f t="shared" si="37"/>
        <v>1</v>
      </c>
      <c r="W322" s="7">
        <f t="shared" si="38"/>
        <v>0</v>
      </c>
      <c r="X322" s="7">
        <f t="shared" si="39"/>
        <v>0</v>
      </c>
      <c r="Y322" s="8">
        <f t="shared" si="40"/>
        <v>11000</v>
      </c>
      <c r="Z322" s="8" t="str">
        <f t="shared" si="41"/>
        <v>NF</v>
      </c>
      <c r="AA322" s="8">
        <f t="shared" si="42"/>
        <v>11000</v>
      </c>
      <c r="AB322" s="9">
        <f t="shared" si="43"/>
        <v>1</v>
      </c>
      <c r="AC322" s="9">
        <f t="shared" si="44"/>
        <v>0</v>
      </c>
    </row>
    <row r="323" spans="17:29" x14ac:dyDescent="0.2">
      <c r="Q323" t="s">
        <v>483</v>
      </c>
      <c r="S323" t="s">
        <v>956</v>
      </c>
      <c r="T323">
        <v>10.65</v>
      </c>
      <c r="U323" s="7">
        <f t="shared" si="36"/>
        <v>1</v>
      </c>
      <c r="V323" s="7">
        <f t="shared" si="37"/>
        <v>1</v>
      </c>
      <c r="W323" s="7">
        <f t="shared" si="38"/>
        <v>0</v>
      </c>
      <c r="X323" s="7">
        <f t="shared" si="39"/>
        <v>0</v>
      </c>
      <c r="Y323" s="8">
        <f t="shared" si="40"/>
        <v>64000</v>
      </c>
      <c r="Z323" s="8" t="str">
        <f t="shared" si="41"/>
        <v>NF</v>
      </c>
      <c r="AA323" s="8">
        <f t="shared" si="42"/>
        <v>64000</v>
      </c>
      <c r="AB323" s="9">
        <f t="shared" si="43"/>
        <v>1</v>
      </c>
      <c r="AC323" s="9">
        <f t="shared" si="44"/>
        <v>0</v>
      </c>
    </row>
    <row r="324" spans="17:29" x14ac:dyDescent="0.2">
      <c r="Q324" t="s">
        <v>624</v>
      </c>
      <c r="R324" t="s">
        <v>625</v>
      </c>
      <c r="S324" t="s">
        <v>957</v>
      </c>
      <c r="T324">
        <v>25.41</v>
      </c>
      <c r="U324" s="7">
        <f t="shared" ref="U324:U341" si="45">IFERROR(VLOOKUP(Q324,B:F,3, FALSE),0)</f>
        <v>0</v>
      </c>
      <c r="V324" s="7">
        <f t="shared" ref="V324:V341" si="46">IFERROR(VLOOKUP(Q324,B:F,4, FALSE),0)</f>
        <v>0</v>
      </c>
      <c r="W324" s="7">
        <f t="shared" ref="W324:W341" si="47">IFERROR(VLOOKUP(Q324,J:N,3, FALSE),0)</f>
        <v>1</v>
      </c>
      <c r="X324" s="7">
        <f t="shared" ref="X324:X341" si="48">IFERROR(VLOOKUP(Q324,J:N,4, FALSE),0)</f>
        <v>1</v>
      </c>
      <c r="Y324" s="8" t="str">
        <f t="shared" ref="Y324:Y341" si="49">IFERROR(VLOOKUP(Q324,B:F,5, FALSE),"NF")</f>
        <v>NF</v>
      </c>
      <c r="Z324" s="8">
        <f t="shared" ref="Z324:Z341" si="50">IFERROR(VLOOKUP(Q324,J:N,5, FALSE),"NF")</f>
        <v>1800</v>
      </c>
      <c r="AA324" s="8">
        <f t="shared" si="42"/>
        <v>1800</v>
      </c>
      <c r="AB324" s="9">
        <f t="shared" si="43"/>
        <v>0</v>
      </c>
      <c r="AC324" s="9">
        <f t="shared" si="44"/>
        <v>1</v>
      </c>
    </row>
    <row r="325" spans="17:29" x14ac:dyDescent="0.2">
      <c r="Q325" t="s">
        <v>626</v>
      </c>
      <c r="R325" t="s">
        <v>627</v>
      </c>
      <c r="S325" t="s">
        <v>958</v>
      </c>
      <c r="T325">
        <v>84.25</v>
      </c>
      <c r="U325" s="7">
        <f t="shared" si="45"/>
        <v>0</v>
      </c>
      <c r="V325" s="7">
        <f t="shared" si="46"/>
        <v>0</v>
      </c>
      <c r="W325" s="7">
        <f t="shared" si="47"/>
        <v>1</v>
      </c>
      <c r="X325" s="7">
        <f t="shared" si="48"/>
        <v>1</v>
      </c>
      <c r="Y325" s="8" t="str">
        <f t="shared" si="49"/>
        <v>NF</v>
      </c>
      <c r="Z325" s="8">
        <f t="shared" si="50"/>
        <v>16000</v>
      </c>
      <c r="AA325" s="8">
        <f t="shared" ref="AA325:AA341" si="51">MIN(Y325:Z325)</f>
        <v>16000</v>
      </c>
      <c r="AB325" s="9">
        <f t="shared" ref="AB325:AB341" si="52">IFERROR(Y325/AA325,0)</f>
        <v>0</v>
      </c>
      <c r="AC325" s="9">
        <f t="shared" ref="AC325:AC341" si="53">IFERROR(Z325/AA325,0)</f>
        <v>1</v>
      </c>
    </row>
    <row r="326" spans="17:29" x14ac:dyDescent="0.2">
      <c r="Q326" t="s">
        <v>484</v>
      </c>
      <c r="R326" t="s">
        <v>485</v>
      </c>
      <c r="S326" t="s">
        <v>959</v>
      </c>
      <c r="T326">
        <v>52.21</v>
      </c>
      <c r="U326" s="7">
        <f t="shared" si="45"/>
        <v>1</v>
      </c>
      <c r="V326" s="7">
        <f t="shared" si="46"/>
        <v>1</v>
      </c>
      <c r="W326" s="7">
        <f t="shared" si="47"/>
        <v>0</v>
      </c>
      <c r="X326" s="7">
        <f t="shared" si="48"/>
        <v>0</v>
      </c>
      <c r="Y326" s="8">
        <f t="shared" si="49"/>
        <v>9500</v>
      </c>
      <c r="Z326" s="8" t="str">
        <f t="shared" si="50"/>
        <v>NF</v>
      </c>
      <c r="AA326" s="8">
        <f t="shared" si="51"/>
        <v>9500</v>
      </c>
      <c r="AB326" s="9">
        <f t="shared" si="52"/>
        <v>1</v>
      </c>
      <c r="AC326" s="9">
        <f t="shared" si="53"/>
        <v>0</v>
      </c>
    </row>
    <row r="327" spans="17:29" x14ac:dyDescent="0.2">
      <c r="Q327" t="s">
        <v>486</v>
      </c>
      <c r="R327" t="s">
        <v>487</v>
      </c>
      <c r="S327" t="s">
        <v>960</v>
      </c>
      <c r="T327">
        <v>20.68</v>
      </c>
      <c r="U327" s="7">
        <f t="shared" si="45"/>
        <v>1</v>
      </c>
      <c r="V327" s="7">
        <f t="shared" si="46"/>
        <v>1</v>
      </c>
      <c r="W327" s="7">
        <f t="shared" si="47"/>
        <v>0</v>
      </c>
      <c r="X327" s="7">
        <f t="shared" si="48"/>
        <v>0</v>
      </c>
      <c r="Y327" s="8">
        <f t="shared" si="49"/>
        <v>25000</v>
      </c>
      <c r="Z327" s="8" t="str">
        <f t="shared" si="50"/>
        <v>NF</v>
      </c>
      <c r="AA327" s="8">
        <f t="shared" si="51"/>
        <v>25000</v>
      </c>
      <c r="AB327" s="9">
        <f t="shared" si="52"/>
        <v>1</v>
      </c>
      <c r="AC327" s="9">
        <f t="shared" si="53"/>
        <v>0</v>
      </c>
    </row>
    <row r="328" spans="17:29" x14ac:dyDescent="0.2">
      <c r="Q328" t="s">
        <v>488</v>
      </c>
      <c r="R328" t="s">
        <v>489</v>
      </c>
      <c r="S328" t="s">
        <v>961</v>
      </c>
      <c r="T328">
        <v>47.72</v>
      </c>
      <c r="U328" s="7">
        <f t="shared" si="45"/>
        <v>1</v>
      </c>
      <c r="V328" s="7">
        <f t="shared" si="46"/>
        <v>1</v>
      </c>
      <c r="W328" s="7">
        <f t="shared" si="47"/>
        <v>0</v>
      </c>
      <c r="X328" s="7">
        <f t="shared" si="48"/>
        <v>0</v>
      </c>
      <c r="Y328" s="8">
        <f t="shared" si="49"/>
        <v>5000</v>
      </c>
      <c r="Z328" s="8" t="str">
        <f t="shared" si="50"/>
        <v>NF</v>
      </c>
      <c r="AA328" s="8">
        <f t="shared" si="51"/>
        <v>5000</v>
      </c>
      <c r="AB328" s="9">
        <f t="shared" si="52"/>
        <v>1</v>
      </c>
      <c r="AC328" s="9">
        <f t="shared" si="53"/>
        <v>0</v>
      </c>
    </row>
    <row r="329" spans="17:29" x14ac:dyDescent="0.2">
      <c r="Q329" t="s">
        <v>628</v>
      </c>
      <c r="R329" t="s">
        <v>629</v>
      </c>
      <c r="S329" t="s">
        <v>962</v>
      </c>
      <c r="T329">
        <v>12.97</v>
      </c>
      <c r="U329" s="7">
        <f t="shared" si="45"/>
        <v>0</v>
      </c>
      <c r="V329" s="7">
        <f t="shared" si="46"/>
        <v>0</v>
      </c>
      <c r="W329" s="7">
        <f t="shared" si="47"/>
        <v>1</v>
      </c>
      <c r="X329" s="7">
        <f t="shared" si="48"/>
        <v>1</v>
      </c>
      <c r="Y329" s="8" t="str">
        <f t="shared" si="49"/>
        <v>NF</v>
      </c>
      <c r="Z329" s="8">
        <f t="shared" si="50"/>
        <v>33000</v>
      </c>
      <c r="AA329" s="8">
        <f t="shared" si="51"/>
        <v>33000</v>
      </c>
      <c r="AB329" s="9">
        <f t="shared" si="52"/>
        <v>0</v>
      </c>
      <c r="AC329" s="9">
        <f t="shared" si="53"/>
        <v>1</v>
      </c>
    </row>
    <row r="330" spans="17:29" x14ac:dyDescent="0.2">
      <c r="Q330" t="s">
        <v>630</v>
      </c>
      <c r="R330" t="s">
        <v>631</v>
      </c>
      <c r="S330" t="s">
        <v>963</v>
      </c>
      <c r="T330">
        <v>133.02000000000001</v>
      </c>
      <c r="U330" s="7">
        <f t="shared" si="45"/>
        <v>0</v>
      </c>
      <c r="V330" s="7">
        <f t="shared" si="46"/>
        <v>0</v>
      </c>
      <c r="W330" s="7">
        <f t="shared" si="47"/>
        <v>1</v>
      </c>
      <c r="X330" s="7">
        <f t="shared" si="48"/>
        <v>1</v>
      </c>
      <c r="Y330" s="8" t="str">
        <f t="shared" si="49"/>
        <v>NF</v>
      </c>
      <c r="Z330" s="8">
        <f t="shared" si="50"/>
        <v>5200</v>
      </c>
      <c r="AA330" s="8">
        <f t="shared" si="51"/>
        <v>5200</v>
      </c>
      <c r="AB330" s="9">
        <f t="shared" si="52"/>
        <v>0</v>
      </c>
      <c r="AC330" s="9">
        <f t="shared" si="53"/>
        <v>1</v>
      </c>
    </row>
    <row r="331" spans="17:29" x14ac:dyDescent="0.2">
      <c r="Q331" t="s">
        <v>492</v>
      </c>
      <c r="R331" t="s">
        <v>493</v>
      </c>
      <c r="S331" t="s">
        <v>964</v>
      </c>
      <c r="T331">
        <v>16.920000000000002</v>
      </c>
      <c r="U331" s="7">
        <f t="shared" si="45"/>
        <v>1</v>
      </c>
      <c r="V331" s="7">
        <f t="shared" si="46"/>
        <v>1</v>
      </c>
      <c r="W331" s="7">
        <f t="shared" si="47"/>
        <v>0</v>
      </c>
      <c r="X331" s="7">
        <f t="shared" si="48"/>
        <v>0</v>
      </c>
      <c r="Y331" s="8">
        <f t="shared" si="49"/>
        <v>5200</v>
      </c>
      <c r="Z331" s="8" t="str">
        <f t="shared" si="50"/>
        <v>NF</v>
      </c>
      <c r="AA331" s="8">
        <f t="shared" si="51"/>
        <v>5200</v>
      </c>
      <c r="AB331" s="9">
        <f t="shared" si="52"/>
        <v>1</v>
      </c>
      <c r="AC331" s="9">
        <f t="shared" si="53"/>
        <v>0</v>
      </c>
    </row>
    <row r="332" spans="17:29" x14ac:dyDescent="0.2">
      <c r="Q332" t="s">
        <v>494</v>
      </c>
      <c r="R332" t="s">
        <v>495</v>
      </c>
      <c r="S332" t="s">
        <v>965</v>
      </c>
      <c r="T332">
        <v>29.16</v>
      </c>
      <c r="U332" s="7">
        <f t="shared" si="45"/>
        <v>1</v>
      </c>
      <c r="V332" s="7">
        <f t="shared" si="46"/>
        <v>1</v>
      </c>
      <c r="W332" s="7">
        <f t="shared" si="47"/>
        <v>0</v>
      </c>
      <c r="X332" s="7">
        <f t="shared" si="48"/>
        <v>0</v>
      </c>
      <c r="Y332" s="8">
        <f t="shared" si="49"/>
        <v>3700</v>
      </c>
      <c r="Z332" s="8" t="str">
        <f t="shared" si="50"/>
        <v>NF</v>
      </c>
      <c r="AA332" s="8">
        <f t="shared" si="51"/>
        <v>3700</v>
      </c>
      <c r="AB332" s="9">
        <f t="shared" si="52"/>
        <v>1</v>
      </c>
      <c r="AC332" s="9">
        <f t="shared" si="53"/>
        <v>0</v>
      </c>
    </row>
    <row r="333" spans="17:29" x14ac:dyDescent="0.2">
      <c r="Q333" t="s">
        <v>498</v>
      </c>
      <c r="R333" t="s">
        <v>499</v>
      </c>
      <c r="S333" t="s">
        <v>966</v>
      </c>
      <c r="T333">
        <v>38.01</v>
      </c>
      <c r="U333" s="7">
        <f t="shared" si="45"/>
        <v>1</v>
      </c>
      <c r="V333" s="7">
        <f t="shared" si="46"/>
        <v>1</v>
      </c>
      <c r="W333" s="7">
        <f t="shared" si="47"/>
        <v>0</v>
      </c>
      <c r="X333" s="7">
        <f t="shared" si="48"/>
        <v>0</v>
      </c>
      <c r="Y333" s="8">
        <f t="shared" si="49"/>
        <v>23000</v>
      </c>
      <c r="Z333" s="8" t="str">
        <f t="shared" si="50"/>
        <v>NF</v>
      </c>
      <c r="AA333" s="8">
        <f t="shared" si="51"/>
        <v>23000</v>
      </c>
      <c r="AB333" s="9">
        <f t="shared" si="52"/>
        <v>1</v>
      </c>
      <c r="AC333" s="9">
        <f t="shared" si="53"/>
        <v>0</v>
      </c>
    </row>
    <row r="334" spans="17:29" x14ac:dyDescent="0.2">
      <c r="Q334" t="s">
        <v>500</v>
      </c>
      <c r="R334" t="s">
        <v>501</v>
      </c>
      <c r="S334" t="s">
        <v>967</v>
      </c>
      <c r="T334">
        <v>60.57</v>
      </c>
      <c r="U334" s="7">
        <f t="shared" si="45"/>
        <v>1</v>
      </c>
      <c r="V334" s="7">
        <f t="shared" si="46"/>
        <v>1</v>
      </c>
      <c r="W334" s="7">
        <f t="shared" si="47"/>
        <v>0</v>
      </c>
      <c r="X334" s="7">
        <f t="shared" si="48"/>
        <v>0</v>
      </c>
      <c r="Y334" s="8">
        <f t="shared" si="49"/>
        <v>2700</v>
      </c>
      <c r="Z334" s="8" t="str">
        <f t="shared" si="50"/>
        <v>NF</v>
      </c>
      <c r="AA334" s="8">
        <f t="shared" si="51"/>
        <v>2700</v>
      </c>
      <c r="AB334" s="9">
        <f t="shared" si="52"/>
        <v>1</v>
      </c>
      <c r="AC334" s="9">
        <f t="shared" si="53"/>
        <v>0</v>
      </c>
    </row>
    <row r="335" spans="17:29" x14ac:dyDescent="0.2">
      <c r="Q335" t="s">
        <v>502</v>
      </c>
      <c r="R335" t="s">
        <v>503</v>
      </c>
      <c r="S335" t="s">
        <v>968</v>
      </c>
      <c r="T335">
        <v>30.73</v>
      </c>
      <c r="U335" s="7">
        <f t="shared" si="45"/>
        <v>1</v>
      </c>
      <c r="V335" s="7">
        <f t="shared" si="46"/>
        <v>1</v>
      </c>
      <c r="W335" s="7">
        <f t="shared" si="47"/>
        <v>0</v>
      </c>
      <c r="X335" s="7">
        <f t="shared" si="48"/>
        <v>0</v>
      </c>
      <c r="Y335" s="8">
        <f t="shared" si="49"/>
        <v>9200</v>
      </c>
      <c r="Z335" s="8" t="str">
        <f t="shared" si="50"/>
        <v>NF</v>
      </c>
      <c r="AA335" s="8">
        <f t="shared" si="51"/>
        <v>9200</v>
      </c>
      <c r="AB335" s="9">
        <f t="shared" si="52"/>
        <v>1</v>
      </c>
      <c r="AC335" s="9">
        <f t="shared" si="53"/>
        <v>0</v>
      </c>
    </row>
    <row r="336" spans="17:29" x14ac:dyDescent="0.2">
      <c r="Q336" t="s">
        <v>632</v>
      </c>
      <c r="S336" t="s">
        <v>969</v>
      </c>
      <c r="T336">
        <v>12</v>
      </c>
      <c r="U336" s="7">
        <f t="shared" si="45"/>
        <v>0</v>
      </c>
      <c r="V336" s="7">
        <f t="shared" si="46"/>
        <v>0</v>
      </c>
      <c r="W336" s="7">
        <f t="shared" si="47"/>
        <v>1</v>
      </c>
      <c r="X336" s="7">
        <f t="shared" si="48"/>
        <v>1</v>
      </c>
      <c r="Y336" s="8" t="str">
        <f t="shared" si="49"/>
        <v>NF</v>
      </c>
      <c r="Z336" s="8">
        <f t="shared" si="50"/>
        <v>18000</v>
      </c>
      <c r="AA336" s="8">
        <f t="shared" si="51"/>
        <v>18000</v>
      </c>
      <c r="AB336" s="9">
        <f t="shared" si="52"/>
        <v>0</v>
      </c>
      <c r="AC336" s="9">
        <f t="shared" si="53"/>
        <v>1</v>
      </c>
    </row>
    <row r="337" spans="17:29" x14ac:dyDescent="0.2">
      <c r="Q337" t="s">
        <v>504</v>
      </c>
      <c r="R337" t="s">
        <v>505</v>
      </c>
      <c r="S337" t="s">
        <v>970</v>
      </c>
      <c r="T337">
        <v>32.909999999999997</v>
      </c>
      <c r="U337" s="7">
        <f t="shared" si="45"/>
        <v>1</v>
      </c>
      <c r="V337" s="7">
        <f t="shared" si="46"/>
        <v>1</v>
      </c>
      <c r="W337" s="7">
        <f t="shared" si="47"/>
        <v>0</v>
      </c>
      <c r="X337" s="7">
        <f t="shared" si="48"/>
        <v>0</v>
      </c>
      <c r="Y337" s="8">
        <f t="shared" si="49"/>
        <v>14000</v>
      </c>
      <c r="Z337" s="8" t="str">
        <f t="shared" si="50"/>
        <v>NF</v>
      </c>
      <c r="AA337" s="8">
        <f t="shared" si="51"/>
        <v>14000</v>
      </c>
      <c r="AB337" s="9">
        <f t="shared" si="52"/>
        <v>1</v>
      </c>
      <c r="AC337" s="9">
        <f t="shared" si="53"/>
        <v>0</v>
      </c>
    </row>
    <row r="338" spans="17:29" x14ac:dyDescent="0.2">
      <c r="Q338" t="s">
        <v>506</v>
      </c>
      <c r="R338" t="s">
        <v>507</v>
      </c>
      <c r="S338" t="s">
        <v>971</v>
      </c>
      <c r="T338">
        <v>53.48</v>
      </c>
      <c r="U338" s="7">
        <f t="shared" si="45"/>
        <v>1</v>
      </c>
      <c r="V338" s="7">
        <f t="shared" si="46"/>
        <v>1</v>
      </c>
      <c r="W338" s="7">
        <f t="shared" si="47"/>
        <v>0</v>
      </c>
      <c r="X338" s="7">
        <f t="shared" si="48"/>
        <v>0</v>
      </c>
      <c r="Y338" s="8">
        <f t="shared" si="49"/>
        <v>2700</v>
      </c>
      <c r="Z338" s="8" t="str">
        <f t="shared" si="50"/>
        <v>NF</v>
      </c>
      <c r="AA338" s="8">
        <f t="shared" si="51"/>
        <v>2700</v>
      </c>
      <c r="AB338" s="9">
        <f t="shared" si="52"/>
        <v>1</v>
      </c>
      <c r="AC338" s="9">
        <f t="shared" si="53"/>
        <v>0</v>
      </c>
    </row>
    <row r="339" spans="17:29" x14ac:dyDescent="0.2">
      <c r="Q339" t="s">
        <v>633</v>
      </c>
      <c r="R339" t="s">
        <v>634</v>
      </c>
      <c r="S339" t="s">
        <v>972</v>
      </c>
      <c r="T339">
        <v>58.27</v>
      </c>
      <c r="U339" s="7">
        <f t="shared" si="45"/>
        <v>0</v>
      </c>
      <c r="V339" s="7">
        <f t="shared" si="46"/>
        <v>0</v>
      </c>
      <c r="W339" s="7">
        <f t="shared" si="47"/>
        <v>1</v>
      </c>
      <c r="X339" s="7">
        <f t="shared" si="48"/>
        <v>1</v>
      </c>
      <c r="Y339" s="8" t="str">
        <f t="shared" si="49"/>
        <v>NF</v>
      </c>
      <c r="Z339" s="8">
        <f t="shared" si="50"/>
        <v>5200</v>
      </c>
      <c r="AA339" s="8">
        <f t="shared" si="51"/>
        <v>5200</v>
      </c>
      <c r="AB339" s="9">
        <f t="shared" si="52"/>
        <v>0</v>
      </c>
      <c r="AC339" s="9">
        <f t="shared" si="53"/>
        <v>1</v>
      </c>
    </row>
    <row r="340" spans="17:29" x14ac:dyDescent="0.2">
      <c r="Q340" t="s">
        <v>510</v>
      </c>
      <c r="R340" t="s">
        <v>511</v>
      </c>
      <c r="S340" t="s">
        <v>973</v>
      </c>
      <c r="T340">
        <v>21.65</v>
      </c>
      <c r="U340" s="7">
        <f t="shared" si="45"/>
        <v>1</v>
      </c>
      <c r="V340" s="7">
        <f t="shared" si="46"/>
        <v>1</v>
      </c>
      <c r="W340" s="7">
        <f t="shared" si="47"/>
        <v>0</v>
      </c>
      <c r="X340" s="7">
        <f t="shared" si="48"/>
        <v>0</v>
      </c>
      <c r="Y340" s="8">
        <f t="shared" si="49"/>
        <v>1100</v>
      </c>
      <c r="Z340" s="8" t="str">
        <f t="shared" si="50"/>
        <v>NF</v>
      </c>
      <c r="AA340" s="8">
        <f t="shared" si="51"/>
        <v>1100</v>
      </c>
      <c r="AB340" s="9">
        <f t="shared" si="52"/>
        <v>1</v>
      </c>
      <c r="AC340" s="9">
        <f t="shared" si="53"/>
        <v>0</v>
      </c>
    </row>
    <row r="341" spans="17:29" x14ac:dyDescent="0.2">
      <c r="Q341" t="s">
        <v>512</v>
      </c>
      <c r="R341" t="s">
        <v>513</v>
      </c>
      <c r="S341" t="s">
        <v>974</v>
      </c>
      <c r="T341">
        <v>65.61</v>
      </c>
      <c r="U341" s="7">
        <f t="shared" si="45"/>
        <v>1</v>
      </c>
      <c r="V341" s="7">
        <f t="shared" si="46"/>
        <v>1</v>
      </c>
      <c r="W341" s="7">
        <f t="shared" si="47"/>
        <v>0</v>
      </c>
      <c r="X341" s="7">
        <f t="shared" si="48"/>
        <v>0</v>
      </c>
      <c r="Y341" s="8">
        <f t="shared" si="49"/>
        <v>91000</v>
      </c>
      <c r="Z341" s="8" t="str">
        <f t="shared" si="50"/>
        <v>NF</v>
      </c>
      <c r="AA341" s="8">
        <f t="shared" si="51"/>
        <v>91000</v>
      </c>
      <c r="AB341" s="9">
        <f t="shared" si="52"/>
        <v>1</v>
      </c>
      <c r="AC341" s="9">
        <f t="shared" si="53"/>
        <v>0</v>
      </c>
    </row>
  </sheetData>
  <sortState xmlns:xlrd2="http://schemas.microsoft.com/office/spreadsheetml/2017/richdata2" ref="I4:O257">
    <sortCondition sortBy="cellColor" ref="J4:J257" dxfId="3"/>
  </sortState>
  <mergeCells count="2">
    <mergeCell ref="A1:XFD1"/>
    <mergeCell ref="A2:XFD2"/>
  </mergeCells>
  <conditionalFormatting sqref="B3:B1048576 J3:J1048576">
    <cfRule type="uniqueValues" dxfId="2" priority="1"/>
  </conditionalFormatting>
  <conditionalFormatting sqref="AB4:AC341">
    <cfRule type="cellIs" dxfId="1" priority="2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1"/>
  <sheetViews>
    <sheetView zoomScale="75" zoomScaleNormal="75" workbookViewId="0">
      <pane ySplit="3" topLeftCell="A4" activePane="bottomLeft" state="frozen"/>
      <selection pane="bottomLeft" sqref="A1:XFD1"/>
    </sheetView>
  </sheetViews>
  <sheetFormatPr baseColWidth="10" defaultColWidth="8.83203125" defaultRowHeight="15" x14ac:dyDescent="0.2"/>
  <cols>
    <col min="5" max="8" width="4.83203125" bestFit="1" customWidth="1"/>
    <col min="9" max="11" width="9.1640625" style="1"/>
    <col min="12" max="12" width="5.33203125" style="12" bestFit="1" customWidth="1"/>
    <col min="13" max="13" width="6.5" style="12" bestFit="1" customWidth="1"/>
  </cols>
  <sheetData>
    <row r="1" spans="1:13" s="17" customFormat="1" ht="29" x14ac:dyDescent="0.35">
      <c r="A1" s="17" t="s">
        <v>1166</v>
      </c>
    </row>
    <row r="2" spans="1:13" s="18" customFormat="1" ht="26" x14ac:dyDescent="0.3">
      <c r="A2" s="18" t="s">
        <v>977</v>
      </c>
    </row>
    <row r="3" spans="1:13" ht="160" x14ac:dyDescent="0.2">
      <c r="A3" s="2" t="s">
        <v>2</v>
      </c>
      <c r="B3" s="2" t="s">
        <v>3</v>
      </c>
      <c r="C3" s="2" t="s">
        <v>636</v>
      </c>
      <c r="D3" s="2" t="s">
        <v>4</v>
      </c>
      <c r="E3" s="2" t="s">
        <v>1165</v>
      </c>
      <c r="F3" s="2" t="s">
        <v>1160</v>
      </c>
      <c r="G3" s="2" t="s">
        <v>1161</v>
      </c>
      <c r="H3" s="2" t="s">
        <v>1162</v>
      </c>
      <c r="I3" s="10" t="s">
        <v>1163</v>
      </c>
      <c r="J3" s="10" t="s">
        <v>1164</v>
      </c>
      <c r="K3" s="10" t="s">
        <v>975</v>
      </c>
      <c r="L3" s="11" t="s">
        <v>1159</v>
      </c>
      <c r="M3" s="11" t="s">
        <v>1158</v>
      </c>
    </row>
    <row r="4" spans="1:13" x14ac:dyDescent="0.2">
      <c r="A4" t="s">
        <v>7</v>
      </c>
      <c r="B4" t="s">
        <v>8</v>
      </c>
      <c r="C4" t="s">
        <v>637</v>
      </c>
      <c r="D4">
        <v>186.37</v>
      </c>
      <c r="E4">
        <v>37</v>
      </c>
      <c r="F4">
        <v>52</v>
      </c>
      <c r="G4">
        <v>66</v>
      </c>
      <c r="H4">
        <v>122</v>
      </c>
      <c r="I4" s="1">
        <v>990000</v>
      </c>
      <c r="J4" s="1">
        <v>5900000</v>
      </c>
      <c r="K4" s="1">
        <v>990000</v>
      </c>
      <c r="L4" s="12">
        <v>1</v>
      </c>
      <c r="M4" s="12">
        <v>5.9595959595959593</v>
      </c>
    </row>
    <row r="5" spans="1:13" x14ac:dyDescent="0.2">
      <c r="A5" t="s">
        <v>27</v>
      </c>
      <c r="B5" t="s">
        <v>28</v>
      </c>
      <c r="C5" t="s">
        <v>638</v>
      </c>
      <c r="D5">
        <v>192.79</v>
      </c>
      <c r="E5">
        <v>8</v>
      </c>
      <c r="F5">
        <v>13</v>
      </c>
      <c r="G5">
        <v>27</v>
      </c>
      <c r="H5">
        <v>49</v>
      </c>
      <c r="I5" s="1">
        <v>93000</v>
      </c>
      <c r="J5" s="1">
        <v>1800000</v>
      </c>
      <c r="K5" s="1">
        <v>93000</v>
      </c>
      <c r="L5" s="12">
        <v>1</v>
      </c>
      <c r="M5" s="12">
        <v>19.35483870967742</v>
      </c>
    </row>
    <row r="6" spans="1:13" x14ac:dyDescent="0.2">
      <c r="A6" t="s">
        <v>9</v>
      </c>
      <c r="B6" t="s">
        <v>10</v>
      </c>
      <c r="C6" t="s">
        <v>639</v>
      </c>
      <c r="D6">
        <v>226.23</v>
      </c>
      <c r="E6">
        <v>25</v>
      </c>
      <c r="F6">
        <v>51</v>
      </c>
      <c r="G6">
        <v>16</v>
      </c>
      <c r="H6">
        <v>45</v>
      </c>
      <c r="I6" s="1">
        <v>260000</v>
      </c>
      <c r="J6" s="1">
        <v>220000</v>
      </c>
      <c r="K6" s="1">
        <v>220000</v>
      </c>
      <c r="L6" s="12">
        <v>1.1818181818181819</v>
      </c>
      <c r="M6" s="12">
        <v>1</v>
      </c>
    </row>
    <row r="7" spans="1:13" x14ac:dyDescent="0.2">
      <c r="A7" t="s">
        <v>64</v>
      </c>
      <c r="B7" t="s">
        <v>65</v>
      </c>
      <c r="C7" t="s">
        <v>640</v>
      </c>
      <c r="D7">
        <v>165.19</v>
      </c>
      <c r="E7">
        <v>5</v>
      </c>
      <c r="F7">
        <v>7</v>
      </c>
      <c r="G7">
        <v>19</v>
      </c>
      <c r="H7">
        <v>27</v>
      </c>
      <c r="I7" s="1">
        <v>28000</v>
      </c>
      <c r="J7" s="1">
        <v>190000</v>
      </c>
      <c r="K7" s="1">
        <v>28000</v>
      </c>
      <c r="L7" s="12">
        <v>1</v>
      </c>
      <c r="M7" s="12">
        <v>6.7857142857142856</v>
      </c>
    </row>
    <row r="8" spans="1:13" x14ac:dyDescent="0.2">
      <c r="A8" t="s">
        <v>11</v>
      </c>
      <c r="B8" t="s">
        <v>12</v>
      </c>
      <c r="C8" t="s">
        <v>641</v>
      </c>
      <c r="D8">
        <v>41.71</v>
      </c>
      <c r="E8">
        <v>16</v>
      </c>
      <c r="F8">
        <v>65</v>
      </c>
      <c r="G8">
        <v>14</v>
      </c>
      <c r="H8">
        <v>52</v>
      </c>
      <c r="I8" s="1">
        <v>1700000</v>
      </c>
      <c r="J8" s="1">
        <v>830000</v>
      </c>
      <c r="K8" s="1">
        <v>830000</v>
      </c>
      <c r="L8" s="12">
        <v>2.0481927710843375</v>
      </c>
      <c r="M8" s="12">
        <v>1</v>
      </c>
    </row>
    <row r="9" spans="1:13" x14ac:dyDescent="0.2">
      <c r="A9" t="s">
        <v>13</v>
      </c>
      <c r="B9" t="s">
        <v>14</v>
      </c>
      <c r="C9" t="s">
        <v>642</v>
      </c>
      <c r="D9">
        <v>38.65</v>
      </c>
      <c r="E9">
        <v>16</v>
      </c>
      <c r="F9">
        <v>58</v>
      </c>
      <c r="G9">
        <v>12</v>
      </c>
      <c r="H9">
        <v>34</v>
      </c>
      <c r="I9" s="1">
        <v>1700000</v>
      </c>
      <c r="J9" s="1">
        <v>210000</v>
      </c>
      <c r="K9" s="1">
        <v>210000</v>
      </c>
      <c r="L9" s="12">
        <v>8.0952380952380949</v>
      </c>
      <c r="M9" s="12">
        <v>1</v>
      </c>
    </row>
    <row r="10" spans="1:13" x14ac:dyDescent="0.2">
      <c r="A10" t="s">
        <v>22</v>
      </c>
      <c r="B10" t="s">
        <v>23</v>
      </c>
      <c r="C10" t="s">
        <v>643</v>
      </c>
      <c r="D10">
        <v>44.18</v>
      </c>
      <c r="E10">
        <v>8</v>
      </c>
      <c r="F10">
        <v>88</v>
      </c>
      <c r="G10">
        <v>15</v>
      </c>
      <c r="H10">
        <v>397</v>
      </c>
      <c r="I10" s="1">
        <v>79000000</v>
      </c>
      <c r="J10" s="1">
        <v>1100000000</v>
      </c>
      <c r="K10" s="1">
        <v>79000000</v>
      </c>
      <c r="L10" s="12">
        <v>1</v>
      </c>
      <c r="M10" s="12">
        <v>13.924050632911392</v>
      </c>
    </row>
    <row r="11" spans="1:13" x14ac:dyDescent="0.2">
      <c r="A11" t="s">
        <v>24</v>
      </c>
      <c r="C11" t="s">
        <v>644</v>
      </c>
      <c r="D11">
        <v>11.77</v>
      </c>
      <c r="E11">
        <v>8</v>
      </c>
      <c r="F11">
        <v>80</v>
      </c>
      <c r="G11">
        <v>14</v>
      </c>
      <c r="H11">
        <v>212</v>
      </c>
      <c r="I11" s="1">
        <v>210000000</v>
      </c>
      <c r="J11" s="1">
        <v>1000000000</v>
      </c>
      <c r="K11" s="1">
        <v>210000000</v>
      </c>
      <c r="L11" s="12">
        <v>1</v>
      </c>
      <c r="M11" s="12">
        <v>4.7619047619047619</v>
      </c>
    </row>
    <row r="12" spans="1:13" x14ac:dyDescent="0.2">
      <c r="A12" t="s">
        <v>15</v>
      </c>
      <c r="B12" t="s">
        <v>16</v>
      </c>
      <c r="C12" t="s">
        <v>645</v>
      </c>
      <c r="D12">
        <v>44.23</v>
      </c>
      <c r="E12">
        <v>12</v>
      </c>
      <c r="F12">
        <v>115</v>
      </c>
      <c r="G12">
        <v>12</v>
      </c>
      <c r="H12">
        <v>168</v>
      </c>
      <c r="I12" s="1">
        <v>180000000</v>
      </c>
      <c r="J12" s="1">
        <v>370000000</v>
      </c>
      <c r="K12" s="1">
        <v>180000000</v>
      </c>
      <c r="L12" s="12">
        <v>1</v>
      </c>
      <c r="M12" s="12">
        <v>2.0555555555555554</v>
      </c>
    </row>
    <row r="13" spans="1:13" x14ac:dyDescent="0.2">
      <c r="A13" t="s">
        <v>62</v>
      </c>
      <c r="B13" t="s">
        <v>63</v>
      </c>
      <c r="C13" t="s">
        <v>646</v>
      </c>
      <c r="D13">
        <v>80.02</v>
      </c>
      <c r="E13">
        <v>5</v>
      </c>
      <c r="F13">
        <v>7</v>
      </c>
      <c r="G13">
        <v>14</v>
      </c>
      <c r="H13">
        <v>35</v>
      </c>
      <c r="I13" s="1">
        <v>150000</v>
      </c>
      <c r="J13" s="1">
        <v>1800000</v>
      </c>
      <c r="K13" s="1">
        <v>150000</v>
      </c>
      <c r="L13" s="12">
        <v>1</v>
      </c>
      <c r="M13" s="12">
        <v>12</v>
      </c>
    </row>
    <row r="14" spans="1:13" x14ac:dyDescent="0.2">
      <c r="A14" t="s">
        <v>17</v>
      </c>
      <c r="B14" t="s">
        <v>18</v>
      </c>
      <c r="C14" t="s">
        <v>647</v>
      </c>
      <c r="D14">
        <v>43.92</v>
      </c>
      <c r="E14">
        <v>11</v>
      </c>
      <c r="F14">
        <v>150</v>
      </c>
      <c r="G14">
        <v>6</v>
      </c>
      <c r="H14">
        <v>77</v>
      </c>
      <c r="I14" s="1">
        <v>270000000</v>
      </c>
      <c r="J14" s="1">
        <v>730000000</v>
      </c>
      <c r="K14" s="1">
        <v>270000000</v>
      </c>
      <c r="L14" s="12">
        <v>1</v>
      </c>
      <c r="M14" s="12">
        <v>2.7037037037037037</v>
      </c>
    </row>
    <row r="15" spans="1:13" x14ac:dyDescent="0.2">
      <c r="A15" t="s">
        <v>25</v>
      </c>
      <c r="B15" t="s">
        <v>26</v>
      </c>
      <c r="C15" t="s">
        <v>648</v>
      </c>
      <c r="D15">
        <v>43.36</v>
      </c>
      <c r="E15">
        <v>8</v>
      </c>
      <c r="F15">
        <v>50</v>
      </c>
      <c r="G15">
        <v>11</v>
      </c>
      <c r="H15">
        <v>156</v>
      </c>
      <c r="I15" s="1">
        <v>28000000</v>
      </c>
      <c r="J15" s="1">
        <v>480000000</v>
      </c>
      <c r="K15" s="1">
        <v>28000000</v>
      </c>
      <c r="L15" s="12">
        <v>1</v>
      </c>
      <c r="M15" s="12">
        <v>17.142857142857142</v>
      </c>
    </row>
    <row r="16" spans="1:13" x14ac:dyDescent="0.2">
      <c r="A16" t="s">
        <v>19</v>
      </c>
      <c r="B16" t="s">
        <v>20</v>
      </c>
      <c r="C16" t="s">
        <v>649</v>
      </c>
      <c r="D16">
        <v>35.79</v>
      </c>
      <c r="E16">
        <v>11</v>
      </c>
      <c r="F16">
        <v>23</v>
      </c>
      <c r="G16">
        <v>3</v>
      </c>
      <c r="H16">
        <v>5</v>
      </c>
      <c r="I16" s="1">
        <v>840000</v>
      </c>
      <c r="J16" s="1">
        <v>83000</v>
      </c>
      <c r="K16" s="1">
        <v>83000</v>
      </c>
      <c r="L16" s="12">
        <v>10.120481927710843</v>
      </c>
      <c r="M16" s="12">
        <v>1</v>
      </c>
    </row>
    <row r="17" spans="1:13" x14ac:dyDescent="0.2">
      <c r="A17" t="s">
        <v>60</v>
      </c>
      <c r="B17" t="s">
        <v>61</v>
      </c>
      <c r="C17" t="s">
        <v>650</v>
      </c>
      <c r="D17">
        <v>76.650000000000006</v>
      </c>
      <c r="E17">
        <v>5</v>
      </c>
      <c r="F17">
        <v>7</v>
      </c>
      <c r="G17">
        <v>10</v>
      </c>
      <c r="H17">
        <v>28</v>
      </c>
      <c r="I17" s="1">
        <v>350000</v>
      </c>
      <c r="J17" s="1">
        <v>1700000</v>
      </c>
      <c r="K17" s="1">
        <v>350000</v>
      </c>
      <c r="L17" s="12">
        <v>1</v>
      </c>
      <c r="M17" s="12">
        <v>4.8571428571428568</v>
      </c>
    </row>
    <row r="18" spans="1:13" x14ac:dyDescent="0.2">
      <c r="A18" t="s">
        <v>34</v>
      </c>
      <c r="B18" t="s">
        <v>35</v>
      </c>
      <c r="C18" t="s">
        <v>651</v>
      </c>
      <c r="D18">
        <v>25.96</v>
      </c>
      <c r="E18">
        <v>6</v>
      </c>
      <c r="F18">
        <v>13</v>
      </c>
      <c r="G18">
        <v>9</v>
      </c>
      <c r="H18">
        <v>46</v>
      </c>
      <c r="I18" s="1">
        <v>1200000</v>
      </c>
      <c r="J18" s="1">
        <v>38000000</v>
      </c>
      <c r="K18" s="1">
        <v>1200000</v>
      </c>
      <c r="L18" s="12">
        <v>1</v>
      </c>
      <c r="M18" s="12">
        <v>31.666666666666668</v>
      </c>
    </row>
    <row r="19" spans="1:13" x14ac:dyDescent="0.2">
      <c r="A19" t="s">
        <v>21</v>
      </c>
      <c r="C19" t="s">
        <v>652</v>
      </c>
      <c r="D19">
        <v>43.9</v>
      </c>
      <c r="E19">
        <v>9</v>
      </c>
      <c r="F19">
        <v>23</v>
      </c>
      <c r="G19">
        <v>9</v>
      </c>
      <c r="H19">
        <v>31</v>
      </c>
      <c r="I19" s="1">
        <v>7700000</v>
      </c>
      <c r="J19" s="1">
        <v>20000000</v>
      </c>
      <c r="K19" s="1">
        <v>7700000</v>
      </c>
      <c r="L19" s="12">
        <v>1</v>
      </c>
      <c r="M19" s="12">
        <v>2.5974025974025974</v>
      </c>
    </row>
    <row r="20" spans="1:13" x14ac:dyDescent="0.2">
      <c r="A20" t="s">
        <v>86</v>
      </c>
      <c r="B20" t="s">
        <v>87</v>
      </c>
      <c r="C20" t="s">
        <v>653</v>
      </c>
      <c r="D20">
        <v>76.81</v>
      </c>
      <c r="E20">
        <v>4</v>
      </c>
      <c r="F20">
        <v>11</v>
      </c>
      <c r="G20">
        <v>9</v>
      </c>
      <c r="H20">
        <v>31</v>
      </c>
      <c r="I20" s="1">
        <v>100000</v>
      </c>
      <c r="J20" s="1">
        <v>1600000</v>
      </c>
      <c r="K20" s="1">
        <v>100000</v>
      </c>
      <c r="L20" s="12">
        <v>1</v>
      </c>
      <c r="M20" s="12">
        <v>16</v>
      </c>
    </row>
    <row r="21" spans="1:13" x14ac:dyDescent="0.2">
      <c r="A21" t="s">
        <v>58</v>
      </c>
      <c r="B21" t="s">
        <v>59</v>
      </c>
      <c r="C21" t="s">
        <v>654</v>
      </c>
      <c r="D21">
        <v>68.650000000000006</v>
      </c>
      <c r="E21">
        <v>5</v>
      </c>
      <c r="F21">
        <v>9</v>
      </c>
      <c r="G21">
        <v>9</v>
      </c>
      <c r="H21">
        <v>26</v>
      </c>
      <c r="I21" s="1">
        <v>150000</v>
      </c>
      <c r="J21" s="1">
        <v>990000</v>
      </c>
      <c r="K21" s="1">
        <v>150000</v>
      </c>
      <c r="L21" s="12">
        <v>1</v>
      </c>
      <c r="M21" s="12">
        <v>6.6</v>
      </c>
    </row>
    <row r="22" spans="1:13" x14ac:dyDescent="0.2">
      <c r="A22" t="s">
        <v>30</v>
      </c>
      <c r="B22" t="s">
        <v>31</v>
      </c>
      <c r="C22" t="s">
        <v>655</v>
      </c>
      <c r="D22">
        <v>13.3</v>
      </c>
      <c r="E22">
        <v>6</v>
      </c>
      <c r="F22">
        <v>23</v>
      </c>
      <c r="G22">
        <v>8</v>
      </c>
      <c r="H22">
        <v>61</v>
      </c>
      <c r="I22" s="1">
        <v>16000000</v>
      </c>
      <c r="J22" s="1">
        <v>80000000</v>
      </c>
      <c r="K22" s="1">
        <v>16000000</v>
      </c>
      <c r="L22" s="12">
        <v>1</v>
      </c>
      <c r="M22" s="12">
        <v>5</v>
      </c>
    </row>
    <row r="23" spans="1:13" x14ac:dyDescent="0.2">
      <c r="A23" t="s">
        <v>32</v>
      </c>
      <c r="B23" t="s">
        <v>33</v>
      </c>
      <c r="C23" t="s">
        <v>656</v>
      </c>
      <c r="D23">
        <v>10.97</v>
      </c>
      <c r="E23">
        <v>6</v>
      </c>
      <c r="F23">
        <v>18</v>
      </c>
      <c r="G23">
        <v>7</v>
      </c>
      <c r="H23">
        <v>42</v>
      </c>
      <c r="I23" s="1">
        <v>4700000</v>
      </c>
      <c r="J23" s="1">
        <v>40000000</v>
      </c>
      <c r="K23" s="1">
        <v>4700000</v>
      </c>
      <c r="L23" s="12">
        <v>1</v>
      </c>
      <c r="M23" s="12">
        <v>8.5106382978723403</v>
      </c>
    </row>
    <row r="24" spans="1:13" x14ac:dyDescent="0.2">
      <c r="A24" t="s">
        <v>68</v>
      </c>
      <c r="B24" t="s">
        <v>69</v>
      </c>
      <c r="C24" t="s">
        <v>657</v>
      </c>
      <c r="D24">
        <v>13.54</v>
      </c>
      <c r="E24">
        <v>5</v>
      </c>
      <c r="F24">
        <v>5</v>
      </c>
      <c r="G24">
        <v>6</v>
      </c>
      <c r="H24">
        <v>14</v>
      </c>
      <c r="I24" s="1">
        <v>230000</v>
      </c>
      <c r="J24" s="1">
        <v>2000000</v>
      </c>
      <c r="K24" s="1">
        <v>230000</v>
      </c>
      <c r="L24" s="12">
        <v>1</v>
      </c>
      <c r="M24" s="12">
        <v>8.695652173913043</v>
      </c>
    </row>
    <row r="25" spans="1:13" x14ac:dyDescent="0.2">
      <c r="A25" t="s">
        <v>147</v>
      </c>
      <c r="B25" t="s">
        <v>148</v>
      </c>
      <c r="C25" t="s">
        <v>658</v>
      </c>
      <c r="D25">
        <v>49.94</v>
      </c>
      <c r="E25">
        <v>3</v>
      </c>
      <c r="F25">
        <v>3</v>
      </c>
      <c r="G25">
        <v>7</v>
      </c>
      <c r="H25">
        <v>10</v>
      </c>
      <c r="I25" s="1">
        <v>32000</v>
      </c>
      <c r="J25" s="1">
        <v>310000</v>
      </c>
      <c r="K25" s="1">
        <v>32000</v>
      </c>
      <c r="L25" s="12">
        <v>1</v>
      </c>
      <c r="M25" s="12">
        <v>9.6875</v>
      </c>
    </row>
    <row r="26" spans="1:13" x14ac:dyDescent="0.2">
      <c r="A26" t="s">
        <v>515</v>
      </c>
      <c r="B26" t="s">
        <v>516</v>
      </c>
      <c r="C26" t="s">
        <v>659</v>
      </c>
      <c r="D26">
        <v>55.55</v>
      </c>
      <c r="E26">
        <v>0</v>
      </c>
      <c r="F26">
        <v>0</v>
      </c>
      <c r="G26">
        <v>7</v>
      </c>
      <c r="H26">
        <v>12</v>
      </c>
      <c r="I26" s="1" t="s">
        <v>976</v>
      </c>
      <c r="J26" s="1">
        <v>220000</v>
      </c>
      <c r="K26" s="1">
        <v>220000</v>
      </c>
      <c r="L26" s="12">
        <v>0</v>
      </c>
      <c r="M26" s="12">
        <v>1</v>
      </c>
    </row>
    <row r="27" spans="1:13" x14ac:dyDescent="0.2">
      <c r="A27" t="s">
        <v>42</v>
      </c>
      <c r="C27" t="s">
        <v>660</v>
      </c>
      <c r="D27">
        <v>11.57</v>
      </c>
      <c r="E27">
        <v>5</v>
      </c>
      <c r="F27">
        <v>38</v>
      </c>
      <c r="G27">
        <v>6</v>
      </c>
      <c r="H27">
        <v>80</v>
      </c>
      <c r="I27" s="1">
        <v>11000000</v>
      </c>
      <c r="J27" s="1">
        <v>61000000</v>
      </c>
      <c r="K27" s="1">
        <v>11000000</v>
      </c>
      <c r="L27" s="12">
        <v>1</v>
      </c>
      <c r="M27" s="12">
        <v>5.5454545454545459</v>
      </c>
    </row>
    <row r="28" spans="1:13" x14ac:dyDescent="0.2">
      <c r="A28" t="s">
        <v>43</v>
      </c>
      <c r="B28" t="s">
        <v>44</v>
      </c>
      <c r="C28" t="s">
        <v>661</v>
      </c>
      <c r="D28">
        <v>11.29</v>
      </c>
      <c r="E28">
        <v>5</v>
      </c>
      <c r="F28">
        <v>24</v>
      </c>
      <c r="G28">
        <v>6</v>
      </c>
      <c r="H28">
        <v>89</v>
      </c>
      <c r="I28" s="1">
        <v>2500000</v>
      </c>
      <c r="J28" s="1">
        <v>78000000</v>
      </c>
      <c r="K28" s="1">
        <v>2500000</v>
      </c>
      <c r="L28" s="12">
        <v>1</v>
      </c>
      <c r="M28" s="12">
        <v>31.2</v>
      </c>
    </row>
    <row r="29" spans="1:13" x14ac:dyDescent="0.2">
      <c r="A29" t="s">
        <v>49</v>
      </c>
      <c r="B29" t="s">
        <v>50</v>
      </c>
      <c r="C29" t="s">
        <v>662</v>
      </c>
      <c r="D29">
        <v>26.7</v>
      </c>
      <c r="E29">
        <v>5</v>
      </c>
      <c r="F29">
        <v>20</v>
      </c>
      <c r="G29">
        <v>6</v>
      </c>
      <c r="H29">
        <v>73</v>
      </c>
      <c r="I29" s="1">
        <v>3200000</v>
      </c>
      <c r="J29" s="1">
        <v>110000000</v>
      </c>
      <c r="K29" s="1">
        <v>3200000</v>
      </c>
      <c r="L29" s="12">
        <v>1</v>
      </c>
      <c r="M29" s="12">
        <v>34.375</v>
      </c>
    </row>
    <row r="30" spans="1:13" x14ac:dyDescent="0.2">
      <c r="A30" t="s">
        <v>77</v>
      </c>
      <c r="C30" t="s">
        <v>663</v>
      </c>
      <c r="D30">
        <v>14.38</v>
      </c>
      <c r="E30">
        <v>4</v>
      </c>
      <c r="F30">
        <v>20</v>
      </c>
      <c r="G30">
        <v>6</v>
      </c>
      <c r="H30">
        <v>70</v>
      </c>
      <c r="I30" s="1">
        <v>6700000</v>
      </c>
      <c r="J30" s="1">
        <v>180000000</v>
      </c>
      <c r="K30" s="1">
        <v>6700000</v>
      </c>
      <c r="L30" s="12">
        <v>1</v>
      </c>
      <c r="M30" s="12">
        <v>26.865671641791046</v>
      </c>
    </row>
    <row r="31" spans="1:13" x14ac:dyDescent="0.2">
      <c r="A31" t="s">
        <v>29</v>
      </c>
      <c r="C31" t="s">
        <v>664</v>
      </c>
      <c r="D31">
        <v>12.67</v>
      </c>
      <c r="E31">
        <v>6</v>
      </c>
      <c r="F31">
        <v>39</v>
      </c>
      <c r="G31">
        <v>6</v>
      </c>
      <c r="H31">
        <v>35</v>
      </c>
      <c r="I31" s="1">
        <v>24000000</v>
      </c>
      <c r="J31" s="1">
        <v>21000000</v>
      </c>
      <c r="K31" s="1">
        <v>21000000</v>
      </c>
      <c r="L31" s="12">
        <v>1.1428571428571428</v>
      </c>
      <c r="M31" s="12">
        <v>1</v>
      </c>
    </row>
    <row r="32" spans="1:13" x14ac:dyDescent="0.2">
      <c r="A32" t="s">
        <v>53</v>
      </c>
      <c r="B32" t="s">
        <v>54</v>
      </c>
      <c r="C32" t="s">
        <v>665</v>
      </c>
      <c r="D32">
        <v>25.97</v>
      </c>
      <c r="E32">
        <v>5</v>
      </c>
      <c r="F32">
        <v>13</v>
      </c>
      <c r="G32">
        <v>6</v>
      </c>
      <c r="H32">
        <v>35</v>
      </c>
      <c r="I32" s="1">
        <v>1900000</v>
      </c>
      <c r="J32" s="1">
        <v>13000000</v>
      </c>
      <c r="K32" s="1">
        <v>1900000</v>
      </c>
      <c r="L32" s="12">
        <v>1</v>
      </c>
      <c r="M32" s="12">
        <v>6.8421052631578947</v>
      </c>
    </row>
    <row r="33" spans="1:13" x14ac:dyDescent="0.2">
      <c r="A33" t="s">
        <v>38</v>
      </c>
      <c r="B33" t="s">
        <v>39</v>
      </c>
      <c r="C33" t="s">
        <v>666</v>
      </c>
      <c r="D33">
        <v>13.09</v>
      </c>
      <c r="E33">
        <v>6</v>
      </c>
      <c r="F33">
        <v>8</v>
      </c>
      <c r="G33">
        <v>6</v>
      </c>
      <c r="H33">
        <v>23</v>
      </c>
      <c r="I33" s="1">
        <v>900000</v>
      </c>
      <c r="J33" s="1">
        <v>7300000</v>
      </c>
      <c r="K33" s="1">
        <v>900000</v>
      </c>
      <c r="L33" s="12">
        <v>1</v>
      </c>
      <c r="M33" s="12">
        <v>8.1111111111111107</v>
      </c>
    </row>
    <row r="34" spans="1:13" x14ac:dyDescent="0.2">
      <c r="A34" t="s">
        <v>159</v>
      </c>
      <c r="B34" t="s">
        <v>160</v>
      </c>
      <c r="C34" t="s">
        <v>667</v>
      </c>
      <c r="D34">
        <v>15.08</v>
      </c>
      <c r="E34">
        <v>2</v>
      </c>
      <c r="F34">
        <v>11</v>
      </c>
      <c r="G34">
        <v>6</v>
      </c>
      <c r="H34">
        <v>20</v>
      </c>
      <c r="I34" s="1">
        <v>97000</v>
      </c>
      <c r="J34" s="1">
        <v>470000</v>
      </c>
      <c r="K34" s="1">
        <v>97000</v>
      </c>
      <c r="L34" s="12">
        <v>1</v>
      </c>
      <c r="M34" s="12">
        <v>4.8453608247422677</v>
      </c>
    </row>
    <row r="35" spans="1:13" x14ac:dyDescent="0.2">
      <c r="A35" t="s">
        <v>56</v>
      </c>
      <c r="B35" t="s">
        <v>57</v>
      </c>
      <c r="C35" t="s">
        <v>668</v>
      </c>
      <c r="D35">
        <v>10.9</v>
      </c>
      <c r="E35">
        <v>5</v>
      </c>
      <c r="F35">
        <v>10</v>
      </c>
      <c r="G35">
        <v>6</v>
      </c>
      <c r="H35">
        <v>20</v>
      </c>
      <c r="I35" s="1">
        <v>1400000</v>
      </c>
      <c r="J35" s="1">
        <v>5500000</v>
      </c>
      <c r="K35" s="1">
        <v>1400000</v>
      </c>
      <c r="L35" s="12">
        <v>1</v>
      </c>
      <c r="M35" s="12">
        <v>3.9285714285714284</v>
      </c>
    </row>
    <row r="36" spans="1:13" x14ac:dyDescent="0.2">
      <c r="A36" t="s">
        <v>94</v>
      </c>
      <c r="B36" t="s">
        <v>95</v>
      </c>
      <c r="C36" t="s">
        <v>669</v>
      </c>
      <c r="D36">
        <v>12.99</v>
      </c>
      <c r="E36">
        <v>4</v>
      </c>
      <c r="F36">
        <v>5</v>
      </c>
      <c r="G36">
        <v>6</v>
      </c>
      <c r="H36">
        <v>23</v>
      </c>
      <c r="I36" s="1">
        <v>440000</v>
      </c>
      <c r="J36" s="1">
        <v>4000000</v>
      </c>
      <c r="K36" s="1">
        <v>440000</v>
      </c>
      <c r="L36" s="12">
        <v>1</v>
      </c>
      <c r="M36" s="12">
        <v>9.0909090909090917</v>
      </c>
    </row>
    <row r="37" spans="1:13" x14ac:dyDescent="0.2">
      <c r="A37" t="s">
        <v>36</v>
      </c>
      <c r="B37" t="s">
        <v>37</v>
      </c>
      <c r="C37" t="s">
        <v>670</v>
      </c>
      <c r="D37">
        <v>226.89</v>
      </c>
      <c r="E37">
        <v>6</v>
      </c>
      <c r="F37">
        <v>13</v>
      </c>
      <c r="G37">
        <v>2</v>
      </c>
      <c r="H37">
        <v>6</v>
      </c>
      <c r="I37" s="1">
        <v>100000</v>
      </c>
      <c r="J37" s="1">
        <v>28000</v>
      </c>
      <c r="K37" s="1">
        <v>28000</v>
      </c>
      <c r="L37" s="12">
        <v>3.5714285714285716</v>
      </c>
      <c r="M37" s="12">
        <v>1</v>
      </c>
    </row>
    <row r="38" spans="1:13" x14ac:dyDescent="0.2">
      <c r="A38" t="s">
        <v>283</v>
      </c>
      <c r="B38" t="s">
        <v>284</v>
      </c>
      <c r="C38" t="s">
        <v>671</v>
      </c>
      <c r="D38">
        <v>15.83</v>
      </c>
      <c r="E38">
        <v>1</v>
      </c>
      <c r="F38">
        <v>6</v>
      </c>
      <c r="G38">
        <v>6</v>
      </c>
      <c r="H38">
        <v>12</v>
      </c>
      <c r="I38" s="1">
        <v>38000</v>
      </c>
      <c r="J38" s="1">
        <v>510000</v>
      </c>
      <c r="K38" s="1">
        <v>38000</v>
      </c>
      <c r="L38" s="12">
        <v>1</v>
      </c>
      <c r="M38" s="12">
        <v>13.421052631578947</v>
      </c>
    </row>
    <row r="39" spans="1:13" x14ac:dyDescent="0.2">
      <c r="A39" t="s">
        <v>325</v>
      </c>
      <c r="B39" t="s">
        <v>326</v>
      </c>
      <c r="C39" t="s">
        <v>672</v>
      </c>
      <c r="D39">
        <v>11.08</v>
      </c>
      <c r="E39">
        <v>1</v>
      </c>
      <c r="F39">
        <v>2</v>
      </c>
      <c r="G39">
        <v>6</v>
      </c>
      <c r="H39">
        <v>11</v>
      </c>
      <c r="I39" s="1">
        <v>22000</v>
      </c>
      <c r="J39" s="1">
        <v>870000</v>
      </c>
      <c r="K39" s="1">
        <v>22000</v>
      </c>
      <c r="L39" s="12">
        <v>1</v>
      </c>
      <c r="M39" s="12">
        <v>39.545454545454547</v>
      </c>
    </row>
    <row r="40" spans="1:13" x14ac:dyDescent="0.2">
      <c r="A40" t="s">
        <v>238</v>
      </c>
      <c r="B40" t="s">
        <v>239</v>
      </c>
      <c r="C40" t="s">
        <v>673</v>
      </c>
      <c r="D40">
        <v>13.54</v>
      </c>
      <c r="E40">
        <v>2</v>
      </c>
      <c r="F40">
        <v>2</v>
      </c>
      <c r="G40">
        <v>6</v>
      </c>
      <c r="H40">
        <v>10</v>
      </c>
      <c r="I40" s="1">
        <v>46000</v>
      </c>
      <c r="J40" s="1">
        <v>780000</v>
      </c>
      <c r="K40" s="1">
        <v>46000</v>
      </c>
      <c r="L40" s="12">
        <v>1</v>
      </c>
      <c r="M40" s="12">
        <v>16.956521739130434</v>
      </c>
    </row>
    <row r="41" spans="1:13" x14ac:dyDescent="0.2">
      <c r="A41" t="s">
        <v>40</v>
      </c>
      <c r="B41" t="s">
        <v>41</v>
      </c>
      <c r="C41" t="s">
        <v>674</v>
      </c>
      <c r="D41">
        <v>50.12</v>
      </c>
      <c r="E41">
        <v>6</v>
      </c>
      <c r="F41">
        <v>6</v>
      </c>
      <c r="G41">
        <v>2</v>
      </c>
      <c r="H41">
        <v>2</v>
      </c>
      <c r="I41" s="1">
        <v>58000</v>
      </c>
      <c r="J41" s="1">
        <v>3700</v>
      </c>
      <c r="K41" s="1">
        <v>3700</v>
      </c>
      <c r="L41" s="12">
        <v>15.675675675675675</v>
      </c>
      <c r="M41" s="12">
        <v>1</v>
      </c>
    </row>
    <row r="42" spans="1:13" x14ac:dyDescent="0.2">
      <c r="A42" t="s">
        <v>74</v>
      </c>
      <c r="B42" t="s">
        <v>26</v>
      </c>
      <c r="C42" t="s">
        <v>675</v>
      </c>
      <c r="D42">
        <v>35.72</v>
      </c>
      <c r="E42">
        <v>4</v>
      </c>
      <c r="F42">
        <v>25</v>
      </c>
      <c r="G42">
        <v>5</v>
      </c>
      <c r="H42">
        <v>96</v>
      </c>
      <c r="I42" s="1">
        <v>14000000</v>
      </c>
      <c r="J42" s="1">
        <v>240000000</v>
      </c>
      <c r="K42" s="1">
        <v>14000000</v>
      </c>
      <c r="L42" s="12">
        <v>1</v>
      </c>
      <c r="M42" s="12">
        <v>17.142857142857142</v>
      </c>
    </row>
    <row r="43" spans="1:13" x14ac:dyDescent="0.2">
      <c r="A43" t="s">
        <v>47</v>
      </c>
      <c r="B43" t="s">
        <v>48</v>
      </c>
      <c r="C43" t="s">
        <v>676</v>
      </c>
      <c r="D43">
        <v>16.420000000000002</v>
      </c>
      <c r="E43">
        <v>5</v>
      </c>
      <c r="F43">
        <v>22</v>
      </c>
      <c r="G43">
        <v>4</v>
      </c>
      <c r="H43">
        <v>67</v>
      </c>
      <c r="I43" s="1">
        <v>7800000</v>
      </c>
      <c r="J43" s="1">
        <v>86000000</v>
      </c>
      <c r="K43" s="1">
        <v>7800000</v>
      </c>
      <c r="L43" s="12">
        <v>1</v>
      </c>
      <c r="M43" s="12">
        <v>11.025641025641026</v>
      </c>
    </row>
    <row r="44" spans="1:13" x14ac:dyDescent="0.2">
      <c r="A44" t="s">
        <v>55</v>
      </c>
      <c r="C44" t="s">
        <v>677</v>
      </c>
      <c r="D44">
        <v>11.97</v>
      </c>
      <c r="E44">
        <v>5</v>
      </c>
      <c r="F44">
        <v>11</v>
      </c>
      <c r="G44">
        <v>5</v>
      </c>
      <c r="H44">
        <v>45</v>
      </c>
      <c r="I44" s="1">
        <v>1700000</v>
      </c>
      <c r="J44" s="1">
        <v>48000000</v>
      </c>
      <c r="K44" s="1">
        <v>1700000</v>
      </c>
      <c r="L44" s="12">
        <v>1</v>
      </c>
      <c r="M44" s="12">
        <v>28.235294117647058</v>
      </c>
    </row>
    <row r="45" spans="1:13" x14ac:dyDescent="0.2">
      <c r="A45" t="s">
        <v>45</v>
      </c>
      <c r="B45" t="s">
        <v>46</v>
      </c>
      <c r="C45" t="s">
        <v>678</v>
      </c>
      <c r="D45">
        <v>11.25</v>
      </c>
      <c r="E45">
        <v>5</v>
      </c>
      <c r="F45">
        <v>24</v>
      </c>
      <c r="G45">
        <v>5</v>
      </c>
      <c r="H45">
        <v>20</v>
      </c>
      <c r="I45" s="1">
        <v>4000000</v>
      </c>
      <c r="J45" s="1">
        <v>2200000</v>
      </c>
      <c r="K45" s="1">
        <v>2200000</v>
      </c>
      <c r="L45" s="12">
        <v>1.8181818181818181</v>
      </c>
      <c r="M45" s="12">
        <v>1</v>
      </c>
    </row>
    <row r="46" spans="1:13" x14ac:dyDescent="0.2">
      <c r="A46" t="s">
        <v>75</v>
      </c>
      <c r="B46" t="s">
        <v>76</v>
      </c>
      <c r="C46" t="s">
        <v>679</v>
      </c>
      <c r="D46">
        <v>13.21</v>
      </c>
      <c r="E46">
        <v>4</v>
      </c>
      <c r="F46">
        <v>22</v>
      </c>
      <c r="G46">
        <v>5</v>
      </c>
      <c r="H46">
        <v>18</v>
      </c>
      <c r="I46" s="1">
        <v>9900000</v>
      </c>
      <c r="J46" s="1">
        <v>6300000</v>
      </c>
      <c r="K46" s="1">
        <v>6300000</v>
      </c>
      <c r="L46" s="12">
        <v>1.5714285714285714</v>
      </c>
      <c r="M46" s="12">
        <v>1</v>
      </c>
    </row>
    <row r="47" spans="1:13" x14ac:dyDescent="0.2">
      <c r="A47" t="s">
        <v>125</v>
      </c>
      <c r="B47" t="s">
        <v>126</v>
      </c>
      <c r="C47" t="s">
        <v>680</v>
      </c>
      <c r="D47">
        <v>14.3</v>
      </c>
      <c r="E47">
        <v>3</v>
      </c>
      <c r="F47">
        <v>6</v>
      </c>
      <c r="G47">
        <v>5</v>
      </c>
      <c r="H47">
        <v>17</v>
      </c>
      <c r="I47" s="1">
        <v>750000</v>
      </c>
      <c r="J47" s="1">
        <v>6300000</v>
      </c>
      <c r="K47" s="1">
        <v>750000</v>
      </c>
      <c r="L47" s="12">
        <v>1</v>
      </c>
      <c r="M47" s="12">
        <v>8.4</v>
      </c>
    </row>
    <row r="48" spans="1:13" x14ac:dyDescent="0.2">
      <c r="A48" t="s">
        <v>100</v>
      </c>
      <c r="B48" t="s">
        <v>101</v>
      </c>
      <c r="C48" t="s">
        <v>681</v>
      </c>
      <c r="D48">
        <v>10.41</v>
      </c>
      <c r="E48">
        <v>4</v>
      </c>
      <c r="F48">
        <v>4</v>
      </c>
      <c r="G48">
        <v>5</v>
      </c>
      <c r="H48">
        <v>18</v>
      </c>
      <c r="I48" s="1">
        <v>630000</v>
      </c>
      <c r="J48" s="1">
        <v>6600000</v>
      </c>
      <c r="K48" s="1">
        <v>630000</v>
      </c>
      <c r="L48" s="12">
        <v>1</v>
      </c>
      <c r="M48" s="12">
        <v>10.476190476190476</v>
      </c>
    </row>
    <row r="49" spans="1:13" x14ac:dyDescent="0.2">
      <c r="A49" t="s">
        <v>88</v>
      </c>
      <c r="B49" t="s">
        <v>89</v>
      </c>
      <c r="C49" t="s">
        <v>682</v>
      </c>
      <c r="D49">
        <v>72.38</v>
      </c>
      <c r="E49">
        <v>4</v>
      </c>
      <c r="F49">
        <v>11</v>
      </c>
      <c r="G49">
        <v>3</v>
      </c>
      <c r="H49">
        <v>9</v>
      </c>
      <c r="I49" s="1">
        <v>74000</v>
      </c>
      <c r="J49" s="1">
        <v>30000</v>
      </c>
      <c r="K49" s="1">
        <v>30000</v>
      </c>
      <c r="L49" s="12">
        <v>2.4666666666666668</v>
      </c>
      <c r="M49" s="12">
        <v>1</v>
      </c>
    </row>
    <row r="50" spans="1:13" x14ac:dyDescent="0.2">
      <c r="A50" t="s">
        <v>51</v>
      </c>
      <c r="B50" t="s">
        <v>52</v>
      </c>
      <c r="C50" t="s">
        <v>683</v>
      </c>
      <c r="D50">
        <v>50.08</v>
      </c>
      <c r="E50">
        <v>5</v>
      </c>
      <c r="F50">
        <v>14</v>
      </c>
      <c r="G50">
        <v>3</v>
      </c>
      <c r="H50">
        <v>6</v>
      </c>
      <c r="I50" s="1">
        <v>220000</v>
      </c>
      <c r="J50" s="1">
        <v>26000</v>
      </c>
      <c r="K50" s="1">
        <v>26000</v>
      </c>
      <c r="L50" s="12">
        <v>8.4615384615384617</v>
      </c>
      <c r="M50" s="12">
        <v>1</v>
      </c>
    </row>
    <row r="51" spans="1:13" x14ac:dyDescent="0.2">
      <c r="A51" t="s">
        <v>197</v>
      </c>
      <c r="B51" t="s">
        <v>198</v>
      </c>
      <c r="C51" t="s">
        <v>684</v>
      </c>
      <c r="D51">
        <v>10.77</v>
      </c>
      <c r="E51">
        <v>2</v>
      </c>
      <c r="F51">
        <v>5</v>
      </c>
      <c r="G51">
        <v>5</v>
      </c>
      <c r="H51">
        <v>14</v>
      </c>
      <c r="I51" s="1">
        <v>86000</v>
      </c>
      <c r="J51" s="1">
        <v>2200000</v>
      </c>
      <c r="K51" s="1">
        <v>86000</v>
      </c>
      <c r="L51" s="12">
        <v>1</v>
      </c>
      <c r="M51" s="12">
        <v>25.581395348837209</v>
      </c>
    </row>
    <row r="52" spans="1:13" x14ac:dyDescent="0.2">
      <c r="A52" t="s">
        <v>140</v>
      </c>
      <c r="B52" t="s">
        <v>141</v>
      </c>
      <c r="C52" t="s">
        <v>685</v>
      </c>
      <c r="D52">
        <v>11.08</v>
      </c>
      <c r="E52">
        <v>3</v>
      </c>
      <c r="F52">
        <v>4</v>
      </c>
      <c r="G52">
        <v>5</v>
      </c>
      <c r="H52">
        <v>7</v>
      </c>
      <c r="I52" s="1">
        <v>79000</v>
      </c>
      <c r="J52" s="1">
        <v>360000</v>
      </c>
      <c r="K52" s="1">
        <v>79000</v>
      </c>
      <c r="L52" s="12">
        <v>1</v>
      </c>
      <c r="M52" s="12">
        <v>4.556962025316456</v>
      </c>
    </row>
    <row r="53" spans="1:13" x14ac:dyDescent="0.2">
      <c r="A53" t="s">
        <v>96</v>
      </c>
      <c r="B53" t="s">
        <v>97</v>
      </c>
      <c r="C53" t="s">
        <v>686</v>
      </c>
      <c r="D53">
        <v>46.85</v>
      </c>
      <c r="E53">
        <v>4</v>
      </c>
      <c r="F53">
        <v>5</v>
      </c>
      <c r="G53">
        <v>4</v>
      </c>
      <c r="H53">
        <v>4</v>
      </c>
      <c r="I53" s="1">
        <v>41000</v>
      </c>
      <c r="J53" s="1">
        <v>61000</v>
      </c>
      <c r="K53" s="1">
        <v>41000</v>
      </c>
      <c r="L53" s="12">
        <v>1</v>
      </c>
      <c r="M53" s="12">
        <v>1.4878048780487805</v>
      </c>
    </row>
    <row r="54" spans="1:13" x14ac:dyDescent="0.2">
      <c r="A54" t="s">
        <v>66</v>
      </c>
      <c r="B54" t="s">
        <v>67</v>
      </c>
      <c r="C54" t="s">
        <v>687</v>
      </c>
      <c r="D54">
        <v>25.91</v>
      </c>
      <c r="E54">
        <v>5</v>
      </c>
      <c r="F54">
        <v>5</v>
      </c>
      <c r="G54">
        <v>0</v>
      </c>
      <c r="H54">
        <v>0</v>
      </c>
      <c r="I54" s="1">
        <v>38000</v>
      </c>
      <c r="J54" s="1" t="s">
        <v>976</v>
      </c>
      <c r="K54" s="1">
        <v>38000</v>
      </c>
      <c r="L54" s="12">
        <v>1</v>
      </c>
      <c r="M54" s="12">
        <v>0</v>
      </c>
    </row>
    <row r="55" spans="1:13" x14ac:dyDescent="0.2">
      <c r="A55" t="s">
        <v>70</v>
      </c>
      <c r="B55" t="s">
        <v>71</v>
      </c>
      <c r="C55" t="s">
        <v>688</v>
      </c>
      <c r="D55">
        <v>27.85</v>
      </c>
      <c r="E55">
        <v>5</v>
      </c>
      <c r="F55">
        <v>5</v>
      </c>
      <c r="G55">
        <v>0</v>
      </c>
      <c r="H55">
        <v>0</v>
      </c>
      <c r="I55" s="1">
        <v>99000</v>
      </c>
      <c r="J55" s="1" t="s">
        <v>976</v>
      </c>
      <c r="K55" s="1">
        <v>99000</v>
      </c>
      <c r="L55" s="12">
        <v>1</v>
      </c>
      <c r="M55" s="12">
        <v>0</v>
      </c>
    </row>
    <row r="56" spans="1:13" x14ac:dyDescent="0.2">
      <c r="A56" t="s">
        <v>72</v>
      </c>
      <c r="B56" t="s">
        <v>73</v>
      </c>
      <c r="C56" t="s">
        <v>689</v>
      </c>
      <c r="D56">
        <v>57.81</v>
      </c>
      <c r="E56">
        <v>5</v>
      </c>
      <c r="F56">
        <v>5</v>
      </c>
      <c r="G56">
        <v>0</v>
      </c>
      <c r="H56">
        <v>0</v>
      </c>
      <c r="I56" s="1">
        <v>48000</v>
      </c>
      <c r="J56" s="1" t="s">
        <v>976</v>
      </c>
      <c r="K56" s="1">
        <v>48000</v>
      </c>
      <c r="L56" s="12">
        <v>1</v>
      </c>
      <c r="M56" s="12">
        <v>0</v>
      </c>
    </row>
    <row r="57" spans="1:13" x14ac:dyDescent="0.2">
      <c r="A57" t="s">
        <v>119</v>
      </c>
      <c r="B57" t="s">
        <v>120</v>
      </c>
      <c r="C57" t="s">
        <v>690</v>
      </c>
      <c r="D57">
        <v>12.57</v>
      </c>
      <c r="E57">
        <v>3</v>
      </c>
      <c r="F57">
        <v>8</v>
      </c>
      <c r="G57">
        <v>4</v>
      </c>
      <c r="H57">
        <v>41</v>
      </c>
      <c r="I57" s="1">
        <v>1200000</v>
      </c>
      <c r="J57" s="1">
        <v>100000000</v>
      </c>
      <c r="K57" s="1">
        <v>1200000</v>
      </c>
      <c r="L57" s="12">
        <v>1</v>
      </c>
      <c r="M57" s="12">
        <v>83.333333333333329</v>
      </c>
    </row>
    <row r="58" spans="1:13" x14ac:dyDescent="0.2">
      <c r="A58" t="s">
        <v>109</v>
      </c>
      <c r="C58" t="s">
        <v>691</v>
      </c>
      <c r="D58">
        <v>11.81</v>
      </c>
      <c r="E58">
        <v>3</v>
      </c>
      <c r="F58">
        <v>18</v>
      </c>
      <c r="G58">
        <v>4</v>
      </c>
      <c r="H58">
        <v>25</v>
      </c>
      <c r="I58" s="1">
        <v>16000000</v>
      </c>
      <c r="J58" s="1">
        <v>44000000</v>
      </c>
      <c r="K58" s="1">
        <v>16000000</v>
      </c>
      <c r="L58" s="12">
        <v>1</v>
      </c>
      <c r="M58" s="12">
        <v>2.75</v>
      </c>
    </row>
    <row r="59" spans="1:13" x14ac:dyDescent="0.2">
      <c r="A59" t="s">
        <v>166</v>
      </c>
      <c r="B59" t="s">
        <v>167</v>
      </c>
      <c r="C59" t="s">
        <v>692</v>
      </c>
      <c r="D59">
        <v>10.34</v>
      </c>
      <c r="E59">
        <v>2</v>
      </c>
      <c r="F59">
        <v>9</v>
      </c>
      <c r="G59">
        <v>4</v>
      </c>
      <c r="H59">
        <v>24</v>
      </c>
      <c r="I59" s="1">
        <v>6900000</v>
      </c>
      <c r="J59" s="1">
        <v>37000000</v>
      </c>
      <c r="K59" s="1">
        <v>6900000</v>
      </c>
      <c r="L59" s="12">
        <v>1</v>
      </c>
      <c r="M59" s="12">
        <v>5.36231884057971</v>
      </c>
    </row>
    <row r="60" spans="1:13" x14ac:dyDescent="0.2">
      <c r="A60" t="s">
        <v>207</v>
      </c>
      <c r="B60" t="s">
        <v>208</v>
      </c>
      <c r="C60" t="s">
        <v>693</v>
      </c>
      <c r="D60">
        <v>12.9</v>
      </c>
      <c r="E60">
        <v>2</v>
      </c>
      <c r="F60">
        <v>4</v>
      </c>
      <c r="G60">
        <v>4</v>
      </c>
      <c r="H60">
        <v>26</v>
      </c>
      <c r="I60" s="1">
        <v>230000</v>
      </c>
      <c r="J60" s="1">
        <v>11000000</v>
      </c>
      <c r="K60" s="1">
        <v>230000</v>
      </c>
      <c r="L60" s="12">
        <v>1</v>
      </c>
      <c r="M60" s="12">
        <v>47.826086956521742</v>
      </c>
    </row>
    <row r="61" spans="1:13" x14ac:dyDescent="0.2">
      <c r="A61" t="s">
        <v>78</v>
      </c>
      <c r="B61" t="s">
        <v>79</v>
      </c>
      <c r="C61" t="s">
        <v>694</v>
      </c>
      <c r="D61">
        <v>59.76</v>
      </c>
      <c r="E61">
        <v>4</v>
      </c>
      <c r="F61">
        <v>19</v>
      </c>
      <c r="G61">
        <v>3</v>
      </c>
      <c r="H61">
        <v>10</v>
      </c>
      <c r="I61" s="1">
        <v>190000</v>
      </c>
      <c r="J61" s="1">
        <v>54000</v>
      </c>
      <c r="K61" s="1">
        <v>54000</v>
      </c>
      <c r="L61" s="12">
        <v>3.5185185185185186</v>
      </c>
      <c r="M61" s="12">
        <v>1</v>
      </c>
    </row>
    <row r="62" spans="1:13" x14ac:dyDescent="0.2">
      <c r="A62" t="s">
        <v>102</v>
      </c>
      <c r="C62" t="s">
        <v>695</v>
      </c>
      <c r="D62">
        <v>12.02</v>
      </c>
      <c r="E62">
        <v>4</v>
      </c>
      <c r="F62">
        <v>4</v>
      </c>
      <c r="G62">
        <v>3</v>
      </c>
      <c r="H62">
        <v>23</v>
      </c>
      <c r="I62" s="1">
        <v>330000</v>
      </c>
      <c r="J62" s="1">
        <v>39000000</v>
      </c>
      <c r="K62" s="1">
        <v>330000</v>
      </c>
      <c r="L62" s="12">
        <v>1</v>
      </c>
      <c r="M62" s="12">
        <v>118.18181818181819</v>
      </c>
    </row>
    <row r="63" spans="1:13" x14ac:dyDescent="0.2">
      <c r="A63" t="s">
        <v>172</v>
      </c>
      <c r="B63" t="s">
        <v>173</v>
      </c>
      <c r="C63" t="s">
        <v>696</v>
      </c>
      <c r="D63">
        <v>10.87</v>
      </c>
      <c r="E63">
        <v>2</v>
      </c>
      <c r="F63">
        <v>8</v>
      </c>
      <c r="G63">
        <v>4</v>
      </c>
      <c r="H63">
        <v>16</v>
      </c>
      <c r="I63" s="1">
        <v>1100000</v>
      </c>
      <c r="J63" s="1">
        <v>6400000</v>
      </c>
      <c r="K63" s="1">
        <v>1100000</v>
      </c>
      <c r="L63" s="12">
        <v>1</v>
      </c>
      <c r="M63" s="12">
        <v>5.8181818181818183</v>
      </c>
    </row>
    <row r="64" spans="1:13" x14ac:dyDescent="0.2">
      <c r="A64" t="s">
        <v>80</v>
      </c>
      <c r="B64" t="s">
        <v>81</v>
      </c>
      <c r="C64" t="s">
        <v>697</v>
      </c>
      <c r="D64">
        <v>13.28</v>
      </c>
      <c r="E64">
        <v>4</v>
      </c>
      <c r="F64">
        <v>16</v>
      </c>
      <c r="G64">
        <v>3</v>
      </c>
      <c r="H64">
        <v>6</v>
      </c>
      <c r="I64" s="1">
        <v>7800000</v>
      </c>
      <c r="J64" s="1">
        <v>580000</v>
      </c>
      <c r="K64" s="1">
        <v>580000</v>
      </c>
      <c r="L64" s="12">
        <v>13.448275862068966</v>
      </c>
      <c r="M64" s="12">
        <v>1</v>
      </c>
    </row>
    <row r="65" spans="1:13" x14ac:dyDescent="0.2">
      <c r="A65" t="s">
        <v>84</v>
      </c>
      <c r="B65" t="s">
        <v>85</v>
      </c>
      <c r="C65" t="s">
        <v>698</v>
      </c>
      <c r="D65">
        <v>11.36</v>
      </c>
      <c r="E65">
        <v>4</v>
      </c>
      <c r="F65">
        <v>13</v>
      </c>
      <c r="G65">
        <v>2</v>
      </c>
      <c r="H65">
        <v>7</v>
      </c>
      <c r="I65" s="1">
        <v>160000</v>
      </c>
      <c r="J65" s="1">
        <v>59000</v>
      </c>
      <c r="K65" s="1">
        <v>59000</v>
      </c>
      <c r="L65" s="12">
        <v>2.7118644067796609</v>
      </c>
      <c r="M65" s="12">
        <v>1</v>
      </c>
    </row>
    <row r="66" spans="1:13" x14ac:dyDescent="0.2">
      <c r="A66" t="s">
        <v>82</v>
      </c>
      <c r="B66" t="s">
        <v>83</v>
      </c>
      <c r="C66" t="s">
        <v>699</v>
      </c>
      <c r="D66">
        <v>38.71</v>
      </c>
      <c r="E66">
        <v>4</v>
      </c>
      <c r="F66">
        <v>14</v>
      </c>
      <c r="G66">
        <v>3</v>
      </c>
      <c r="H66">
        <v>5</v>
      </c>
      <c r="I66" s="1">
        <v>200000</v>
      </c>
      <c r="J66" s="1">
        <v>26000</v>
      </c>
      <c r="K66" s="1">
        <v>26000</v>
      </c>
      <c r="L66" s="12">
        <v>7.6923076923076925</v>
      </c>
      <c r="M66" s="12">
        <v>1</v>
      </c>
    </row>
    <row r="67" spans="1:13" x14ac:dyDescent="0.2">
      <c r="A67" t="s">
        <v>134</v>
      </c>
      <c r="B67" t="s">
        <v>135</v>
      </c>
      <c r="C67" t="s">
        <v>700</v>
      </c>
      <c r="D67">
        <v>13.45</v>
      </c>
      <c r="E67">
        <v>3</v>
      </c>
      <c r="F67">
        <v>4</v>
      </c>
      <c r="G67">
        <v>4</v>
      </c>
      <c r="H67">
        <v>13</v>
      </c>
      <c r="I67" s="1">
        <v>160000</v>
      </c>
      <c r="J67" s="1">
        <v>2400000</v>
      </c>
      <c r="K67" s="1">
        <v>160000</v>
      </c>
      <c r="L67" s="12">
        <v>1</v>
      </c>
      <c r="M67" s="12">
        <v>15</v>
      </c>
    </row>
    <row r="68" spans="1:13" x14ac:dyDescent="0.2">
      <c r="A68" t="s">
        <v>90</v>
      </c>
      <c r="B68" t="s">
        <v>91</v>
      </c>
      <c r="C68" t="s">
        <v>701</v>
      </c>
      <c r="D68">
        <v>12.96</v>
      </c>
      <c r="E68">
        <v>4</v>
      </c>
      <c r="F68">
        <v>6</v>
      </c>
      <c r="G68">
        <v>4</v>
      </c>
      <c r="H68">
        <v>11</v>
      </c>
      <c r="I68" s="1">
        <v>430000</v>
      </c>
      <c r="J68" s="1">
        <v>1400000</v>
      </c>
      <c r="K68" s="1">
        <v>430000</v>
      </c>
      <c r="L68" s="12">
        <v>1</v>
      </c>
      <c r="M68" s="12">
        <v>3.2558139534883721</v>
      </c>
    </row>
    <row r="69" spans="1:13" x14ac:dyDescent="0.2">
      <c r="A69" t="s">
        <v>121</v>
      </c>
      <c r="B69" t="s">
        <v>122</v>
      </c>
      <c r="C69" t="s">
        <v>702</v>
      </c>
      <c r="D69">
        <v>12.79</v>
      </c>
      <c r="E69">
        <v>3</v>
      </c>
      <c r="F69">
        <v>7</v>
      </c>
      <c r="G69">
        <v>4</v>
      </c>
      <c r="H69">
        <v>7</v>
      </c>
      <c r="I69" s="1">
        <v>2900000</v>
      </c>
      <c r="J69" s="1">
        <v>1100000</v>
      </c>
      <c r="K69" s="1">
        <v>1100000</v>
      </c>
      <c r="L69" s="12">
        <v>2.6363636363636362</v>
      </c>
      <c r="M69" s="12">
        <v>1</v>
      </c>
    </row>
    <row r="70" spans="1:13" x14ac:dyDescent="0.2">
      <c r="A70" t="s">
        <v>517</v>
      </c>
      <c r="B70" t="s">
        <v>518</v>
      </c>
      <c r="C70" t="s">
        <v>703</v>
      </c>
      <c r="D70">
        <v>11.36</v>
      </c>
      <c r="E70">
        <v>0</v>
      </c>
      <c r="F70">
        <v>0</v>
      </c>
      <c r="G70">
        <v>4</v>
      </c>
      <c r="H70">
        <v>11</v>
      </c>
      <c r="I70" s="1" t="s">
        <v>976</v>
      </c>
      <c r="J70" s="1">
        <v>220000</v>
      </c>
      <c r="K70" s="1">
        <v>220000</v>
      </c>
      <c r="L70" s="12">
        <v>0</v>
      </c>
      <c r="M70" s="12">
        <v>1</v>
      </c>
    </row>
    <row r="71" spans="1:13" x14ac:dyDescent="0.2">
      <c r="A71" t="s">
        <v>190</v>
      </c>
      <c r="B71" t="s">
        <v>191</v>
      </c>
      <c r="C71" t="s">
        <v>704</v>
      </c>
      <c r="D71">
        <v>228.85</v>
      </c>
      <c r="E71">
        <v>2</v>
      </c>
      <c r="F71">
        <v>5</v>
      </c>
      <c r="G71">
        <v>4</v>
      </c>
      <c r="H71">
        <v>5</v>
      </c>
      <c r="I71" s="1">
        <v>13000</v>
      </c>
      <c r="J71" s="1">
        <v>23000</v>
      </c>
      <c r="K71" s="1">
        <v>13000</v>
      </c>
      <c r="L71" s="12">
        <v>1</v>
      </c>
      <c r="M71" s="12">
        <v>1.7692307692307692</v>
      </c>
    </row>
    <row r="72" spans="1:13" x14ac:dyDescent="0.2">
      <c r="A72" t="s">
        <v>127</v>
      </c>
      <c r="B72" t="s">
        <v>128</v>
      </c>
      <c r="C72" t="s">
        <v>705</v>
      </c>
      <c r="D72">
        <v>11.22</v>
      </c>
      <c r="E72">
        <v>3</v>
      </c>
      <c r="F72">
        <v>5</v>
      </c>
      <c r="G72">
        <v>4</v>
      </c>
      <c r="H72">
        <v>4</v>
      </c>
      <c r="I72" s="1">
        <v>140000</v>
      </c>
      <c r="J72" s="1">
        <v>860000</v>
      </c>
      <c r="K72" s="1">
        <v>140000</v>
      </c>
      <c r="L72" s="12">
        <v>1</v>
      </c>
      <c r="M72" s="12">
        <v>6.1428571428571432</v>
      </c>
    </row>
    <row r="73" spans="1:13" x14ac:dyDescent="0.2">
      <c r="A73" t="s">
        <v>92</v>
      </c>
      <c r="B73" t="s">
        <v>93</v>
      </c>
      <c r="C73" t="s">
        <v>706</v>
      </c>
      <c r="D73">
        <v>39.33</v>
      </c>
      <c r="E73">
        <v>4</v>
      </c>
      <c r="F73">
        <v>6</v>
      </c>
      <c r="G73">
        <v>1</v>
      </c>
      <c r="H73">
        <v>1</v>
      </c>
      <c r="I73" s="1">
        <v>59000</v>
      </c>
      <c r="J73" s="1">
        <v>6000</v>
      </c>
      <c r="K73" s="1">
        <v>6000</v>
      </c>
      <c r="L73" s="12">
        <v>9.8333333333333339</v>
      </c>
      <c r="M73" s="12">
        <v>1</v>
      </c>
    </row>
    <row r="74" spans="1:13" x14ac:dyDescent="0.2">
      <c r="A74" t="s">
        <v>98</v>
      </c>
      <c r="B74" t="s">
        <v>99</v>
      </c>
      <c r="C74" t="s">
        <v>707</v>
      </c>
      <c r="D74">
        <v>603.87</v>
      </c>
      <c r="E74">
        <v>4</v>
      </c>
      <c r="F74">
        <v>5</v>
      </c>
      <c r="G74">
        <v>0</v>
      </c>
      <c r="H74">
        <v>0</v>
      </c>
      <c r="I74" s="1">
        <v>310000</v>
      </c>
      <c r="J74" s="1" t="s">
        <v>976</v>
      </c>
      <c r="K74" s="1">
        <v>310000</v>
      </c>
      <c r="L74" s="12">
        <v>1</v>
      </c>
      <c r="M74" s="12">
        <v>0</v>
      </c>
    </row>
    <row r="75" spans="1:13" x14ac:dyDescent="0.2">
      <c r="A75" t="s">
        <v>103</v>
      </c>
      <c r="B75" t="s">
        <v>104</v>
      </c>
      <c r="C75" t="s">
        <v>708</v>
      </c>
      <c r="D75">
        <v>32.33</v>
      </c>
      <c r="E75">
        <v>4</v>
      </c>
      <c r="F75">
        <v>4</v>
      </c>
      <c r="G75">
        <v>0</v>
      </c>
      <c r="H75">
        <v>0</v>
      </c>
      <c r="I75" s="1">
        <v>130000</v>
      </c>
      <c r="J75" s="1" t="s">
        <v>976</v>
      </c>
      <c r="K75" s="1">
        <v>130000</v>
      </c>
      <c r="L75" s="12">
        <v>1</v>
      </c>
      <c r="M75" s="12">
        <v>0</v>
      </c>
    </row>
    <row r="76" spans="1:13" x14ac:dyDescent="0.2">
      <c r="A76" t="s">
        <v>105</v>
      </c>
      <c r="B76" t="s">
        <v>106</v>
      </c>
      <c r="C76" t="s">
        <v>709</v>
      </c>
      <c r="D76">
        <v>26.36</v>
      </c>
      <c r="E76">
        <v>4</v>
      </c>
      <c r="F76">
        <v>4</v>
      </c>
      <c r="G76">
        <v>0</v>
      </c>
      <c r="H76">
        <v>0</v>
      </c>
      <c r="I76" s="1">
        <v>53000</v>
      </c>
      <c r="J76" s="1" t="s">
        <v>976</v>
      </c>
      <c r="K76" s="1">
        <v>53000</v>
      </c>
      <c r="L76" s="12">
        <v>1</v>
      </c>
      <c r="M76" s="12">
        <v>0</v>
      </c>
    </row>
    <row r="77" spans="1:13" x14ac:dyDescent="0.2">
      <c r="A77" t="s">
        <v>479</v>
      </c>
      <c r="B77" t="s">
        <v>480</v>
      </c>
      <c r="C77" t="s">
        <v>710</v>
      </c>
      <c r="D77">
        <v>165.75</v>
      </c>
      <c r="E77">
        <v>1</v>
      </c>
      <c r="F77">
        <v>1</v>
      </c>
      <c r="G77">
        <v>3</v>
      </c>
      <c r="H77">
        <v>3</v>
      </c>
      <c r="I77" s="1">
        <v>4100</v>
      </c>
      <c r="J77" s="1">
        <v>13000</v>
      </c>
      <c r="K77" s="1">
        <v>4100</v>
      </c>
      <c r="L77" s="12">
        <v>1</v>
      </c>
      <c r="M77" s="12">
        <v>3.1707317073170733</v>
      </c>
    </row>
    <row r="78" spans="1:13" x14ac:dyDescent="0.2">
      <c r="A78" t="s">
        <v>519</v>
      </c>
      <c r="B78" t="s">
        <v>520</v>
      </c>
      <c r="C78" t="s">
        <v>711</v>
      </c>
      <c r="D78">
        <v>64.91</v>
      </c>
      <c r="E78">
        <v>0</v>
      </c>
      <c r="F78">
        <v>0</v>
      </c>
      <c r="G78">
        <v>4</v>
      </c>
      <c r="H78">
        <v>4</v>
      </c>
      <c r="I78" s="1" t="s">
        <v>976</v>
      </c>
      <c r="J78" s="1">
        <v>110000</v>
      </c>
      <c r="K78" s="1">
        <v>110000</v>
      </c>
      <c r="L78" s="12">
        <v>0</v>
      </c>
      <c r="M78" s="12">
        <v>1</v>
      </c>
    </row>
    <row r="79" spans="1:13" x14ac:dyDescent="0.2">
      <c r="A79" t="s">
        <v>521</v>
      </c>
      <c r="C79" t="s">
        <v>712</v>
      </c>
      <c r="D79">
        <v>13.04</v>
      </c>
      <c r="E79">
        <v>0</v>
      </c>
      <c r="F79">
        <v>0</v>
      </c>
      <c r="G79">
        <v>4</v>
      </c>
      <c r="H79">
        <v>4</v>
      </c>
      <c r="I79" s="1" t="s">
        <v>976</v>
      </c>
      <c r="J79" s="1">
        <v>300000</v>
      </c>
      <c r="K79" s="1">
        <v>300000</v>
      </c>
      <c r="L79" s="12">
        <v>0</v>
      </c>
      <c r="M79" s="12">
        <v>1</v>
      </c>
    </row>
    <row r="80" spans="1:13" x14ac:dyDescent="0.2">
      <c r="A80" t="s">
        <v>107</v>
      </c>
      <c r="B80" t="s">
        <v>108</v>
      </c>
      <c r="C80" t="s">
        <v>713</v>
      </c>
      <c r="D80">
        <v>10.43</v>
      </c>
      <c r="E80">
        <v>3</v>
      </c>
      <c r="F80">
        <v>31</v>
      </c>
      <c r="G80">
        <v>3</v>
      </c>
      <c r="H80">
        <v>44</v>
      </c>
      <c r="I80" s="1">
        <v>48000000</v>
      </c>
      <c r="J80" s="1">
        <v>31000000</v>
      </c>
      <c r="K80" s="1">
        <v>31000000</v>
      </c>
      <c r="L80" s="12">
        <v>1.5483870967741935</v>
      </c>
      <c r="M80" s="12">
        <v>1</v>
      </c>
    </row>
    <row r="81" spans="1:13" x14ac:dyDescent="0.2">
      <c r="A81" t="s">
        <v>158</v>
      </c>
      <c r="C81" t="s">
        <v>714</v>
      </c>
      <c r="D81">
        <v>12.27</v>
      </c>
      <c r="E81">
        <v>2</v>
      </c>
      <c r="F81">
        <v>12</v>
      </c>
      <c r="G81">
        <v>3</v>
      </c>
      <c r="H81">
        <v>32</v>
      </c>
      <c r="I81" s="1">
        <v>8400000</v>
      </c>
      <c r="J81" s="1">
        <v>130000000</v>
      </c>
      <c r="K81" s="1">
        <v>8400000</v>
      </c>
      <c r="L81" s="12">
        <v>1</v>
      </c>
      <c r="M81" s="12">
        <v>15.476190476190476</v>
      </c>
    </row>
    <row r="82" spans="1:13" x14ac:dyDescent="0.2">
      <c r="A82" t="s">
        <v>164</v>
      </c>
      <c r="B82" t="s">
        <v>165</v>
      </c>
      <c r="C82" t="s">
        <v>715</v>
      </c>
      <c r="D82">
        <v>13.33</v>
      </c>
      <c r="E82">
        <v>2</v>
      </c>
      <c r="F82">
        <v>9</v>
      </c>
      <c r="G82">
        <v>3</v>
      </c>
      <c r="H82">
        <v>24</v>
      </c>
      <c r="I82" s="1">
        <v>1600000</v>
      </c>
      <c r="J82" s="1">
        <v>8200000</v>
      </c>
      <c r="K82" s="1">
        <v>1600000</v>
      </c>
      <c r="L82" s="12">
        <v>1</v>
      </c>
      <c r="M82" s="12">
        <v>5.125</v>
      </c>
    </row>
    <row r="83" spans="1:13" x14ac:dyDescent="0.2">
      <c r="A83" t="s">
        <v>110</v>
      </c>
      <c r="B83" t="s">
        <v>111</v>
      </c>
      <c r="C83" t="s">
        <v>716</v>
      </c>
      <c r="D83">
        <v>12.47</v>
      </c>
      <c r="E83">
        <v>3</v>
      </c>
      <c r="F83">
        <v>14</v>
      </c>
      <c r="G83">
        <v>3</v>
      </c>
      <c r="H83">
        <v>16</v>
      </c>
      <c r="I83" s="1">
        <v>510000</v>
      </c>
      <c r="J83" s="1">
        <v>870000</v>
      </c>
      <c r="K83" s="1">
        <v>510000</v>
      </c>
      <c r="L83" s="12">
        <v>1</v>
      </c>
      <c r="M83" s="12">
        <v>1.7058823529411764</v>
      </c>
    </row>
    <row r="84" spans="1:13" x14ac:dyDescent="0.2">
      <c r="A84" t="s">
        <v>522</v>
      </c>
      <c r="C84" t="s">
        <v>717</v>
      </c>
      <c r="D84">
        <v>13.24</v>
      </c>
      <c r="E84">
        <v>0</v>
      </c>
      <c r="F84">
        <v>0</v>
      </c>
      <c r="G84">
        <v>3</v>
      </c>
      <c r="H84">
        <v>30</v>
      </c>
      <c r="I84" s="1" t="s">
        <v>976</v>
      </c>
      <c r="J84" s="1">
        <v>9400000</v>
      </c>
      <c r="K84" s="1">
        <v>9400000</v>
      </c>
      <c r="L84" s="12">
        <v>0</v>
      </c>
      <c r="M84" s="12">
        <v>1</v>
      </c>
    </row>
    <row r="85" spans="1:13" x14ac:dyDescent="0.2">
      <c r="A85" t="s">
        <v>132</v>
      </c>
      <c r="B85" t="s">
        <v>133</v>
      </c>
      <c r="C85" t="s">
        <v>718</v>
      </c>
      <c r="D85">
        <v>12.65</v>
      </c>
      <c r="E85">
        <v>3</v>
      </c>
      <c r="F85">
        <v>5</v>
      </c>
      <c r="G85">
        <v>3</v>
      </c>
      <c r="H85">
        <v>22</v>
      </c>
      <c r="I85" s="1">
        <v>240000</v>
      </c>
      <c r="J85" s="1">
        <v>10000000</v>
      </c>
      <c r="K85" s="1">
        <v>240000</v>
      </c>
      <c r="L85" s="12">
        <v>1</v>
      </c>
      <c r="M85" s="12">
        <v>41.666666666666664</v>
      </c>
    </row>
    <row r="86" spans="1:13" x14ac:dyDescent="0.2">
      <c r="A86" t="s">
        <v>176</v>
      </c>
      <c r="B86" t="s">
        <v>177</v>
      </c>
      <c r="C86" t="s">
        <v>719</v>
      </c>
      <c r="D86">
        <v>12.98</v>
      </c>
      <c r="E86">
        <v>2</v>
      </c>
      <c r="F86">
        <v>7</v>
      </c>
      <c r="G86">
        <v>3</v>
      </c>
      <c r="H86">
        <v>19</v>
      </c>
      <c r="I86" s="1">
        <v>430000</v>
      </c>
      <c r="J86" s="1">
        <v>11000000</v>
      </c>
      <c r="K86" s="1">
        <v>430000</v>
      </c>
      <c r="L86" s="12">
        <v>1</v>
      </c>
      <c r="M86" s="12">
        <v>25.581395348837209</v>
      </c>
    </row>
    <row r="87" spans="1:13" x14ac:dyDescent="0.2">
      <c r="A87" t="s">
        <v>118</v>
      </c>
      <c r="B87" t="s">
        <v>16</v>
      </c>
      <c r="C87" t="s">
        <v>720</v>
      </c>
      <c r="D87">
        <v>36.659999999999997</v>
      </c>
      <c r="E87">
        <v>3</v>
      </c>
      <c r="F87">
        <v>8</v>
      </c>
      <c r="G87">
        <v>2</v>
      </c>
      <c r="H87">
        <v>18</v>
      </c>
      <c r="I87" s="1">
        <v>12000000</v>
      </c>
      <c r="J87" s="1">
        <v>46000000</v>
      </c>
      <c r="K87" s="1">
        <v>12000000</v>
      </c>
      <c r="L87" s="12">
        <v>1</v>
      </c>
      <c r="M87" s="12">
        <v>3.8333333333333335</v>
      </c>
    </row>
    <row r="88" spans="1:13" x14ac:dyDescent="0.2">
      <c r="A88" t="s">
        <v>112</v>
      </c>
      <c r="B88" t="s">
        <v>113</v>
      </c>
      <c r="C88" t="s">
        <v>721</v>
      </c>
      <c r="D88">
        <v>10.36</v>
      </c>
      <c r="E88">
        <v>3</v>
      </c>
      <c r="F88">
        <v>11</v>
      </c>
      <c r="G88">
        <v>3</v>
      </c>
      <c r="H88">
        <v>13</v>
      </c>
      <c r="I88" s="1">
        <v>2300000</v>
      </c>
      <c r="J88" s="1">
        <v>1700000</v>
      </c>
      <c r="K88" s="1">
        <v>1700000</v>
      </c>
      <c r="L88" s="12">
        <v>1.3529411764705883</v>
      </c>
      <c r="M88" s="12">
        <v>1</v>
      </c>
    </row>
    <row r="89" spans="1:13" x14ac:dyDescent="0.2">
      <c r="A89" t="s">
        <v>215</v>
      </c>
      <c r="B89" t="s">
        <v>216</v>
      </c>
      <c r="C89" t="s">
        <v>722</v>
      </c>
      <c r="D89">
        <v>12.85</v>
      </c>
      <c r="E89">
        <v>2</v>
      </c>
      <c r="F89">
        <v>3</v>
      </c>
      <c r="G89">
        <v>3</v>
      </c>
      <c r="H89">
        <v>20</v>
      </c>
      <c r="I89" s="1">
        <v>93000</v>
      </c>
      <c r="J89" s="1">
        <v>6500000</v>
      </c>
      <c r="K89" s="1">
        <v>93000</v>
      </c>
      <c r="L89" s="12">
        <v>1</v>
      </c>
      <c r="M89" s="12">
        <v>69.892473118279568</v>
      </c>
    </row>
    <row r="90" spans="1:13" x14ac:dyDescent="0.2">
      <c r="A90" t="s">
        <v>228</v>
      </c>
      <c r="B90" t="s">
        <v>229</v>
      </c>
      <c r="C90" t="s">
        <v>723</v>
      </c>
      <c r="D90">
        <v>13.01</v>
      </c>
      <c r="E90">
        <v>2</v>
      </c>
      <c r="F90">
        <v>3</v>
      </c>
      <c r="G90">
        <v>3</v>
      </c>
      <c r="H90">
        <v>18</v>
      </c>
      <c r="I90" s="1">
        <v>370000</v>
      </c>
      <c r="J90" s="1">
        <v>10000000</v>
      </c>
      <c r="K90" s="1">
        <v>370000</v>
      </c>
      <c r="L90" s="12">
        <v>1</v>
      </c>
      <c r="M90" s="12">
        <v>27.027027027027028</v>
      </c>
    </row>
    <row r="91" spans="1:13" x14ac:dyDescent="0.2">
      <c r="A91" t="s">
        <v>287</v>
      </c>
      <c r="B91" t="s">
        <v>288</v>
      </c>
      <c r="C91" t="s">
        <v>724</v>
      </c>
      <c r="D91">
        <v>12.87</v>
      </c>
      <c r="E91">
        <v>1</v>
      </c>
      <c r="F91">
        <v>5</v>
      </c>
      <c r="G91">
        <v>3</v>
      </c>
      <c r="H91">
        <v>15</v>
      </c>
      <c r="I91" s="1">
        <v>110000</v>
      </c>
      <c r="J91" s="1">
        <v>7600000</v>
      </c>
      <c r="K91" s="1">
        <v>110000</v>
      </c>
      <c r="L91" s="12">
        <v>1</v>
      </c>
      <c r="M91" s="12">
        <v>69.090909090909093</v>
      </c>
    </row>
    <row r="92" spans="1:13" x14ac:dyDescent="0.2">
      <c r="A92" t="s">
        <v>129</v>
      </c>
      <c r="C92" t="s">
        <v>725</v>
      </c>
      <c r="D92">
        <v>11.62</v>
      </c>
      <c r="E92">
        <v>3</v>
      </c>
      <c r="F92">
        <v>5</v>
      </c>
      <c r="G92">
        <v>3</v>
      </c>
      <c r="H92">
        <v>15</v>
      </c>
      <c r="I92" s="1">
        <v>650000</v>
      </c>
      <c r="J92" s="1">
        <v>2800000</v>
      </c>
      <c r="K92" s="1">
        <v>650000</v>
      </c>
      <c r="L92" s="12">
        <v>1</v>
      </c>
      <c r="M92" s="12">
        <v>4.3076923076923075</v>
      </c>
    </row>
    <row r="93" spans="1:13" x14ac:dyDescent="0.2">
      <c r="A93" t="s">
        <v>217</v>
      </c>
      <c r="C93" t="s">
        <v>726</v>
      </c>
      <c r="D93">
        <v>12.49</v>
      </c>
      <c r="E93">
        <v>2</v>
      </c>
      <c r="F93">
        <v>3</v>
      </c>
      <c r="G93">
        <v>3</v>
      </c>
      <c r="H93">
        <v>17</v>
      </c>
      <c r="I93" s="1">
        <v>930000</v>
      </c>
      <c r="J93" s="1">
        <v>3400000</v>
      </c>
      <c r="K93" s="1">
        <v>930000</v>
      </c>
      <c r="L93" s="12">
        <v>1</v>
      </c>
      <c r="M93" s="12">
        <v>3.6559139784946235</v>
      </c>
    </row>
    <row r="94" spans="1:13" x14ac:dyDescent="0.2">
      <c r="A94" t="s">
        <v>297</v>
      </c>
      <c r="B94" t="s">
        <v>298</v>
      </c>
      <c r="C94" t="s">
        <v>727</v>
      </c>
      <c r="D94">
        <v>13.25</v>
      </c>
      <c r="E94">
        <v>1</v>
      </c>
      <c r="F94">
        <v>4</v>
      </c>
      <c r="G94">
        <v>3</v>
      </c>
      <c r="H94">
        <v>14</v>
      </c>
      <c r="I94" s="1">
        <v>630000</v>
      </c>
      <c r="J94" s="1">
        <v>6900000</v>
      </c>
      <c r="K94" s="1">
        <v>630000</v>
      </c>
      <c r="L94" s="12">
        <v>1</v>
      </c>
      <c r="M94" s="12">
        <v>10.952380952380953</v>
      </c>
    </row>
    <row r="95" spans="1:13" x14ac:dyDescent="0.2">
      <c r="A95" t="s">
        <v>114</v>
      </c>
      <c r="B95" t="s">
        <v>115</v>
      </c>
      <c r="C95" t="s">
        <v>728</v>
      </c>
      <c r="D95">
        <v>34.35</v>
      </c>
      <c r="E95">
        <v>3</v>
      </c>
      <c r="F95">
        <v>11</v>
      </c>
      <c r="G95">
        <v>2</v>
      </c>
      <c r="H95">
        <v>6</v>
      </c>
      <c r="I95" s="1">
        <v>400000</v>
      </c>
      <c r="J95" s="1">
        <v>110000</v>
      </c>
      <c r="K95" s="1">
        <v>110000</v>
      </c>
      <c r="L95" s="12">
        <v>3.6363636363636362</v>
      </c>
      <c r="M95" s="12">
        <v>1</v>
      </c>
    </row>
    <row r="96" spans="1:13" x14ac:dyDescent="0.2">
      <c r="A96" t="s">
        <v>123</v>
      </c>
      <c r="B96" t="s">
        <v>124</v>
      </c>
      <c r="C96" t="s">
        <v>729</v>
      </c>
      <c r="D96">
        <v>59.97</v>
      </c>
      <c r="E96">
        <v>3</v>
      </c>
      <c r="F96">
        <v>7</v>
      </c>
      <c r="G96">
        <v>3</v>
      </c>
      <c r="H96">
        <v>10</v>
      </c>
      <c r="I96" s="1">
        <v>140000</v>
      </c>
      <c r="J96" s="1">
        <v>330000</v>
      </c>
      <c r="K96" s="1">
        <v>140000</v>
      </c>
      <c r="L96" s="12">
        <v>1</v>
      </c>
      <c r="M96" s="12">
        <v>2.3571428571428572</v>
      </c>
    </row>
    <row r="97" spans="1:13" x14ac:dyDescent="0.2">
      <c r="A97" t="s">
        <v>349</v>
      </c>
      <c r="B97" t="s">
        <v>350</v>
      </c>
      <c r="C97" t="s">
        <v>730</v>
      </c>
      <c r="D97">
        <v>12.98</v>
      </c>
      <c r="E97">
        <v>1</v>
      </c>
      <c r="F97">
        <v>2</v>
      </c>
      <c r="G97">
        <v>3</v>
      </c>
      <c r="H97">
        <v>13</v>
      </c>
      <c r="I97" s="1">
        <v>150000</v>
      </c>
      <c r="J97" s="1">
        <v>5400000</v>
      </c>
      <c r="K97" s="1">
        <v>150000</v>
      </c>
      <c r="L97" s="12">
        <v>1</v>
      </c>
      <c r="M97" s="12">
        <v>36</v>
      </c>
    </row>
    <row r="98" spans="1:13" x14ac:dyDescent="0.2">
      <c r="A98" t="s">
        <v>116</v>
      </c>
      <c r="B98" t="s">
        <v>117</v>
      </c>
      <c r="C98" t="s">
        <v>731</v>
      </c>
      <c r="D98">
        <v>22.16</v>
      </c>
      <c r="E98">
        <v>3</v>
      </c>
      <c r="F98">
        <v>10</v>
      </c>
      <c r="G98">
        <v>2</v>
      </c>
      <c r="H98">
        <v>5</v>
      </c>
      <c r="I98" s="1">
        <v>150000</v>
      </c>
      <c r="J98" s="1">
        <v>40000</v>
      </c>
      <c r="K98" s="1">
        <v>40000</v>
      </c>
      <c r="L98" s="12">
        <v>3.75</v>
      </c>
      <c r="M98" s="12">
        <v>1</v>
      </c>
    </row>
    <row r="99" spans="1:13" x14ac:dyDescent="0.2">
      <c r="A99" t="s">
        <v>136</v>
      </c>
      <c r="B99" t="s">
        <v>137</v>
      </c>
      <c r="C99" t="s">
        <v>732</v>
      </c>
      <c r="D99">
        <v>12.94</v>
      </c>
      <c r="E99">
        <v>3</v>
      </c>
      <c r="F99">
        <v>4</v>
      </c>
      <c r="G99">
        <v>3</v>
      </c>
      <c r="H99">
        <v>10</v>
      </c>
      <c r="I99" s="1">
        <v>110000</v>
      </c>
      <c r="J99" s="1">
        <v>2800000</v>
      </c>
      <c r="K99" s="1">
        <v>110000</v>
      </c>
      <c r="L99" s="12">
        <v>1</v>
      </c>
      <c r="M99" s="12">
        <v>25.454545454545453</v>
      </c>
    </row>
    <row r="100" spans="1:13" x14ac:dyDescent="0.2">
      <c r="A100" t="s">
        <v>188</v>
      </c>
      <c r="B100" t="s">
        <v>189</v>
      </c>
      <c r="C100" t="s">
        <v>733</v>
      </c>
      <c r="D100">
        <v>12.87</v>
      </c>
      <c r="E100">
        <v>2</v>
      </c>
      <c r="F100">
        <v>5</v>
      </c>
      <c r="G100">
        <v>3</v>
      </c>
      <c r="H100">
        <v>9</v>
      </c>
      <c r="I100" s="1">
        <v>990000</v>
      </c>
      <c r="J100" s="1">
        <v>1300000</v>
      </c>
      <c r="K100" s="1">
        <v>990000</v>
      </c>
      <c r="L100" s="12">
        <v>1</v>
      </c>
      <c r="M100" s="12">
        <v>1.3131313131313131</v>
      </c>
    </row>
    <row r="101" spans="1:13" x14ac:dyDescent="0.2">
      <c r="A101" t="s">
        <v>221</v>
      </c>
      <c r="B101" t="s">
        <v>222</v>
      </c>
      <c r="C101" t="s">
        <v>734</v>
      </c>
      <c r="D101">
        <v>10.84</v>
      </c>
      <c r="E101">
        <v>2</v>
      </c>
      <c r="F101">
        <v>3</v>
      </c>
      <c r="G101">
        <v>3</v>
      </c>
      <c r="H101">
        <v>10</v>
      </c>
      <c r="I101" s="1">
        <v>270000</v>
      </c>
      <c r="J101" s="1">
        <v>2200000</v>
      </c>
      <c r="K101" s="1">
        <v>270000</v>
      </c>
      <c r="L101" s="12">
        <v>1</v>
      </c>
      <c r="M101" s="12">
        <v>8.1481481481481488</v>
      </c>
    </row>
    <row r="102" spans="1:13" x14ac:dyDescent="0.2">
      <c r="A102" t="s">
        <v>227</v>
      </c>
      <c r="C102" t="s">
        <v>735</v>
      </c>
      <c r="D102">
        <v>12.09</v>
      </c>
      <c r="E102">
        <v>2</v>
      </c>
      <c r="F102">
        <v>3</v>
      </c>
      <c r="G102">
        <v>3</v>
      </c>
      <c r="H102">
        <v>10</v>
      </c>
      <c r="I102" s="1">
        <v>250000</v>
      </c>
      <c r="J102" s="1">
        <v>4400000</v>
      </c>
      <c r="K102" s="1">
        <v>250000</v>
      </c>
      <c r="L102" s="12">
        <v>1</v>
      </c>
      <c r="M102" s="12">
        <v>17.600000000000001</v>
      </c>
    </row>
    <row r="103" spans="1:13" x14ac:dyDescent="0.2">
      <c r="A103" t="s">
        <v>199</v>
      </c>
      <c r="B103" t="s">
        <v>200</v>
      </c>
      <c r="C103" t="s">
        <v>736</v>
      </c>
      <c r="D103">
        <v>10.15</v>
      </c>
      <c r="E103">
        <v>2</v>
      </c>
      <c r="F103">
        <v>4</v>
      </c>
      <c r="G103">
        <v>3</v>
      </c>
      <c r="H103">
        <v>8</v>
      </c>
      <c r="I103" s="1">
        <v>1100000</v>
      </c>
      <c r="J103" s="1">
        <v>1600000</v>
      </c>
      <c r="K103" s="1">
        <v>1100000</v>
      </c>
      <c r="L103" s="12">
        <v>1</v>
      </c>
      <c r="M103" s="12">
        <v>1.4545454545454546</v>
      </c>
    </row>
    <row r="104" spans="1:13" x14ac:dyDescent="0.2">
      <c r="A104" t="s">
        <v>144</v>
      </c>
      <c r="B104" t="s">
        <v>145</v>
      </c>
      <c r="C104" t="s">
        <v>737</v>
      </c>
      <c r="D104">
        <v>15.23</v>
      </c>
      <c r="E104">
        <v>3</v>
      </c>
      <c r="F104">
        <v>4</v>
      </c>
      <c r="G104">
        <v>3</v>
      </c>
      <c r="H104">
        <v>8</v>
      </c>
      <c r="I104" s="1">
        <v>28000</v>
      </c>
      <c r="J104" s="1">
        <v>93000</v>
      </c>
      <c r="K104" s="1">
        <v>28000</v>
      </c>
      <c r="L104" s="12">
        <v>1</v>
      </c>
      <c r="M104" s="12">
        <v>3.3214285714285716</v>
      </c>
    </row>
    <row r="105" spans="1:13" x14ac:dyDescent="0.2">
      <c r="A105" t="s">
        <v>359</v>
      </c>
      <c r="B105" t="s">
        <v>360</v>
      </c>
      <c r="C105" t="s">
        <v>738</v>
      </c>
      <c r="D105">
        <v>12.55</v>
      </c>
      <c r="E105">
        <v>1</v>
      </c>
      <c r="F105">
        <v>2</v>
      </c>
      <c r="G105">
        <v>3</v>
      </c>
      <c r="H105">
        <v>9</v>
      </c>
      <c r="I105" s="1">
        <v>31000</v>
      </c>
      <c r="J105" s="1">
        <v>310000</v>
      </c>
      <c r="K105" s="1">
        <v>31000</v>
      </c>
      <c r="L105" s="12">
        <v>1</v>
      </c>
      <c r="M105" s="12">
        <v>10</v>
      </c>
    </row>
    <row r="106" spans="1:13" x14ac:dyDescent="0.2">
      <c r="A106" t="s">
        <v>343</v>
      </c>
      <c r="B106" t="s">
        <v>344</v>
      </c>
      <c r="C106" t="s">
        <v>739</v>
      </c>
      <c r="D106">
        <v>12.92</v>
      </c>
      <c r="E106">
        <v>1</v>
      </c>
      <c r="F106">
        <v>2</v>
      </c>
      <c r="G106">
        <v>3</v>
      </c>
      <c r="H106">
        <v>8</v>
      </c>
      <c r="I106" s="1">
        <v>180000</v>
      </c>
      <c r="J106" s="1">
        <v>1500000</v>
      </c>
      <c r="K106" s="1">
        <v>180000</v>
      </c>
      <c r="L106" s="12">
        <v>1</v>
      </c>
      <c r="M106" s="12">
        <v>8.3333333333333339</v>
      </c>
    </row>
    <row r="107" spans="1:13" x14ac:dyDescent="0.2">
      <c r="A107" t="s">
        <v>236</v>
      </c>
      <c r="B107" t="s">
        <v>237</v>
      </c>
      <c r="C107" t="s">
        <v>740</v>
      </c>
      <c r="D107">
        <v>12.8</v>
      </c>
      <c r="E107">
        <v>2</v>
      </c>
      <c r="F107">
        <v>2</v>
      </c>
      <c r="G107">
        <v>3</v>
      </c>
      <c r="H107">
        <v>8</v>
      </c>
      <c r="I107" s="1">
        <v>41000</v>
      </c>
      <c r="J107" s="1">
        <v>580000</v>
      </c>
      <c r="K107" s="1">
        <v>41000</v>
      </c>
      <c r="L107" s="12">
        <v>1</v>
      </c>
      <c r="M107" s="12">
        <v>14.146341463414634</v>
      </c>
    </row>
    <row r="108" spans="1:13" x14ac:dyDescent="0.2">
      <c r="A108" t="s">
        <v>184</v>
      </c>
      <c r="B108" t="s">
        <v>185</v>
      </c>
      <c r="C108" t="s">
        <v>741</v>
      </c>
      <c r="D108">
        <v>12.47</v>
      </c>
      <c r="E108">
        <v>2</v>
      </c>
      <c r="F108">
        <v>6</v>
      </c>
      <c r="G108">
        <v>3</v>
      </c>
      <c r="H108">
        <v>3</v>
      </c>
      <c r="I108" s="1">
        <v>730000</v>
      </c>
      <c r="J108" s="1">
        <v>200000</v>
      </c>
      <c r="K108" s="1">
        <v>200000</v>
      </c>
      <c r="L108" s="12">
        <v>3.65</v>
      </c>
      <c r="M108" s="12">
        <v>1</v>
      </c>
    </row>
    <row r="109" spans="1:13" x14ac:dyDescent="0.2">
      <c r="A109" t="s">
        <v>130</v>
      </c>
      <c r="B109" t="s">
        <v>131</v>
      </c>
      <c r="C109" t="s">
        <v>742</v>
      </c>
      <c r="D109">
        <v>47.11</v>
      </c>
      <c r="E109">
        <v>3</v>
      </c>
      <c r="F109">
        <v>5</v>
      </c>
      <c r="G109">
        <v>1</v>
      </c>
      <c r="H109">
        <v>2</v>
      </c>
      <c r="I109" s="1">
        <v>19000</v>
      </c>
      <c r="J109" s="1">
        <v>8100</v>
      </c>
      <c r="K109" s="1">
        <v>8100</v>
      </c>
      <c r="L109" s="12">
        <v>2.3456790123456792</v>
      </c>
      <c r="M109" s="12">
        <v>1</v>
      </c>
    </row>
    <row r="110" spans="1:13" x14ac:dyDescent="0.2">
      <c r="A110" t="s">
        <v>260</v>
      </c>
      <c r="B110" t="s">
        <v>261</v>
      </c>
      <c r="C110" t="s">
        <v>743</v>
      </c>
      <c r="D110">
        <v>13.06</v>
      </c>
      <c r="E110">
        <v>2</v>
      </c>
      <c r="F110">
        <v>2</v>
      </c>
      <c r="G110">
        <v>3</v>
      </c>
      <c r="H110">
        <v>5</v>
      </c>
      <c r="I110" s="1">
        <v>200000</v>
      </c>
      <c r="J110" s="1">
        <v>260000</v>
      </c>
      <c r="K110" s="1">
        <v>200000</v>
      </c>
      <c r="L110" s="12">
        <v>1</v>
      </c>
      <c r="M110" s="12">
        <v>1.3</v>
      </c>
    </row>
    <row r="111" spans="1:13" x14ac:dyDescent="0.2">
      <c r="A111" t="s">
        <v>523</v>
      </c>
      <c r="B111" t="s">
        <v>524</v>
      </c>
      <c r="C111" t="s">
        <v>744</v>
      </c>
      <c r="D111">
        <v>13.01</v>
      </c>
      <c r="E111">
        <v>0</v>
      </c>
      <c r="F111">
        <v>0</v>
      </c>
      <c r="G111">
        <v>3</v>
      </c>
      <c r="H111">
        <v>7</v>
      </c>
      <c r="I111" s="1" t="s">
        <v>976</v>
      </c>
      <c r="J111" s="1">
        <v>1400000</v>
      </c>
      <c r="K111" s="1">
        <v>1400000</v>
      </c>
      <c r="L111" s="12">
        <v>0</v>
      </c>
      <c r="M111" s="12">
        <v>1</v>
      </c>
    </row>
    <row r="112" spans="1:13" x14ac:dyDescent="0.2">
      <c r="A112" t="s">
        <v>525</v>
      </c>
      <c r="B112" t="s">
        <v>526</v>
      </c>
      <c r="C112" t="s">
        <v>745</v>
      </c>
      <c r="D112">
        <v>10.66</v>
      </c>
      <c r="E112">
        <v>0</v>
      </c>
      <c r="F112">
        <v>0</v>
      </c>
      <c r="G112">
        <v>3</v>
      </c>
      <c r="H112">
        <v>7</v>
      </c>
      <c r="I112" s="1" t="s">
        <v>976</v>
      </c>
      <c r="J112" s="1">
        <v>670000</v>
      </c>
      <c r="K112" s="1">
        <v>670000</v>
      </c>
      <c r="L112" s="12">
        <v>0</v>
      </c>
      <c r="M112" s="12">
        <v>1</v>
      </c>
    </row>
    <row r="113" spans="1:13" x14ac:dyDescent="0.2">
      <c r="A113" t="s">
        <v>225</v>
      </c>
      <c r="B113" t="s">
        <v>226</v>
      </c>
      <c r="C113" t="s">
        <v>746</v>
      </c>
      <c r="D113">
        <v>32.97</v>
      </c>
      <c r="E113">
        <v>2</v>
      </c>
      <c r="F113">
        <v>3</v>
      </c>
      <c r="G113">
        <v>2</v>
      </c>
      <c r="H113">
        <v>4</v>
      </c>
      <c r="I113" s="1">
        <v>19000</v>
      </c>
      <c r="J113" s="1">
        <v>13000</v>
      </c>
      <c r="K113" s="1">
        <v>13000</v>
      </c>
      <c r="L113" s="12">
        <v>1.4615384615384615</v>
      </c>
      <c r="M113" s="12">
        <v>1</v>
      </c>
    </row>
    <row r="114" spans="1:13" x14ac:dyDescent="0.2">
      <c r="A114" t="s">
        <v>142</v>
      </c>
      <c r="B114" t="s">
        <v>143</v>
      </c>
      <c r="C114" t="s">
        <v>747</v>
      </c>
      <c r="D114">
        <v>27.35</v>
      </c>
      <c r="E114">
        <v>3</v>
      </c>
      <c r="F114">
        <v>4</v>
      </c>
      <c r="G114">
        <v>1</v>
      </c>
      <c r="H114">
        <v>2</v>
      </c>
      <c r="I114" s="1">
        <v>91000</v>
      </c>
      <c r="J114" s="1">
        <v>6500</v>
      </c>
      <c r="K114" s="1">
        <v>6500</v>
      </c>
      <c r="L114" s="12">
        <v>14</v>
      </c>
      <c r="M114" s="12">
        <v>1</v>
      </c>
    </row>
    <row r="115" spans="1:13" x14ac:dyDescent="0.2">
      <c r="A115" t="s">
        <v>146</v>
      </c>
      <c r="B115" t="s">
        <v>97</v>
      </c>
      <c r="C115" t="s">
        <v>748</v>
      </c>
      <c r="D115">
        <v>46.64</v>
      </c>
      <c r="E115">
        <v>3</v>
      </c>
      <c r="F115">
        <v>3</v>
      </c>
      <c r="G115">
        <v>2</v>
      </c>
      <c r="H115">
        <v>2</v>
      </c>
      <c r="I115" s="1">
        <v>38000</v>
      </c>
      <c r="J115" s="1">
        <v>78000</v>
      </c>
      <c r="K115" s="1">
        <v>38000</v>
      </c>
      <c r="L115" s="12">
        <v>1</v>
      </c>
      <c r="M115" s="12">
        <v>2.0526315789473686</v>
      </c>
    </row>
    <row r="116" spans="1:13" x14ac:dyDescent="0.2">
      <c r="A116" t="s">
        <v>527</v>
      </c>
      <c r="B116" t="s">
        <v>528</v>
      </c>
      <c r="C116" t="s">
        <v>749</v>
      </c>
      <c r="D116">
        <v>10.93</v>
      </c>
      <c r="E116">
        <v>0</v>
      </c>
      <c r="F116">
        <v>0</v>
      </c>
      <c r="G116">
        <v>3</v>
      </c>
      <c r="H116">
        <v>4</v>
      </c>
      <c r="I116" s="1" t="s">
        <v>976</v>
      </c>
      <c r="J116" s="1">
        <v>220000</v>
      </c>
      <c r="K116" s="1">
        <v>220000</v>
      </c>
      <c r="L116" s="12">
        <v>0</v>
      </c>
      <c r="M116" s="12">
        <v>1</v>
      </c>
    </row>
    <row r="117" spans="1:13" x14ac:dyDescent="0.2">
      <c r="A117" t="s">
        <v>138</v>
      </c>
      <c r="B117" t="s">
        <v>139</v>
      </c>
      <c r="C117" t="s">
        <v>750</v>
      </c>
      <c r="D117">
        <v>29.1</v>
      </c>
      <c r="E117">
        <v>3</v>
      </c>
      <c r="F117">
        <v>4</v>
      </c>
      <c r="G117">
        <v>0</v>
      </c>
      <c r="H117">
        <v>0</v>
      </c>
      <c r="I117" s="1">
        <v>33000</v>
      </c>
      <c r="J117" s="1" t="s">
        <v>976</v>
      </c>
      <c r="K117" s="1">
        <v>33000</v>
      </c>
      <c r="L117" s="12">
        <v>1</v>
      </c>
      <c r="M117" s="12">
        <v>0</v>
      </c>
    </row>
    <row r="118" spans="1:13" x14ac:dyDescent="0.2">
      <c r="A118" t="s">
        <v>149</v>
      </c>
      <c r="B118" t="s">
        <v>150</v>
      </c>
      <c r="C118" t="s">
        <v>751</v>
      </c>
      <c r="D118">
        <v>21.15</v>
      </c>
      <c r="E118">
        <v>3</v>
      </c>
      <c r="F118">
        <v>3</v>
      </c>
      <c r="G118">
        <v>0</v>
      </c>
      <c r="H118">
        <v>0</v>
      </c>
      <c r="I118" s="1">
        <v>38000</v>
      </c>
      <c r="J118" s="1" t="s">
        <v>976</v>
      </c>
      <c r="K118" s="1">
        <v>38000</v>
      </c>
      <c r="L118" s="12">
        <v>1</v>
      </c>
      <c r="M118" s="12">
        <v>0</v>
      </c>
    </row>
    <row r="119" spans="1:13" x14ac:dyDescent="0.2">
      <c r="A119" t="s">
        <v>151</v>
      </c>
      <c r="B119" t="s">
        <v>152</v>
      </c>
      <c r="C119" t="s">
        <v>752</v>
      </c>
      <c r="D119">
        <v>26.39</v>
      </c>
      <c r="E119">
        <v>3</v>
      </c>
      <c r="F119">
        <v>3</v>
      </c>
      <c r="G119">
        <v>0</v>
      </c>
      <c r="H119">
        <v>0</v>
      </c>
      <c r="I119" s="1">
        <v>81000</v>
      </c>
      <c r="J119" s="1" t="s">
        <v>976</v>
      </c>
      <c r="K119" s="1">
        <v>81000</v>
      </c>
      <c r="L119" s="12">
        <v>1</v>
      </c>
      <c r="M119" s="12">
        <v>0</v>
      </c>
    </row>
    <row r="120" spans="1:13" x14ac:dyDescent="0.2">
      <c r="A120" t="s">
        <v>153</v>
      </c>
      <c r="B120" t="s">
        <v>154</v>
      </c>
      <c r="C120" t="s">
        <v>753</v>
      </c>
      <c r="D120">
        <v>31.71</v>
      </c>
      <c r="E120">
        <v>3</v>
      </c>
      <c r="F120">
        <v>3</v>
      </c>
      <c r="G120">
        <v>0</v>
      </c>
      <c r="H120">
        <v>0</v>
      </c>
      <c r="I120" s="1">
        <v>32000</v>
      </c>
      <c r="J120" s="1" t="s">
        <v>976</v>
      </c>
      <c r="K120" s="1">
        <v>32000</v>
      </c>
      <c r="L120" s="12">
        <v>1</v>
      </c>
      <c r="M120" s="12">
        <v>0</v>
      </c>
    </row>
    <row r="121" spans="1:13" x14ac:dyDescent="0.2">
      <c r="A121" t="s">
        <v>155</v>
      </c>
      <c r="B121" t="s">
        <v>156</v>
      </c>
      <c r="C121" t="s">
        <v>754</v>
      </c>
      <c r="D121">
        <v>29.45</v>
      </c>
      <c r="E121">
        <v>3</v>
      </c>
      <c r="F121">
        <v>3</v>
      </c>
      <c r="G121">
        <v>0</v>
      </c>
      <c r="H121">
        <v>0</v>
      </c>
      <c r="I121" s="1">
        <v>36000</v>
      </c>
      <c r="J121" s="1" t="s">
        <v>976</v>
      </c>
      <c r="K121" s="1">
        <v>36000</v>
      </c>
      <c r="L121" s="12">
        <v>1</v>
      </c>
      <c r="M121" s="12">
        <v>0</v>
      </c>
    </row>
    <row r="122" spans="1:13" x14ac:dyDescent="0.2">
      <c r="A122" t="s">
        <v>157</v>
      </c>
      <c r="C122" t="s">
        <v>755</v>
      </c>
      <c r="D122">
        <v>11.9</v>
      </c>
      <c r="E122">
        <v>2</v>
      </c>
      <c r="F122">
        <v>15</v>
      </c>
      <c r="G122">
        <v>2</v>
      </c>
      <c r="H122">
        <v>26</v>
      </c>
      <c r="I122" s="1">
        <v>11000000</v>
      </c>
      <c r="J122" s="1">
        <v>51000000</v>
      </c>
      <c r="K122" s="1">
        <v>11000000</v>
      </c>
      <c r="L122" s="12">
        <v>1</v>
      </c>
      <c r="M122" s="12">
        <v>4.6363636363636367</v>
      </c>
    </row>
    <row r="123" spans="1:13" x14ac:dyDescent="0.2">
      <c r="A123" t="s">
        <v>182</v>
      </c>
      <c r="B123" t="s">
        <v>183</v>
      </c>
      <c r="C123" t="s">
        <v>756</v>
      </c>
      <c r="D123">
        <v>12.55</v>
      </c>
      <c r="E123">
        <v>2</v>
      </c>
      <c r="F123">
        <v>6</v>
      </c>
      <c r="G123">
        <v>2</v>
      </c>
      <c r="H123">
        <v>31</v>
      </c>
      <c r="I123" s="1">
        <v>830000</v>
      </c>
      <c r="J123" s="1">
        <v>26000000</v>
      </c>
      <c r="K123" s="1">
        <v>830000</v>
      </c>
      <c r="L123" s="12">
        <v>1</v>
      </c>
      <c r="M123" s="12">
        <v>31.325301204819276</v>
      </c>
    </row>
    <row r="124" spans="1:13" x14ac:dyDescent="0.2">
      <c r="A124" t="s">
        <v>163</v>
      </c>
      <c r="C124" t="s">
        <v>757</v>
      </c>
      <c r="D124">
        <v>12.21</v>
      </c>
      <c r="E124">
        <v>2</v>
      </c>
      <c r="F124">
        <v>10</v>
      </c>
      <c r="G124">
        <v>2</v>
      </c>
      <c r="H124">
        <v>24</v>
      </c>
      <c r="I124" s="1">
        <v>6200000</v>
      </c>
      <c r="J124" s="1">
        <v>24000000</v>
      </c>
      <c r="K124" s="1">
        <v>6200000</v>
      </c>
      <c r="L124" s="12">
        <v>1</v>
      </c>
      <c r="M124" s="12">
        <v>3.870967741935484</v>
      </c>
    </row>
    <row r="125" spans="1:13" x14ac:dyDescent="0.2">
      <c r="A125" t="s">
        <v>170</v>
      </c>
      <c r="B125" t="s">
        <v>171</v>
      </c>
      <c r="C125" t="s">
        <v>758</v>
      </c>
      <c r="D125">
        <v>12.7</v>
      </c>
      <c r="E125">
        <v>2</v>
      </c>
      <c r="F125">
        <v>8</v>
      </c>
      <c r="G125">
        <v>2</v>
      </c>
      <c r="H125">
        <v>22</v>
      </c>
      <c r="I125" s="1">
        <v>1700000</v>
      </c>
      <c r="J125" s="1">
        <v>62000000</v>
      </c>
      <c r="K125" s="1">
        <v>1700000</v>
      </c>
      <c r="L125" s="12">
        <v>1</v>
      </c>
      <c r="M125" s="12">
        <v>36.470588235294116</v>
      </c>
    </row>
    <row r="126" spans="1:13" x14ac:dyDescent="0.2">
      <c r="A126" t="s">
        <v>174</v>
      </c>
      <c r="B126" t="s">
        <v>175</v>
      </c>
      <c r="C126" t="s">
        <v>759</v>
      </c>
      <c r="D126">
        <v>13.26</v>
      </c>
      <c r="E126">
        <v>2</v>
      </c>
      <c r="F126">
        <v>8</v>
      </c>
      <c r="G126">
        <v>2</v>
      </c>
      <c r="H126">
        <v>13</v>
      </c>
      <c r="I126" s="1">
        <v>830000</v>
      </c>
      <c r="J126" s="1">
        <v>4500000</v>
      </c>
      <c r="K126" s="1">
        <v>830000</v>
      </c>
      <c r="L126" s="12">
        <v>1</v>
      </c>
      <c r="M126" s="12">
        <v>5.4216867469879517</v>
      </c>
    </row>
    <row r="127" spans="1:13" x14ac:dyDescent="0.2">
      <c r="A127" t="s">
        <v>168</v>
      </c>
      <c r="B127" t="s">
        <v>169</v>
      </c>
      <c r="C127" t="s">
        <v>760</v>
      </c>
      <c r="D127">
        <v>13.93</v>
      </c>
      <c r="E127">
        <v>2</v>
      </c>
      <c r="F127">
        <v>9</v>
      </c>
      <c r="G127">
        <v>2</v>
      </c>
      <c r="H127">
        <v>11</v>
      </c>
      <c r="I127" s="1">
        <v>99000</v>
      </c>
      <c r="J127" s="1">
        <v>93000</v>
      </c>
      <c r="K127" s="1">
        <v>93000</v>
      </c>
      <c r="L127" s="12">
        <v>1.064516129032258</v>
      </c>
      <c r="M127" s="12">
        <v>1</v>
      </c>
    </row>
    <row r="128" spans="1:13" x14ac:dyDescent="0.2">
      <c r="A128" t="s">
        <v>161</v>
      </c>
      <c r="B128" t="s">
        <v>162</v>
      </c>
      <c r="C128" t="s">
        <v>761</v>
      </c>
      <c r="D128">
        <v>14.13</v>
      </c>
      <c r="E128">
        <v>2</v>
      </c>
      <c r="F128">
        <v>11</v>
      </c>
      <c r="G128">
        <v>2</v>
      </c>
      <c r="H128">
        <v>8</v>
      </c>
      <c r="I128" s="1">
        <v>100000</v>
      </c>
      <c r="J128" s="1">
        <v>100000</v>
      </c>
      <c r="K128" s="1">
        <v>100000</v>
      </c>
      <c r="L128" s="12">
        <v>1</v>
      </c>
      <c r="M128" s="12">
        <v>1</v>
      </c>
    </row>
    <row r="129" spans="1:13" x14ac:dyDescent="0.2">
      <c r="A129" t="s">
        <v>213</v>
      </c>
      <c r="B129" t="s">
        <v>214</v>
      </c>
      <c r="C129" t="s">
        <v>762</v>
      </c>
      <c r="D129">
        <v>12.61</v>
      </c>
      <c r="E129">
        <v>2</v>
      </c>
      <c r="F129">
        <v>4</v>
      </c>
      <c r="G129">
        <v>2</v>
      </c>
      <c r="H129">
        <v>12</v>
      </c>
      <c r="I129" s="1">
        <v>540000</v>
      </c>
      <c r="J129" s="1">
        <v>13000000</v>
      </c>
      <c r="K129" s="1">
        <v>540000</v>
      </c>
      <c r="L129" s="12">
        <v>1</v>
      </c>
      <c r="M129" s="12">
        <v>24.074074074074073</v>
      </c>
    </row>
    <row r="130" spans="1:13" x14ac:dyDescent="0.2">
      <c r="A130" t="s">
        <v>478</v>
      </c>
      <c r="C130" t="s">
        <v>763</v>
      </c>
      <c r="D130">
        <v>12.98</v>
      </c>
      <c r="E130">
        <v>1</v>
      </c>
      <c r="F130">
        <v>1</v>
      </c>
      <c r="G130">
        <v>2</v>
      </c>
      <c r="H130">
        <v>15</v>
      </c>
      <c r="I130" s="1">
        <v>2900000</v>
      </c>
      <c r="J130" s="1">
        <v>140000000</v>
      </c>
      <c r="K130" s="1">
        <v>2900000</v>
      </c>
      <c r="L130" s="12">
        <v>1</v>
      </c>
      <c r="M130" s="12">
        <v>48.275862068965516</v>
      </c>
    </row>
    <row r="131" spans="1:13" x14ac:dyDescent="0.2">
      <c r="A131" t="s">
        <v>192</v>
      </c>
      <c r="C131" t="s">
        <v>764</v>
      </c>
      <c r="D131">
        <v>12.86</v>
      </c>
      <c r="E131">
        <v>2</v>
      </c>
      <c r="F131">
        <v>5</v>
      </c>
      <c r="G131">
        <v>2</v>
      </c>
      <c r="H131">
        <v>9</v>
      </c>
      <c r="I131" s="1">
        <v>370000</v>
      </c>
      <c r="J131" s="1">
        <v>2300000</v>
      </c>
      <c r="K131" s="1">
        <v>370000</v>
      </c>
      <c r="L131" s="12">
        <v>1</v>
      </c>
      <c r="M131" s="12">
        <v>6.2162162162162158</v>
      </c>
    </row>
    <row r="132" spans="1:13" x14ac:dyDescent="0.2">
      <c r="A132" t="s">
        <v>211</v>
      </c>
      <c r="B132" t="s">
        <v>212</v>
      </c>
      <c r="C132" t="s">
        <v>765</v>
      </c>
      <c r="D132">
        <v>12.73</v>
      </c>
      <c r="E132">
        <v>2</v>
      </c>
      <c r="F132">
        <v>4</v>
      </c>
      <c r="G132">
        <v>2</v>
      </c>
      <c r="H132">
        <v>10</v>
      </c>
      <c r="I132" s="1">
        <v>630000</v>
      </c>
      <c r="J132" s="1">
        <v>7800000</v>
      </c>
      <c r="K132" s="1">
        <v>630000</v>
      </c>
      <c r="L132" s="12">
        <v>1</v>
      </c>
      <c r="M132" s="12">
        <v>12.380952380952381</v>
      </c>
    </row>
    <row r="133" spans="1:13" x14ac:dyDescent="0.2">
      <c r="A133" t="s">
        <v>414</v>
      </c>
      <c r="C133" t="s">
        <v>766</v>
      </c>
      <c r="D133">
        <v>11.99</v>
      </c>
      <c r="E133">
        <v>1</v>
      </c>
      <c r="F133">
        <v>1</v>
      </c>
      <c r="G133">
        <v>2</v>
      </c>
      <c r="H133">
        <v>13</v>
      </c>
      <c r="I133" s="1">
        <v>25000</v>
      </c>
      <c r="J133" s="1">
        <v>6100000</v>
      </c>
      <c r="K133" s="1">
        <v>25000</v>
      </c>
      <c r="L133" s="12">
        <v>1</v>
      </c>
      <c r="M133" s="12">
        <v>244</v>
      </c>
    </row>
    <row r="134" spans="1:13" x14ac:dyDescent="0.2">
      <c r="A134" t="s">
        <v>361</v>
      </c>
      <c r="B134" t="s">
        <v>362</v>
      </c>
      <c r="C134" t="s">
        <v>767</v>
      </c>
      <c r="D134">
        <v>12.6</v>
      </c>
      <c r="E134">
        <v>1</v>
      </c>
      <c r="F134">
        <v>2</v>
      </c>
      <c r="G134">
        <v>2</v>
      </c>
      <c r="H134">
        <v>11</v>
      </c>
      <c r="I134" s="1">
        <v>26000</v>
      </c>
      <c r="J134" s="1">
        <v>4800000</v>
      </c>
      <c r="K134" s="1">
        <v>26000</v>
      </c>
      <c r="L134" s="12">
        <v>1</v>
      </c>
      <c r="M134" s="12">
        <v>184.61538461538461</v>
      </c>
    </row>
    <row r="135" spans="1:13" x14ac:dyDescent="0.2">
      <c r="A135" t="s">
        <v>180</v>
      </c>
      <c r="B135" t="s">
        <v>181</v>
      </c>
      <c r="C135" t="s">
        <v>768</v>
      </c>
      <c r="D135">
        <v>11.11</v>
      </c>
      <c r="E135">
        <v>2</v>
      </c>
      <c r="F135">
        <v>6</v>
      </c>
      <c r="G135">
        <v>2</v>
      </c>
      <c r="H135">
        <v>6</v>
      </c>
      <c r="I135" s="1">
        <v>1100000</v>
      </c>
      <c r="J135" s="1">
        <v>1400000</v>
      </c>
      <c r="K135" s="1">
        <v>1100000</v>
      </c>
      <c r="L135" s="12">
        <v>1</v>
      </c>
      <c r="M135" s="12">
        <v>1.2727272727272727</v>
      </c>
    </row>
    <row r="136" spans="1:13" x14ac:dyDescent="0.2">
      <c r="A136" t="s">
        <v>333</v>
      </c>
      <c r="B136" t="s">
        <v>334</v>
      </c>
      <c r="C136" t="s">
        <v>769</v>
      </c>
      <c r="D136">
        <v>12.95</v>
      </c>
      <c r="E136">
        <v>1</v>
      </c>
      <c r="F136">
        <v>2</v>
      </c>
      <c r="G136">
        <v>2</v>
      </c>
      <c r="H136">
        <v>10</v>
      </c>
      <c r="I136" s="1">
        <v>110000</v>
      </c>
      <c r="J136" s="1">
        <v>4300000</v>
      </c>
      <c r="K136" s="1">
        <v>110000</v>
      </c>
      <c r="L136" s="12">
        <v>1</v>
      </c>
      <c r="M136" s="12">
        <v>39.090909090909093</v>
      </c>
    </row>
    <row r="137" spans="1:13" x14ac:dyDescent="0.2">
      <c r="A137" t="s">
        <v>295</v>
      </c>
      <c r="B137" t="s">
        <v>296</v>
      </c>
      <c r="C137" t="s">
        <v>770</v>
      </c>
      <c r="D137">
        <v>15.74</v>
      </c>
      <c r="E137">
        <v>1</v>
      </c>
      <c r="F137">
        <v>4</v>
      </c>
      <c r="G137">
        <v>2</v>
      </c>
      <c r="H137">
        <v>8</v>
      </c>
      <c r="I137" s="1">
        <v>31000</v>
      </c>
      <c r="J137" s="1">
        <v>600000</v>
      </c>
      <c r="K137" s="1">
        <v>31000</v>
      </c>
      <c r="L137" s="12">
        <v>1</v>
      </c>
      <c r="M137" s="12">
        <v>19.35483870967742</v>
      </c>
    </row>
    <row r="138" spans="1:13" x14ac:dyDescent="0.2">
      <c r="A138" t="s">
        <v>178</v>
      </c>
      <c r="B138" t="s">
        <v>179</v>
      </c>
      <c r="C138" t="s">
        <v>771</v>
      </c>
      <c r="D138">
        <v>41.98</v>
      </c>
      <c r="E138">
        <v>2</v>
      </c>
      <c r="F138">
        <v>7</v>
      </c>
      <c r="G138">
        <v>2</v>
      </c>
      <c r="H138">
        <v>5</v>
      </c>
      <c r="I138" s="1">
        <v>120000</v>
      </c>
      <c r="J138" s="1">
        <v>52000</v>
      </c>
      <c r="K138" s="1">
        <v>52000</v>
      </c>
      <c r="L138" s="12">
        <v>2.3076923076923075</v>
      </c>
      <c r="M138" s="12">
        <v>1</v>
      </c>
    </row>
    <row r="139" spans="1:13" x14ac:dyDescent="0.2">
      <c r="A139" t="s">
        <v>258</v>
      </c>
      <c r="B139" t="s">
        <v>259</v>
      </c>
      <c r="C139" t="s">
        <v>772</v>
      </c>
      <c r="D139">
        <v>10.64</v>
      </c>
      <c r="E139">
        <v>2</v>
      </c>
      <c r="F139">
        <v>2</v>
      </c>
      <c r="G139">
        <v>2</v>
      </c>
      <c r="H139">
        <v>10</v>
      </c>
      <c r="I139" s="1">
        <v>67000</v>
      </c>
      <c r="J139" s="1">
        <v>1600000</v>
      </c>
      <c r="K139" s="1">
        <v>67000</v>
      </c>
      <c r="L139" s="12">
        <v>1</v>
      </c>
      <c r="M139" s="12">
        <v>23.880597014925375</v>
      </c>
    </row>
    <row r="140" spans="1:13" x14ac:dyDescent="0.2">
      <c r="A140" t="s">
        <v>193</v>
      </c>
      <c r="B140" t="s">
        <v>194</v>
      </c>
      <c r="C140" t="s">
        <v>773</v>
      </c>
      <c r="D140">
        <v>57.2</v>
      </c>
      <c r="E140">
        <v>2</v>
      </c>
      <c r="F140">
        <v>5</v>
      </c>
      <c r="G140">
        <v>2</v>
      </c>
      <c r="H140">
        <v>7</v>
      </c>
      <c r="I140" s="1">
        <v>19000</v>
      </c>
      <c r="J140" s="1">
        <v>26000</v>
      </c>
      <c r="K140" s="1">
        <v>19000</v>
      </c>
      <c r="L140" s="12">
        <v>1</v>
      </c>
      <c r="M140" s="12">
        <v>1.368421052631579</v>
      </c>
    </row>
    <row r="141" spans="1:13" x14ac:dyDescent="0.2">
      <c r="A141" t="s">
        <v>347</v>
      </c>
      <c r="B141" t="s">
        <v>348</v>
      </c>
      <c r="C141" t="s">
        <v>774</v>
      </c>
      <c r="D141">
        <v>12.78</v>
      </c>
      <c r="E141">
        <v>1</v>
      </c>
      <c r="F141">
        <v>2</v>
      </c>
      <c r="G141">
        <v>2</v>
      </c>
      <c r="H141">
        <v>10</v>
      </c>
      <c r="I141" s="1">
        <v>250000</v>
      </c>
      <c r="J141" s="1">
        <v>3900000</v>
      </c>
      <c r="K141" s="1">
        <v>250000</v>
      </c>
      <c r="L141" s="12">
        <v>1</v>
      </c>
      <c r="M141" s="12">
        <v>15.6</v>
      </c>
    </row>
    <row r="142" spans="1:13" x14ac:dyDescent="0.2">
      <c r="A142" t="s">
        <v>331</v>
      </c>
      <c r="B142" t="s">
        <v>332</v>
      </c>
      <c r="C142" t="s">
        <v>775</v>
      </c>
      <c r="D142">
        <v>12.68</v>
      </c>
      <c r="E142">
        <v>1</v>
      </c>
      <c r="F142">
        <v>2</v>
      </c>
      <c r="G142">
        <v>2</v>
      </c>
      <c r="H142">
        <v>9</v>
      </c>
      <c r="I142" s="1">
        <v>61000</v>
      </c>
      <c r="J142" s="1">
        <v>2600000</v>
      </c>
      <c r="K142" s="1">
        <v>61000</v>
      </c>
      <c r="L142" s="12">
        <v>1</v>
      </c>
      <c r="M142" s="12">
        <v>42.622950819672134</v>
      </c>
    </row>
    <row r="143" spans="1:13" x14ac:dyDescent="0.2">
      <c r="A143" t="s">
        <v>244</v>
      </c>
      <c r="B143" t="s">
        <v>245</v>
      </c>
      <c r="C143" t="s">
        <v>776</v>
      </c>
      <c r="D143">
        <v>12.87</v>
      </c>
      <c r="E143">
        <v>2</v>
      </c>
      <c r="F143">
        <v>2</v>
      </c>
      <c r="G143">
        <v>2</v>
      </c>
      <c r="H143">
        <v>9</v>
      </c>
      <c r="I143" s="1">
        <v>93000</v>
      </c>
      <c r="J143" s="1">
        <v>7000000</v>
      </c>
      <c r="K143" s="1">
        <v>93000</v>
      </c>
      <c r="L143" s="12">
        <v>1</v>
      </c>
      <c r="M143" s="12">
        <v>75.268817204301072</v>
      </c>
    </row>
    <row r="144" spans="1:13" x14ac:dyDescent="0.2">
      <c r="A144" t="s">
        <v>369</v>
      </c>
      <c r="B144" t="s">
        <v>370</v>
      </c>
      <c r="C144" t="s">
        <v>777</v>
      </c>
      <c r="D144">
        <v>12.92</v>
      </c>
      <c r="E144">
        <v>1</v>
      </c>
      <c r="F144">
        <v>1</v>
      </c>
      <c r="G144">
        <v>2</v>
      </c>
      <c r="H144">
        <v>10</v>
      </c>
      <c r="I144" s="1">
        <v>9600</v>
      </c>
      <c r="J144" s="1">
        <v>1600000</v>
      </c>
      <c r="K144" s="1">
        <v>9600</v>
      </c>
      <c r="L144" s="12">
        <v>1</v>
      </c>
      <c r="M144" s="12">
        <v>166.66666666666666</v>
      </c>
    </row>
    <row r="145" spans="1:13" x14ac:dyDescent="0.2">
      <c r="A145" t="s">
        <v>232</v>
      </c>
      <c r="B145" t="s">
        <v>233</v>
      </c>
      <c r="C145" t="s">
        <v>778</v>
      </c>
      <c r="D145">
        <v>12.74</v>
      </c>
      <c r="E145">
        <v>2</v>
      </c>
      <c r="F145">
        <v>2</v>
      </c>
      <c r="G145">
        <v>2</v>
      </c>
      <c r="H145">
        <v>8</v>
      </c>
      <c r="I145" s="1">
        <v>65000</v>
      </c>
      <c r="J145" s="1">
        <v>1200000</v>
      </c>
      <c r="K145" s="1">
        <v>65000</v>
      </c>
      <c r="L145" s="12">
        <v>1</v>
      </c>
      <c r="M145" s="12">
        <v>18.46153846153846</v>
      </c>
    </row>
    <row r="146" spans="1:13" x14ac:dyDescent="0.2">
      <c r="A146" t="s">
        <v>301</v>
      </c>
      <c r="B146" t="s">
        <v>302</v>
      </c>
      <c r="C146" t="s">
        <v>779</v>
      </c>
      <c r="D146">
        <v>13.1</v>
      </c>
      <c r="E146">
        <v>1</v>
      </c>
      <c r="F146">
        <v>3</v>
      </c>
      <c r="G146">
        <v>2</v>
      </c>
      <c r="H146">
        <v>7</v>
      </c>
      <c r="I146" s="1">
        <v>190000</v>
      </c>
      <c r="J146" s="1">
        <v>2500000</v>
      </c>
      <c r="K146" s="1">
        <v>190000</v>
      </c>
      <c r="L146" s="12">
        <v>1</v>
      </c>
      <c r="M146" s="12">
        <v>13.157894736842104</v>
      </c>
    </row>
    <row r="147" spans="1:13" x14ac:dyDescent="0.2">
      <c r="A147" t="s">
        <v>314</v>
      </c>
      <c r="C147" t="s">
        <v>780</v>
      </c>
      <c r="D147">
        <v>11.69</v>
      </c>
      <c r="E147">
        <v>1</v>
      </c>
      <c r="F147">
        <v>3</v>
      </c>
      <c r="G147">
        <v>2</v>
      </c>
      <c r="H147">
        <v>7</v>
      </c>
      <c r="I147" s="1">
        <v>250000</v>
      </c>
      <c r="J147" s="1">
        <v>1600000</v>
      </c>
      <c r="K147" s="1">
        <v>250000</v>
      </c>
      <c r="L147" s="12">
        <v>1</v>
      </c>
      <c r="M147" s="12">
        <v>6.4</v>
      </c>
    </row>
    <row r="148" spans="1:13" x14ac:dyDescent="0.2">
      <c r="A148" t="s">
        <v>327</v>
      </c>
      <c r="B148" t="s">
        <v>328</v>
      </c>
      <c r="C148" t="s">
        <v>781</v>
      </c>
      <c r="D148">
        <v>12.76</v>
      </c>
      <c r="E148">
        <v>1</v>
      </c>
      <c r="F148">
        <v>2</v>
      </c>
      <c r="G148">
        <v>2</v>
      </c>
      <c r="H148">
        <v>7</v>
      </c>
      <c r="I148" s="1">
        <v>18000</v>
      </c>
      <c r="J148" s="1">
        <v>1300000</v>
      </c>
      <c r="K148" s="1">
        <v>18000</v>
      </c>
      <c r="L148" s="12">
        <v>1</v>
      </c>
      <c r="M148" s="12">
        <v>72.222222222222229</v>
      </c>
    </row>
    <row r="149" spans="1:13" x14ac:dyDescent="0.2">
      <c r="A149" t="s">
        <v>203</v>
      </c>
      <c r="B149" t="s">
        <v>204</v>
      </c>
      <c r="C149" t="s">
        <v>782</v>
      </c>
      <c r="D149">
        <v>30.39</v>
      </c>
      <c r="E149">
        <v>2</v>
      </c>
      <c r="F149">
        <v>4</v>
      </c>
      <c r="G149">
        <v>1</v>
      </c>
      <c r="H149">
        <v>5</v>
      </c>
      <c r="I149" s="1">
        <v>100000</v>
      </c>
      <c r="J149" s="1">
        <v>33000</v>
      </c>
      <c r="K149" s="1">
        <v>33000</v>
      </c>
      <c r="L149" s="12">
        <v>3.0303030303030303</v>
      </c>
      <c r="M149" s="12">
        <v>1</v>
      </c>
    </row>
    <row r="150" spans="1:13" x14ac:dyDescent="0.2">
      <c r="A150" t="s">
        <v>529</v>
      </c>
      <c r="B150" t="s">
        <v>530</v>
      </c>
      <c r="C150" t="s">
        <v>783</v>
      </c>
      <c r="D150">
        <v>11.46</v>
      </c>
      <c r="E150">
        <v>0</v>
      </c>
      <c r="F150">
        <v>0</v>
      </c>
      <c r="G150">
        <v>2</v>
      </c>
      <c r="H150">
        <v>9</v>
      </c>
      <c r="I150" s="1" t="s">
        <v>976</v>
      </c>
      <c r="J150" s="1">
        <v>4800000</v>
      </c>
      <c r="K150" s="1">
        <v>4800000</v>
      </c>
      <c r="L150" s="12">
        <v>0</v>
      </c>
      <c r="M150" s="12">
        <v>1</v>
      </c>
    </row>
    <row r="151" spans="1:13" x14ac:dyDescent="0.2">
      <c r="A151" t="s">
        <v>270</v>
      </c>
      <c r="B151" t="s">
        <v>271</v>
      </c>
      <c r="C151" t="s">
        <v>784</v>
      </c>
      <c r="D151">
        <v>12.75</v>
      </c>
      <c r="E151">
        <v>2</v>
      </c>
      <c r="F151">
        <v>2</v>
      </c>
      <c r="G151">
        <v>2</v>
      </c>
      <c r="H151">
        <v>7</v>
      </c>
      <c r="I151" s="1">
        <v>1100000</v>
      </c>
      <c r="J151" s="1">
        <v>19000000</v>
      </c>
      <c r="K151" s="1">
        <v>1100000</v>
      </c>
      <c r="L151" s="12">
        <v>1</v>
      </c>
      <c r="M151" s="12">
        <v>17.272727272727273</v>
      </c>
    </row>
    <row r="152" spans="1:13" x14ac:dyDescent="0.2">
      <c r="A152" t="s">
        <v>234</v>
      </c>
      <c r="B152" t="s">
        <v>235</v>
      </c>
      <c r="C152" t="s">
        <v>785</v>
      </c>
      <c r="D152">
        <v>11.96</v>
      </c>
      <c r="E152">
        <v>2</v>
      </c>
      <c r="F152">
        <v>2</v>
      </c>
      <c r="G152">
        <v>2</v>
      </c>
      <c r="H152">
        <v>6</v>
      </c>
      <c r="I152" s="1">
        <v>85000</v>
      </c>
      <c r="J152" s="1">
        <v>1300000</v>
      </c>
      <c r="K152" s="1">
        <v>85000</v>
      </c>
      <c r="L152" s="12">
        <v>1</v>
      </c>
      <c r="M152" s="12">
        <v>15.294117647058824</v>
      </c>
    </row>
    <row r="153" spans="1:13" x14ac:dyDescent="0.2">
      <c r="A153" t="s">
        <v>490</v>
      </c>
      <c r="B153" t="s">
        <v>491</v>
      </c>
      <c r="C153" t="s">
        <v>786</v>
      </c>
      <c r="D153">
        <v>13.06</v>
      </c>
      <c r="E153">
        <v>1</v>
      </c>
      <c r="F153">
        <v>1</v>
      </c>
      <c r="G153">
        <v>2</v>
      </c>
      <c r="H153">
        <v>7</v>
      </c>
      <c r="I153" s="1">
        <v>340000</v>
      </c>
      <c r="J153" s="1">
        <v>1300000</v>
      </c>
      <c r="K153" s="1">
        <v>340000</v>
      </c>
      <c r="L153" s="12">
        <v>1</v>
      </c>
      <c r="M153" s="12">
        <v>3.8235294117647061</v>
      </c>
    </row>
    <row r="154" spans="1:13" x14ac:dyDescent="0.2">
      <c r="A154" t="s">
        <v>403</v>
      </c>
      <c r="B154" t="s">
        <v>404</v>
      </c>
      <c r="C154" t="s">
        <v>787</v>
      </c>
      <c r="D154">
        <v>12.96</v>
      </c>
      <c r="E154">
        <v>1</v>
      </c>
      <c r="F154">
        <v>1</v>
      </c>
      <c r="G154">
        <v>2</v>
      </c>
      <c r="H154">
        <v>7</v>
      </c>
      <c r="I154" s="1">
        <v>20000</v>
      </c>
      <c r="J154" s="1">
        <v>1300000</v>
      </c>
      <c r="K154" s="1">
        <v>20000</v>
      </c>
      <c r="L154" s="12">
        <v>1</v>
      </c>
      <c r="M154" s="12">
        <v>65</v>
      </c>
    </row>
    <row r="155" spans="1:13" x14ac:dyDescent="0.2">
      <c r="A155" t="s">
        <v>531</v>
      </c>
      <c r="B155" t="s">
        <v>532</v>
      </c>
      <c r="C155" t="s">
        <v>788</v>
      </c>
      <c r="D155">
        <v>12.99</v>
      </c>
      <c r="E155">
        <v>0</v>
      </c>
      <c r="F155">
        <v>0</v>
      </c>
      <c r="G155">
        <v>2</v>
      </c>
      <c r="H155">
        <v>7</v>
      </c>
      <c r="I155" s="1" t="s">
        <v>976</v>
      </c>
      <c r="J155" s="1">
        <v>650000</v>
      </c>
      <c r="K155" s="1">
        <v>650000</v>
      </c>
      <c r="L155" s="12">
        <v>0</v>
      </c>
      <c r="M155" s="12">
        <v>1</v>
      </c>
    </row>
    <row r="156" spans="1:13" x14ac:dyDescent="0.2">
      <c r="A156" t="s">
        <v>468</v>
      </c>
      <c r="B156" t="s">
        <v>469</v>
      </c>
      <c r="C156" t="s">
        <v>789</v>
      </c>
      <c r="D156">
        <v>12.96</v>
      </c>
      <c r="E156">
        <v>1</v>
      </c>
      <c r="F156">
        <v>1</v>
      </c>
      <c r="G156">
        <v>2</v>
      </c>
      <c r="H156">
        <v>6</v>
      </c>
      <c r="I156" s="1">
        <v>8300</v>
      </c>
      <c r="J156" s="1">
        <v>410000</v>
      </c>
      <c r="K156" s="1">
        <v>8300</v>
      </c>
      <c r="L156" s="12">
        <v>1</v>
      </c>
      <c r="M156" s="12">
        <v>49.397590361445786</v>
      </c>
    </row>
    <row r="157" spans="1:13" x14ac:dyDescent="0.2">
      <c r="A157" t="s">
        <v>407</v>
      </c>
      <c r="B157" t="s">
        <v>408</v>
      </c>
      <c r="C157" t="s">
        <v>790</v>
      </c>
      <c r="D157">
        <v>13.05</v>
      </c>
      <c r="E157">
        <v>1</v>
      </c>
      <c r="F157">
        <v>1</v>
      </c>
      <c r="G157">
        <v>2</v>
      </c>
      <c r="H157">
        <v>6</v>
      </c>
      <c r="I157" s="1">
        <v>24000</v>
      </c>
      <c r="J157" s="1">
        <v>700000</v>
      </c>
      <c r="K157" s="1">
        <v>24000</v>
      </c>
      <c r="L157" s="12">
        <v>1</v>
      </c>
      <c r="M157" s="12">
        <v>29.166666666666668</v>
      </c>
    </row>
    <row r="158" spans="1:13" x14ac:dyDescent="0.2">
      <c r="A158" t="s">
        <v>533</v>
      </c>
      <c r="B158" t="s">
        <v>534</v>
      </c>
      <c r="C158" t="s">
        <v>791</v>
      </c>
      <c r="D158">
        <v>12.61</v>
      </c>
      <c r="E158">
        <v>0</v>
      </c>
      <c r="F158">
        <v>0</v>
      </c>
      <c r="G158">
        <v>2</v>
      </c>
      <c r="H158">
        <v>7</v>
      </c>
      <c r="I158" s="1" t="s">
        <v>976</v>
      </c>
      <c r="J158" s="1">
        <v>2000000</v>
      </c>
      <c r="K158" s="1">
        <v>2000000</v>
      </c>
      <c r="L158" s="12">
        <v>0</v>
      </c>
      <c r="M158" s="12">
        <v>1</v>
      </c>
    </row>
    <row r="159" spans="1:13" x14ac:dyDescent="0.2">
      <c r="A159" t="s">
        <v>535</v>
      </c>
      <c r="B159" t="s">
        <v>536</v>
      </c>
      <c r="C159" t="s">
        <v>792</v>
      </c>
      <c r="D159">
        <v>12.13</v>
      </c>
      <c r="E159">
        <v>0</v>
      </c>
      <c r="F159">
        <v>0</v>
      </c>
      <c r="G159">
        <v>2</v>
      </c>
      <c r="H159">
        <v>6</v>
      </c>
      <c r="I159" s="1" t="s">
        <v>976</v>
      </c>
      <c r="J159" s="1">
        <v>1100000</v>
      </c>
      <c r="K159" s="1">
        <v>1100000</v>
      </c>
      <c r="L159" s="12">
        <v>0</v>
      </c>
      <c r="M159" s="12">
        <v>1</v>
      </c>
    </row>
    <row r="160" spans="1:13" x14ac:dyDescent="0.2">
      <c r="A160" t="s">
        <v>242</v>
      </c>
      <c r="B160" t="s">
        <v>243</v>
      </c>
      <c r="C160" t="s">
        <v>793</v>
      </c>
      <c r="D160">
        <v>13.64</v>
      </c>
      <c r="E160">
        <v>2</v>
      </c>
      <c r="F160">
        <v>2</v>
      </c>
      <c r="G160">
        <v>2</v>
      </c>
      <c r="H160">
        <v>4</v>
      </c>
      <c r="I160" s="1">
        <v>46000</v>
      </c>
      <c r="J160" s="1">
        <v>190000</v>
      </c>
      <c r="K160" s="1">
        <v>46000</v>
      </c>
      <c r="L160" s="12">
        <v>1</v>
      </c>
      <c r="M160" s="12">
        <v>4.1304347826086953</v>
      </c>
    </row>
    <row r="161" spans="1:13" x14ac:dyDescent="0.2">
      <c r="A161" t="s">
        <v>456</v>
      </c>
      <c r="B161" t="s">
        <v>457</v>
      </c>
      <c r="C161" t="s">
        <v>794</v>
      </c>
      <c r="D161">
        <v>12.99</v>
      </c>
      <c r="E161">
        <v>1</v>
      </c>
      <c r="F161">
        <v>1</v>
      </c>
      <c r="G161">
        <v>2</v>
      </c>
      <c r="H161">
        <v>5</v>
      </c>
      <c r="I161" s="1">
        <v>81000</v>
      </c>
      <c r="J161" s="1">
        <v>1400000</v>
      </c>
      <c r="K161" s="1">
        <v>81000</v>
      </c>
      <c r="L161" s="12">
        <v>1</v>
      </c>
      <c r="M161" s="12">
        <v>17.283950617283949</v>
      </c>
    </row>
    <row r="162" spans="1:13" x14ac:dyDescent="0.2">
      <c r="A162" t="s">
        <v>422</v>
      </c>
      <c r="B162" t="s">
        <v>423</v>
      </c>
      <c r="C162" t="s">
        <v>795</v>
      </c>
      <c r="D162">
        <v>12.84</v>
      </c>
      <c r="E162">
        <v>1</v>
      </c>
      <c r="F162">
        <v>1</v>
      </c>
      <c r="G162">
        <v>2</v>
      </c>
      <c r="H162">
        <v>5</v>
      </c>
      <c r="I162" s="1">
        <v>44000</v>
      </c>
      <c r="J162" s="1">
        <v>670000</v>
      </c>
      <c r="K162" s="1">
        <v>44000</v>
      </c>
      <c r="L162" s="12">
        <v>1</v>
      </c>
      <c r="M162" s="12">
        <v>15.227272727272727</v>
      </c>
    </row>
    <row r="163" spans="1:13" x14ac:dyDescent="0.2">
      <c r="A163" t="s">
        <v>209</v>
      </c>
      <c r="B163" t="s">
        <v>210</v>
      </c>
      <c r="C163" t="s">
        <v>796</v>
      </c>
      <c r="D163">
        <v>67.739999999999995</v>
      </c>
      <c r="E163">
        <v>2</v>
      </c>
      <c r="F163">
        <v>4</v>
      </c>
      <c r="G163">
        <v>1</v>
      </c>
      <c r="H163">
        <v>2</v>
      </c>
      <c r="I163" s="1">
        <v>30000</v>
      </c>
      <c r="J163" s="1">
        <v>7700</v>
      </c>
      <c r="K163" s="1">
        <v>7700</v>
      </c>
      <c r="L163" s="12">
        <v>3.8961038961038961</v>
      </c>
      <c r="M163" s="12">
        <v>1</v>
      </c>
    </row>
    <row r="164" spans="1:13" x14ac:dyDescent="0.2">
      <c r="A164" t="s">
        <v>195</v>
      </c>
      <c r="B164" t="s">
        <v>196</v>
      </c>
      <c r="C164" t="s">
        <v>797</v>
      </c>
      <c r="D164">
        <v>70.59</v>
      </c>
      <c r="E164">
        <v>2</v>
      </c>
      <c r="F164">
        <v>5</v>
      </c>
      <c r="G164">
        <v>1</v>
      </c>
      <c r="H164">
        <v>1</v>
      </c>
      <c r="I164" s="1">
        <v>56000</v>
      </c>
      <c r="J164" s="1">
        <v>5700</v>
      </c>
      <c r="K164" s="1">
        <v>5700</v>
      </c>
      <c r="L164" s="12">
        <v>9.8245614035087723</v>
      </c>
      <c r="M164" s="12">
        <v>1</v>
      </c>
    </row>
    <row r="165" spans="1:13" x14ac:dyDescent="0.2">
      <c r="A165" t="s">
        <v>186</v>
      </c>
      <c r="B165" t="s">
        <v>187</v>
      </c>
      <c r="C165" t="s">
        <v>798</v>
      </c>
      <c r="D165">
        <v>72.209999999999994</v>
      </c>
      <c r="E165">
        <v>2</v>
      </c>
      <c r="F165">
        <v>6</v>
      </c>
      <c r="G165">
        <v>0</v>
      </c>
      <c r="H165">
        <v>0</v>
      </c>
      <c r="I165" s="1">
        <v>45000</v>
      </c>
      <c r="J165" s="1" t="s">
        <v>976</v>
      </c>
      <c r="K165" s="1">
        <v>45000</v>
      </c>
      <c r="L165" s="12">
        <v>1</v>
      </c>
      <c r="M165" s="12">
        <v>0</v>
      </c>
    </row>
    <row r="166" spans="1:13" x14ac:dyDescent="0.2">
      <c r="A166" t="s">
        <v>363</v>
      </c>
      <c r="B166" t="s">
        <v>364</v>
      </c>
      <c r="C166" t="s">
        <v>799</v>
      </c>
      <c r="D166">
        <v>12.78</v>
      </c>
      <c r="E166">
        <v>1</v>
      </c>
      <c r="F166">
        <v>1</v>
      </c>
      <c r="G166">
        <v>2</v>
      </c>
      <c r="H166">
        <v>4</v>
      </c>
      <c r="I166" s="1">
        <v>37000</v>
      </c>
      <c r="J166" s="1">
        <v>500000</v>
      </c>
      <c r="K166" s="1">
        <v>37000</v>
      </c>
      <c r="L166" s="12">
        <v>1</v>
      </c>
      <c r="M166" s="12">
        <v>13.513513513513514</v>
      </c>
    </row>
    <row r="167" spans="1:13" x14ac:dyDescent="0.2">
      <c r="A167" t="s">
        <v>537</v>
      </c>
      <c r="B167" t="s">
        <v>538</v>
      </c>
      <c r="C167" t="s">
        <v>800</v>
      </c>
      <c r="D167">
        <v>13.18</v>
      </c>
      <c r="E167">
        <v>0</v>
      </c>
      <c r="F167">
        <v>0</v>
      </c>
      <c r="G167">
        <v>2</v>
      </c>
      <c r="H167">
        <v>5</v>
      </c>
      <c r="I167" s="1" t="s">
        <v>976</v>
      </c>
      <c r="J167" s="1">
        <v>290000</v>
      </c>
      <c r="K167" s="1">
        <v>290000</v>
      </c>
      <c r="L167" s="12">
        <v>0</v>
      </c>
      <c r="M167" s="12">
        <v>1</v>
      </c>
    </row>
    <row r="168" spans="1:13" x14ac:dyDescent="0.2">
      <c r="A168" t="s">
        <v>371</v>
      </c>
      <c r="B168" t="s">
        <v>372</v>
      </c>
      <c r="C168" t="s">
        <v>801</v>
      </c>
      <c r="D168">
        <v>12.91</v>
      </c>
      <c r="E168">
        <v>1</v>
      </c>
      <c r="F168">
        <v>1</v>
      </c>
      <c r="G168">
        <v>2</v>
      </c>
      <c r="H168">
        <v>4</v>
      </c>
      <c r="I168" s="1">
        <v>39000</v>
      </c>
      <c r="J168" s="1">
        <v>420000</v>
      </c>
      <c r="K168" s="1">
        <v>39000</v>
      </c>
      <c r="L168" s="12">
        <v>1</v>
      </c>
      <c r="M168" s="12">
        <v>10.76923076923077</v>
      </c>
    </row>
    <row r="169" spans="1:13" x14ac:dyDescent="0.2">
      <c r="A169" t="s">
        <v>380</v>
      </c>
      <c r="B169" t="s">
        <v>381</v>
      </c>
      <c r="C169" t="s">
        <v>802</v>
      </c>
      <c r="D169">
        <v>12.42</v>
      </c>
      <c r="E169">
        <v>1</v>
      </c>
      <c r="F169">
        <v>1</v>
      </c>
      <c r="G169">
        <v>2</v>
      </c>
      <c r="H169">
        <v>4</v>
      </c>
      <c r="I169" s="1">
        <v>15000</v>
      </c>
      <c r="J169" s="1">
        <v>10000</v>
      </c>
      <c r="K169" s="1">
        <v>10000</v>
      </c>
      <c r="L169" s="12">
        <v>1.5</v>
      </c>
      <c r="M169" s="12">
        <v>1</v>
      </c>
    </row>
    <row r="170" spans="1:13" x14ac:dyDescent="0.2">
      <c r="A170" t="s">
        <v>539</v>
      </c>
      <c r="B170" t="s">
        <v>540</v>
      </c>
      <c r="C170" t="s">
        <v>803</v>
      </c>
      <c r="D170">
        <v>12.91</v>
      </c>
      <c r="E170">
        <v>0</v>
      </c>
      <c r="F170">
        <v>0</v>
      </c>
      <c r="G170">
        <v>2</v>
      </c>
      <c r="H170">
        <v>5</v>
      </c>
      <c r="I170" s="1" t="s">
        <v>976</v>
      </c>
      <c r="J170" s="1">
        <v>2000000</v>
      </c>
      <c r="K170" s="1">
        <v>2000000</v>
      </c>
      <c r="L170" s="12">
        <v>0</v>
      </c>
      <c r="M170" s="12">
        <v>1</v>
      </c>
    </row>
    <row r="171" spans="1:13" x14ac:dyDescent="0.2">
      <c r="A171" t="s">
        <v>541</v>
      </c>
      <c r="B171" t="s">
        <v>542</v>
      </c>
      <c r="C171" t="s">
        <v>804</v>
      </c>
      <c r="D171">
        <v>10.29</v>
      </c>
      <c r="E171">
        <v>0</v>
      </c>
      <c r="F171">
        <v>0</v>
      </c>
      <c r="G171">
        <v>2</v>
      </c>
      <c r="H171">
        <v>4</v>
      </c>
      <c r="I171" s="1" t="s">
        <v>976</v>
      </c>
      <c r="J171" s="1">
        <v>3500000</v>
      </c>
      <c r="K171" s="1">
        <v>3500000</v>
      </c>
      <c r="L171" s="12">
        <v>0</v>
      </c>
      <c r="M171" s="12">
        <v>1</v>
      </c>
    </row>
    <row r="172" spans="1:13" x14ac:dyDescent="0.2">
      <c r="A172" t="s">
        <v>201</v>
      </c>
      <c r="B172" t="s">
        <v>202</v>
      </c>
      <c r="C172" t="s">
        <v>805</v>
      </c>
      <c r="D172">
        <v>11.59</v>
      </c>
      <c r="E172">
        <v>2</v>
      </c>
      <c r="F172">
        <v>4</v>
      </c>
      <c r="G172">
        <v>0</v>
      </c>
      <c r="H172">
        <v>0</v>
      </c>
      <c r="I172" s="1">
        <v>43000</v>
      </c>
      <c r="J172" s="1" t="s">
        <v>976</v>
      </c>
      <c r="K172" s="1">
        <v>43000</v>
      </c>
      <c r="L172" s="12">
        <v>1</v>
      </c>
      <c r="M172" s="12">
        <v>0</v>
      </c>
    </row>
    <row r="173" spans="1:13" x14ac:dyDescent="0.2">
      <c r="A173" t="s">
        <v>218</v>
      </c>
      <c r="C173" t="s">
        <v>806</v>
      </c>
      <c r="D173">
        <v>11.98</v>
      </c>
      <c r="E173">
        <v>2</v>
      </c>
      <c r="F173">
        <v>3</v>
      </c>
      <c r="G173">
        <v>1</v>
      </c>
      <c r="H173">
        <v>1</v>
      </c>
      <c r="I173" s="1">
        <v>62000</v>
      </c>
      <c r="J173" s="1">
        <v>41000</v>
      </c>
      <c r="K173" s="1">
        <v>41000</v>
      </c>
      <c r="L173" s="12">
        <v>1.5121951219512195</v>
      </c>
      <c r="M173" s="12">
        <v>1</v>
      </c>
    </row>
    <row r="174" spans="1:13" x14ac:dyDescent="0.2">
      <c r="A174" t="s">
        <v>205</v>
      </c>
      <c r="B174" t="s">
        <v>206</v>
      </c>
      <c r="C174" t="s">
        <v>807</v>
      </c>
      <c r="D174">
        <v>11.08</v>
      </c>
      <c r="E174">
        <v>2</v>
      </c>
      <c r="F174">
        <v>4</v>
      </c>
      <c r="G174">
        <v>0</v>
      </c>
      <c r="H174">
        <v>0</v>
      </c>
      <c r="I174" s="1">
        <v>9700</v>
      </c>
      <c r="J174" s="1" t="s">
        <v>976</v>
      </c>
      <c r="K174" s="1">
        <v>9700</v>
      </c>
      <c r="L174" s="12">
        <v>1</v>
      </c>
      <c r="M174" s="12">
        <v>0</v>
      </c>
    </row>
    <row r="175" spans="1:13" x14ac:dyDescent="0.2">
      <c r="A175" t="s">
        <v>256</v>
      </c>
      <c r="B175" t="s">
        <v>257</v>
      </c>
      <c r="C175" t="s">
        <v>808</v>
      </c>
      <c r="D175">
        <v>12.93</v>
      </c>
      <c r="E175">
        <v>2</v>
      </c>
      <c r="F175">
        <v>2</v>
      </c>
      <c r="G175">
        <v>2</v>
      </c>
      <c r="H175">
        <v>2</v>
      </c>
      <c r="I175" s="1">
        <v>37000</v>
      </c>
      <c r="J175" s="1">
        <v>120000</v>
      </c>
      <c r="K175" s="1">
        <v>37000</v>
      </c>
      <c r="L175" s="12">
        <v>1</v>
      </c>
      <c r="M175" s="12">
        <v>3.2432432432432434</v>
      </c>
    </row>
    <row r="176" spans="1:13" x14ac:dyDescent="0.2">
      <c r="A176" t="s">
        <v>420</v>
      </c>
      <c r="B176" t="s">
        <v>421</v>
      </c>
      <c r="C176" t="s">
        <v>809</v>
      </c>
      <c r="D176">
        <v>12.81</v>
      </c>
      <c r="E176">
        <v>1</v>
      </c>
      <c r="F176">
        <v>1</v>
      </c>
      <c r="G176">
        <v>2</v>
      </c>
      <c r="H176">
        <v>3</v>
      </c>
      <c r="I176" s="1">
        <v>12000</v>
      </c>
      <c r="J176" s="1">
        <v>360000</v>
      </c>
      <c r="K176" s="1">
        <v>12000</v>
      </c>
      <c r="L176" s="12">
        <v>1</v>
      </c>
      <c r="M176" s="12">
        <v>30</v>
      </c>
    </row>
    <row r="177" spans="1:13" x14ac:dyDescent="0.2">
      <c r="A177" t="s">
        <v>438</v>
      </c>
      <c r="B177" t="s">
        <v>439</v>
      </c>
      <c r="C177" t="s">
        <v>810</v>
      </c>
      <c r="D177">
        <v>56.27</v>
      </c>
      <c r="E177">
        <v>1</v>
      </c>
      <c r="F177">
        <v>1</v>
      </c>
      <c r="G177">
        <v>2</v>
      </c>
      <c r="H177">
        <v>3</v>
      </c>
      <c r="I177" s="1">
        <v>7400</v>
      </c>
      <c r="J177" s="1">
        <v>10000</v>
      </c>
      <c r="K177" s="1">
        <v>7400</v>
      </c>
      <c r="L177" s="12">
        <v>1</v>
      </c>
      <c r="M177" s="12">
        <v>1.3513513513513513</v>
      </c>
    </row>
    <row r="178" spans="1:13" x14ac:dyDescent="0.2">
      <c r="A178" t="s">
        <v>543</v>
      </c>
      <c r="C178" t="s">
        <v>811</v>
      </c>
      <c r="D178">
        <v>12.76</v>
      </c>
      <c r="E178">
        <v>0</v>
      </c>
      <c r="F178">
        <v>0</v>
      </c>
      <c r="G178">
        <v>2</v>
      </c>
      <c r="H178">
        <v>4</v>
      </c>
      <c r="I178" s="1" t="s">
        <v>976</v>
      </c>
      <c r="J178" s="1">
        <v>2700000</v>
      </c>
      <c r="K178" s="1">
        <v>2700000</v>
      </c>
      <c r="L178" s="12">
        <v>0</v>
      </c>
      <c r="M178" s="12">
        <v>1</v>
      </c>
    </row>
    <row r="179" spans="1:13" x14ac:dyDescent="0.2">
      <c r="A179" t="s">
        <v>544</v>
      </c>
      <c r="B179" t="s">
        <v>545</v>
      </c>
      <c r="C179" t="s">
        <v>812</v>
      </c>
      <c r="D179">
        <v>12.85</v>
      </c>
      <c r="E179">
        <v>0</v>
      </c>
      <c r="F179">
        <v>0</v>
      </c>
      <c r="G179">
        <v>2</v>
      </c>
      <c r="H179">
        <v>3</v>
      </c>
      <c r="I179" s="1" t="s">
        <v>976</v>
      </c>
      <c r="J179" s="1">
        <v>150000</v>
      </c>
      <c r="K179" s="1">
        <v>150000</v>
      </c>
      <c r="L179" s="12">
        <v>0</v>
      </c>
      <c r="M179" s="12">
        <v>1</v>
      </c>
    </row>
    <row r="180" spans="1:13" x14ac:dyDescent="0.2">
      <c r="A180" t="s">
        <v>219</v>
      </c>
      <c r="B180" t="s">
        <v>220</v>
      </c>
      <c r="C180" t="s">
        <v>813</v>
      </c>
      <c r="D180">
        <v>35.049999999999997</v>
      </c>
      <c r="E180">
        <v>2</v>
      </c>
      <c r="F180">
        <v>3</v>
      </c>
      <c r="G180">
        <v>0</v>
      </c>
      <c r="H180">
        <v>0</v>
      </c>
      <c r="I180" s="1">
        <v>21000</v>
      </c>
      <c r="J180" s="1" t="s">
        <v>976</v>
      </c>
      <c r="K180" s="1">
        <v>21000</v>
      </c>
      <c r="L180" s="12">
        <v>1</v>
      </c>
      <c r="M180" s="12">
        <v>0</v>
      </c>
    </row>
    <row r="181" spans="1:13" x14ac:dyDescent="0.2">
      <c r="A181" t="s">
        <v>546</v>
      </c>
      <c r="B181" t="s">
        <v>547</v>
      </c>
      <c r="C181" t="s">
        <v>814</v>
      </c>
      <c r="D181">
        <v>10.85</v>
      </c>
      <c r="E181">
        <v>0</v>
      </c>
      <c r="F181">
        <v>0</v>
      </c>
      <c r="G181">
        <v>2</v>
      </c>
      <c r="H181">
        <v>3</v>
      </c>
      <c r="I181" s="1" t="s">
        <v>976</v>
      </c>
      <c r="J181" s="1">
        <v>200000</v>
      </c>
      <c r="K181" s="1">
        <v>200000</v>
      </c>
      <c r="L181" s="12">
        <v>0</v>
      </c>
      <c r="M181" s="12">
        <v>1</v>
      </c>
    </row>
    <row r="182" spans="1:13" x14ac:dyDescent="0.2">
      <c r="A182" t="s">
        <v>223</v>
      </c>
      <c r="B182" t="s">
        <v>224</v>
      </c>
      <c r="C182" t="s">
        <v>815</v>
      </c>
      <c r="D182">
        <v>69.64</v>
      </c>
      <c r="E182">
        <v>2</v>
      </c>
      <c r="F182">
        <v>3</v>
      </c>
      <c r="G182">
        <v>0</v>
      </c>
      <c r="H182">
        <v>0</v>
      </c>
      <c r="I182" s="1">
        <v>63000</v>
      </c>
      <c r="J182" s="1" t="s">
        <v>976</v>
      </c>
      <c r="K182" s="1">
        <v>63000</v>
      </c>
      <c r="L182" s="12">
        <v>1</v>
      </c>
      <c r="M182" s="12">
        <v>0</v>
      </c>
    </row>
    <row r="183" spans="1:13" x14ac:dyDescent="0.2">
      <c r="A183" t="s">
        <v>230</v>
      </c>
      <c r="B183" t="s">
        <v>231</v>
      </c>
      <c r="C183" t="s">
        <v>816</v>
      </c>
      <c r="D183">
        <v>28.39</v>
      </c>
      <c r="E183">
        <v>2</v>
      </c>
      <c r="F183">
        <v>3</v>
      </c>
      <c r="G183">
        <v>0</v>
      </c>
      <c r="H183">
        <v>0</v>
      </c>
      <c r="I183" s="1">
        <v>22000</v>
      </c>
      <c r="J183" s="1" t="s">
        <v>976</v>
      </c>
      <c r="K183" s="1">
        <v>22000</v>
      </c>
      <c r="L183" s="12">
        <v>1</v>
      </c>
      <c r="M183" s="12">
        <v>0</v>
      </c>
    </row>
    <row r="184" spans="1:13" x14ac:dyDescent="0.2">
      <c r="A184" t="s">
        <v>548</v>
      </c>
      <c r="C184" t="s">
        <v>817</v>
      </c>
      <c r="D184">
        <v>11.55</v>
      </c>
      <c r="E184">
        <v>0</v>
      </c>
      <c r="F184">
        <v>0</v>
      </c>
      <c r="G184">
        <v>2</v>
      </c>
      <c r="H184">
        <v>3</v>
      </c>
      <c r="I184" s="1" t="s">
        <v>976</v>
      </c>
      <c r="J184" s="1">
        <v>1300000</v>
      </c>
      <c r="K184" s="1">
        <v>1300000</v>
      </c>
      <c r="L184" s="12">
        <v>0</v>
      </c>
      <c r="M184" s="12">
        <v>1</v>
      </c>
    </row>
    <row r="185" spans="1:13" x14ac:dyDescent="0.2">
      <c r="A185" t="s">
        <v>549</v>
      </c>
      <c r="B185" t="s">
        <v>550</v>
      </c>
      <c r="C185" t="s">
        <v>818</v>
      </c>
      <c r="D185">
        <v>13.35</v>
      </c>
      <c r="E185">
        <v>0</v>
      </c>
      <c r="F185">
        <v>0</v>
      </c>
      <c r="G185">
        <v>2</v>
      </c>
      <c r="H185">
        <v>2</v>
      </c>
      <c r="I185" s="1" t="s">
        <v>976</v>
      </c>
      <c r="J185" s="1">
        <v>54000</v>
      </c>
      <c r="K185" s="1">
        <v>54000</v>
      </c>
      <c r="L185" s="12">
        <v>0</v>
      </c>
      <c r="M185" s="12">
        <v>1</v>
      </c>
    </row>
    <row r="186" spans="1:13" x14ac:dyDescent="0.2">
      <c r="A186" t="s">
        <v>240</v>
      </c>
      <c r="B186" t="s">
        <v>241</v>
      </c>
      <c r="C186" t="s">
        <v>819</v>
      </c>
      <c r="D186">
        <v>22.95</v>
      </c>
      <c r="E186">
        <v>2</v>
      </c>
      <c r="F186">
        <v>2</v>
      </c>
      <c r="G186">
        <v>0</v>
      </c>
      <c r="H186">
        <v>0</v>
      </c>
      <c r="I186" s="1">
        <v>23000</v>
      </c>
      <c r="J186" s="1" t="s">
        <v>976</v>
      </c>
      <c r="K186" s="1">
        <v>23000</v>
      </c>
      <c r="L186" s="12">
        <v>1</v>
      </c>
      <c r="M186" s="12">
        <v>0</v>
      </c>
    </row>
    <row r="187" spans="1:13" x14ac:dyDescent="0.2">
      <c r="A187" t="s">
        <v>246</v>
      </c>
      <c r="B187" t="s">
        <v>247</v>
      </c>
      <c r="C187" t="s">
        <v>820</v>
      </c>
      <c r="D187">
        <v>25.36</v>
      </c>
      <c r="E187">
        <v>2</v>
      </c>
      <c r="F187">
        <v>2</v>
      </c>
      <c r="G187">
        <v>0</v>
      </c>
      <c r="H187">
        <v>0</v>
      </c>
      <c r="I187" s="1">
        <v>28000</v>
      </c>
      <c r="J187" s="1" t="s">
        <v>976</v>
      </c>
      <c r="K187" s="1">
        <v>28000</v>
      </c>
      <c r="L187" s="12">
        <v>1</v>
      </c>
      <c r="M187" s="12">
        <v>0</v>
      </c>
    </row>
    <row r="188" spans="1:13" x14ac:dyDescent="0.2">
      <c r="A188" t="s">
        <v>248</v>
      </c>
      <c r="B188" t="s">
        <v>249</v>
      </c>
      <c r="C188" t="s">
        <v>821</v>
      </c>
      <c r="D188">
        <v>62.96</v>
      </c>
      <c r="E188">
        <v>2</v>
      </c>
      <c r="F188">
        <v>2</v>
      </c>
      <c r="G188">
        <v>0</v>
      </c>
      <c r="H188">
        <v>0</v>
      </c>
      <c r="I188" s="1">
        <v>17000</v>
      </c>
      <c r="J188" s="1" t="s">
        <v>976</v>
      </c>
      <c r="K188" s="1">
        <v>17000</v>
      </c>
      <c r="L188" s="12">
        <v>1</v>
      </c>
      <c r="M188" s="12">
        <v>0</v>
      </c>
    </row>
    <row r="189" spans="1:13" x14ac:dyDescent="0.2">
      <c r="A189" t="s">
        <v>551</v>
      </c>
      <c r="B189" t="s">
        <v>552</v>
      </c>
      <c r="C189" t="s">
        <v>822</v>
      </c>
      <c r="D189">
        <v>12.89</v>
      </c>
      <c r="E189">
        <v>0</v>
      </c>
      <c r="F189">
        <v>0</v>
      </c>
      <c r="G189">
        <v>2</v>
      </c>
      <c r="H189">
        <v>2</v>
      </c>
      <c r="I189" s="1" t="s">
        <v>976</v>
      </c>
      <c r="J189" s="1">
        <v>140000</v>
      </c>
      <c r="K189" s="1">
        <v>140000</v>
      </c>
      <c r="L189" s="12">
        <v>0</v>
      </c>
      <c r="M189" s="12">
        <v>1</v>
      </c>
    </row>
    <row r="190" spans="1:13" x14ac:dyDescent="0.2">
      <c r="A190" t="s">
        <v>250</v>
      </c>
      <c r="B190" t="s">
        <v>251</v>
      </c>
      <c r="C190" t="s">
        <v>823</v>
      </c>
      <c r="D190">
        <v>26.49</v>
      </c>
      <c r="E190">
        <v>2</v>
      </c>
      <c r="F190">
        <v>2</v>
      </c>
      <c r="G190">
        <v>0</v>
      </c>
      <c r="H190">
        <v>0</v>
      </c>
      <c r="I190" s="1">
        <v>9700</v>
      </c>
      <c r="J190" s="1" t="s">
        <v>976</v>
      </c>
      <c r="K190" s="1">
        <v>9700</v>
      </c>
      <c r="L190" s="12">
        <v>1</v>
      </c>
      <c r="M190" s="12">
        <v>0</v>
      </c>
    </row>
    <row r="191" spans="1:13" x14ac:dyDescent="0.2">
      <c r="A191" t="s">
        <v>252</v>
      </c>
      <c r="B191" t="s">
        <v>253</v>
      </c>
      <c r="C191" t="s">
        <v>824</v>
      </c>
      <c r="D191">
        <v>29.09</v>
      </c>
      <c r="E191">
        <v>2</v>
      </c>
      <c r="F191">
        <v>2</v>
      </c>
      <c r="G191">
        <v>0</v>
      </c>
      <c r="H191">
        <v>0</v>
      </c>
      <c r="I191" s="1">
        <v>6300</v>
      </c>
      <c r="J191" s="1" t="s">
        <v>976</v>
      </c>
      <c r="K191" s="1">
        <v>6300</v>
      </c>
      <c r="L191" s="12">
        <v>1</v>
      </c>
      <c r="M191" s="12">
        <v>0</v>
      </c>
    </row>
    <row r="192" spans="1:13" x14ac:dyDescent="0.2">
      <c r="A192" t="s">
        <v>254</v>
      </c>
      <c r="B192" t="s">
        <v>255</v>
      </c>
      <c r="C192" t="s">
        <v>825</v>
      </c>
      <c r="D192">
        <v>533.86</v>
      </c>
      <c r="E192">
        <v>2</v>
      </c>
      <c r="F192">
        <v>2</v>
      </c>
      <c r="G192">
        <v>0</v>
      </c>
      <c r="H192">
        <v>0</v>
      </c>
      <c r="I192" s="1">
        <v>7400</v>
      </c>
      <c r="J192" s="1" t="s">
        <v>976</v>
      </c>
      <c r="K192" s="1">
        <v>7400</v>
      </c>
      <c r="L192" s="12">
        <v>1</v>
      </c>
      <c r="M192" s="12">
        <v>0</v>
      </c>
    </row>
    <row r="193" spans="1:13" x14ac:dyDescent="0.2">
      <c r="A193" t="s">
        <v>553</v>
      </c>
      <c r="B193" t="s">
        <v>554</v>
      </c>
      <c r="C193" t="s">
        <v>826</v>
      </c>
      <c r="D193">
        <v>13.12</v>
      </c>
      <c r="E193">
        <v>0</v>
      </c>
      <c r="F193">
        <v>0</v>
      </c>
      <c r="G193">
        <v>2</v>
      </c>
      <c r="H193">
        <v>2</v>
      </c>
      <c r="I193" s="1" t="s">
        <v>976</v>
      </c>
      <c r="J193" s="1">
        <v>190000</v>
      </c>
      <c r="K193" s="1">
        <v>190000</v>
      </c>
      <c r="L193" s="12">
        <v>0</v>
      </c>
      <c r="M193" s="12">
        <v>1</v>
      </c>
    </row>
    <row r="194" spans="1:13" x14ac:dyDescent="0.2">
      <c r="A194" t="s">
        <v>262</v>
      </c>
      <c r="B194" t="s">
        <v>263</v>
      </c>
      <c r="C194" t="s">
        <v>827</v>
      </c>
      <c r="D194">
        <v>29.53</v>
      </c>
      <c r="E194">
        <v>2</v>
      </c>
      <c r="F194">
        <v>2</v>
      </c>
      <c r="G194">
        <v>0</v>
      </c>
      <c r="H194">
        <v>0</v>
      </c>
      <c r="I194" s="1">
        <v>23000</v>
      </c>
      <c r="J194" s="1" t="s">
        <v>976</v>
      </c>
      <c r="K194" s="1">
        <v>23000</v>
      </c>
      <c r="L194" s="12">
        <v>1</v>
      </c>
      <c r="M194" s="12">
        <v>0</v>
      </c>
    </row>
    <row r="195" spans="1:13" x14ac:dyDescent="0.2">
      <c r="A195" t="s">
        <v>264</v>
      </c>
      <c r="B195" t="s">
        <v>265</v>
      </c>
      <c r="C195" t="s">
        <v>828</v>
      </c>
      <c r="D195">
        <v>28.51</v>
      </c>
      <c r="E195">
        <v>2</v>
      </c>
      <c r="F195">
        <v>2</v>
      </c>
      <c r="G195">
        <v>0</v>
      </c>
      <c r="H195">
        <v>0</v>
      </c>
      <c r="I195" s="1">
        <v>39000</v>
      </c>
      <c r="J195" s="1" t="s">
        <v>976</v>
      </c>
      <c r="K195" s="1">
        <v>39000</v>
      </c>
      <c r="L195" s="12">
        <v>1</v>
      </c>
      <c r="M195" s="12">
        <v>0</v>
      </c>
    </row>
    <row r="196" spans="1:13" x14ac:dyDescent="0.2">
      <c r="A196" t="s">
        <v>266</v>
      </c>
      <c r="B196" t="s">
        <v>267</v>
      </c>
      <c r="C196" t="s">
        <v>829</v>
      </c>
      <c r="D196">
        <v>69.599999999999994</v>
      </c>
      <c r="E196">
        <v>2</v>
      </c>
      <c r="F196">
        <v>2</v>
      </c>
      <c r="G196">
        <v>0</v>
      </c>
      <c r="H196">
        <v>0</v>
      </c>
      <c r="I196" s="1">
        <v>19000</v>
      </c>
      <c r="J196" s="1" t="s">
        <v>976</v>
      </c>
      <c r="K196" s="1">
        <v>19000</v>
      </c>
      <c r="L196" s="12">
        <v>1</v>
      </c>
      <c r="M196" s="12">
        <v>0</v>
      </c>
    </row>
    <row r="197" spans="1:13" x14ac:dyDescent="0.2">
      <c r="A197" t="s">
        <v>268</v>
      </c>
      <c r="B197" t="s">
        <v>269</v>
      </c>
      <c r="C197" t="s">
        <v>830</v>
      </c>
      <c r="D197">
        <v>27.69</v>
      </c>
      <c r="E197">
        <v>2</v>
      </c>
      <c r="F197">
        <v>2</v>
      </c>
      <c r="G197">
        <v>0</v>
      </c>
      <c r="H197">
        <v>0</v>
      </c>
      <c r="I197" s="1">
        <v>40000</v>
      </c>
      <c r="J197" s="1" t="s">
        <v>976</v>
      </c>
      <c r="K197" s="1">
        <v>40000</v>
      </c>
      <c r="L197" s="12">
        <v>1</v>
      </c>
      <c r="M197" s="12">
        <v>0</v>
      </c>
    </row>
    <row r="198" spans="1:13" x14ac:dyDescent="0.2">
      <c r="A198" t="s">
        <v>555</v>
      </c>
      <c r="B198" t="s">
        <v>556</v>
      </c>
      <c r="C198" t="s">
        <v>831</v>
      </c>
      <c r="D198">
        <v>53.44</v>
      </c>
      <c r="E198">
        <v>0</v>
      </c>
      <c r="F198">
        <v>0</v>
      </c>
      <c r="G198">
        <v>2</v>
      </c>
      <c r="H198">
        <v>2</v>
      </c>
      <c r="I198" s="1" t="s">
        <v>976</v>
      </c>
      <c r="J198" s="1">
        <v>6800</v>
      </c>
      <c r="K198" s="1">
        <v>6800</v>
      </c>
      <c r="L198" s="12">
        <v>0</v>
      </c>
      <c r="M198" s="12">
        <v>1</v>
      </c>
    </row>
    <row r="199" spans="1:13" x14ac:dyDescent="0.2">
      <c r="A199" t="s">
        <v>557</v>
      </c>
      <c r="B199" t="s">
        <v>558</v>
      </c>
      <c r="C199" t="s">
        <v>832</v>
      </c>
      <c r="D199">
        <v>68.489999999999995</v>
      </c>
      <c r="E199">
        <v>0</v>
      </c>
      <c r="F199">
        <v>0</v>
      </c>
      <c r="G199">
        <v>2</v>
      </c>
      <c r="H199">
        <v>2</v>
      </c>
      <c r="I199" s="1" t="s">
        <v>976</v>
      </c>
      <c r="J199" s="1">
        <v>3600</v>
      </c>
      <c r="K199" s="1">
        <v>3600</v>
      </c>
      <c r="L199" s="12">
        <v>0</v>
      </c>
      <c r="M199" s="12">
        <v>1</v>
      </c>
    </row>
    <row r="200" spans="1:13" x14ac:dyDescent="0.2">
      <c r="A200" t="s">
        <v>272</v>
      </c>
      <c r="B200" t="s">
        <v>273</v>
      </c>
      <c r="C200" t="s">
        <v>833</v>
      </c>
      <c r="D200">
        <v>43.69</v>
      </c>
      <c r="E200">
        <v>2</v>
      </c>
      <c r="F200">
        <v>2</v>
      </c>
      <c r="G200">
        <v>0</v>
      </c>
      <c r="H200">
        <v>0</v>
      </c>
      <c r="I200" s="1">
        <v>14000</v>
      </c>
      <c r="J200" s="1" t="s">
        <v>976</v>
      </c>
      <c r="K200" s="1">
        <v>14000</v>
      </c>
      <c r="L200" s="12">
        <v>1</v>
      </c>
      <c r="M200" s="12">
        <v>0</v>
      </c>
    </row>
    <row r="201" spans="1:13" x14ac:dyDescent="0.2">
      <c r="A201" t="s">
        <v>559</v>
      </c>
      <c r="B201" t="s">
        <v>560</v>
      </c>
      <c r="C201" t="s">
        <v>834</v>
      </c>
      <c r="D201">
        <v>19.77</v>
      </c>
      <c r="E201">
        <v>0</v>
      </c>
      <c r="F201">
        <v>0</v>
      </c>
      <c r="G201">
        <v>2</v>
      </c>
      <c r="H201">
        <v>2</v>
      </c>
      <c r="I201" s="1" t="s">
        <v>976</v>
      </c>
      <c r="J201" s="1">
        <v>5200</v>
      </c>
      <c r="K201" s="1">
        <v>5200</v>
      </c>
      <c r="L201" s="12">
        <v>0</v>
      </c>
      <c r="M201" s="12">
        <v>1</v>
      </c>
    </row>
    <row r="202" spans="1:13" x14ac:dyDescent="0.2">
      <c r="A202" t="s">
        <v>274</v>
      </c>
      <c r="C202" t="s">
        <v>835</v>
      </c>
      <c r="D202">
        <v>12.98</v>
      </c>
      <c r="E202">
        <v>2</v>
      </c>
      <c r="F202">
        <v>2</v>
      </c>
      <c r="G202">
        <v>0</v>
      </c>
      <c r="H202">
        <v>0</v>
      </c>
      <c r="I202" s="1">
        <v>23000</v>
      </c>
      <c r="J202" s="1" t="s">
        <v>976</v>
      </c>
      <c r="K202" s="1">
        <v>23000</v>
      </c>
      <c r="L202" s="12">
        <v>1</v>
      </c>
      <c r="M202" s="12">
        <v>0</v>
      </c>
    </row>
    <row r="203" spans="1:13" x14ac:dyDescent="0.2">
      <c r="A203" t="s">
        <v>305</v>
      </c>
      <c r="C203" t="s">
        <v>836</v>
      </c>
      <c r="D203">
        <v>11.96</v>
      </c>
      <c r="E203">
        <v>1</v>
      </c>
      <c r="F203">
        <v>3</v>
      </c>
      <c r="G203">
        <v>1</v>
      </c>
      <c r="H203">
        <v>28</v>
      </c>
      <c r="I203" s="1">
        <v>270000</v>
      </c>
      <c r="J203" s="1">
        <v>27000000</v>
      </c>
      <c r="K203" s="1">
        <v>270000</v>
      </c>
      <c r="L203" s="12">
        <v>1</v>
      </c>
      <c r="M203" s="12">
        <v>100</v>
      </c>
    </row>
    <row r="204" spans="1:13" x14ac:dyDescent="0.2">
      <c r="A204" t="s">
        <v>275</v>
      </c>
      <c r="B204" t="s">
        <v>276</v>
      </c>
      <c r="C204" t="s">
        <v>837</v>
      </c>
      <c r="D204">
        <v>12.68</v>
      </c>
      <c r="E204">
        <v>1</v>
      </c>
      <c r="F204">
        <v>9</v>
      </c>
      <c r="G204">
        <v>1</v>
      </c>
      <c r="H204">
        <v>14</v>
      </c>
      <c r="I204" s="1">
        <v>4800000</v>
      </c>
      <c r="J204" s="1">
        <v>34000000</v>
      </c>
      <c r="K204" s="1">
        <v>4800000</v>
      </c>
      <c r="L204" s="12">
        <v>1</v>
      </c>
      <c r="M204" s="12">
        <v>7.083333333333333</v>
      </c>
    </row>
    <row r="205" spans="1:13" x14ac:dyDescent="0.2">
      <c r="A205" t="s">
        <v>317</v>
      </c>
      <c r="B205" t="s">
        <v>318</v>
      </c>
      <c r="C205" t="s">
        <v>838</v>
      </c>
      <c r="D205">
        <v>12.55</v>
      </c>
      <c r="E205">
        <v>1</v>
      </c>
      <c r="F205">
        <v>3</v>
      </c>
      <c r="G205">
        <v>1</v>
      </c>
      <c r="H205">
        <v>20</v>
      </c>
      <c r="I205" s="1">
        <v>330000</v>
      </c>
      <c r="J205" s="1">
        <v>18000000</v>
      </c>
      <c r="K205" s="1">
        <v>330000</v>
      </c>
      <c r="L205" s="12">
        <v>1</v>
      </c>
      <c r="M205" s="12">
        <v>54.545454545454547</v>
      </c>
    </row>
    <row r="206" spans="1:13" x14ac:dyDescent="0.2">
      <c r="A206" t="s">
        <v>379</v>
      </c>
      <c r="C206" t="s">
        <v>839</v>
      </c>
      <c r="D206">
        <v>11.71</v>
      </c>
      <c r="E206">
        <v>1</v>
      </c>
      <c r="F206">
        <v>1</v>
      </c>
      <c r="G206">
        <v>1</v>
      </c>
      <c r="H206">
        <v>16</v>
      </c>
      <c r="I206" s="1">
        <v>170000</v>
      </c>
      <c r="J206" s="1">
        <v>11000000</v>
      </c>
      <c r="K206" s="1">
        <v>170000</v>
      </c>
      <c r="L206" s="12">
        <v>1</v>
      </c>
      <c r="M206" s="12">
        <v>64.705882352941174</v>
      </c>
    </row>
    <row r="207" spans="1:13" x14ac:dyDescent="0.2">
      <c r="A207" t="s">
        <v>279</v>
      </c>
      <c r="B207" t="s">
        <v>280</v>
      </c>
      <c r="C207" t="s">
        <v>840</v>
      </c>
      <c r="D207">
        <v>12.32</v>
      </c>
      <c r="E207">
        <v>1</v>
      </c>
      <c r="F207">
        <v>6</v>
      </c>
      <c r="G207">
        <v>1</v>
      </c>
      <c r="H207">
        <v>11</v>
      </c>
      <c r="I207" s="1">
        <v>18000000</v>
      </c>
      <c r="J207" s="1">
        <v>41000000</v>
      </c>
      <c r="K207" s="1">
        <v>18000000</v>
      </c>
      <c r="L207" s="12">
        <v>1</v>
      </c>
      <c r="M207" s="12">
        <v>2.2777777777777777</v>
      </c>
    </row>
    <row r="208" spans="1:13" x14ac:dyDescent="0.2">
      <c r="A208" t="s">
        <v>277</v>
      </c>
      <c r="B208" t="s">
        <v>278</v>
      </c>
      <c r="C208" t="s">
        <v>841</v>
      </c>
      <c r="D208">
        <v>12.81</v>
      </c>
      <c r="E208">
        <v>1</v>
      </c>
      <c r="F208">
        <v>7</v>
      </c>
      <c r="G208">
        <v>1</v>
      </c>
      <c r="H208">
        <v>9</v>
      </c>
      <c r="I208" s="1">
        <v>1900000</v>
      </c>
      <c r="J208" s="1">
        <v>6100000</v>
      </c>
      <c r="K208" s="1">
        <v>1900000</v>
      </c>
      <c r="L208" s="12">
        <v>1</v>
      </c>
      <c r="M208" s="12">
        <v>3.2105263157894739</v>
      </c>
    </row>
    <row r="209" spans="1:13" x14ac:dyDescent="0.2">
      <c r="A209" t="s">
        <v>312</v>
      </c>
      <c r="B209" t="s">
        <v>313</v>
      </c>
      <c r="C209" t="s">
        <v>842</v>
      </c>
      <c r="D209">
        <v>12.73</v>
      </c>
      <c r="E209">
        <v>1</v>
      </c>
      <c r="F209">
        <v>3</v>
      </c>
      <c r="G209">
        <v>1</v>
      </c>
      <c r="H209">
        <v>13</v>
      </c>
      <c r="I209" s="1">
        <v>780000</v>
      </c>
      <c r="J209" s="1">
        <v>24000000</v>
      </c>
      <c r="K209" s="1">
        <v>780000</v>
      </c>
      <c r="L209" s="12">
        <v>1</v>
      </c>
      <c r="M209" s="12">
        <v>30.76923076923077</v>
      </c>
    </row>
    <row r="210" spans="1:13" x14ac:dyDescent="0.2">
      <c r="A210" t="s">
        <v>308</v>
      </c>
      <c r="C210" t="s">
        <v>843</v>
      </c>
      <c r="D210">
        <v>14.28</v>
      </c>
      <c r="E210">
        <v>1</v>
      </c>
      <c r="F210">
        <v>3</v>
      </c>
      <c r="G210">
        <v>1</v>
      </c>
      <c r="H210">
        <v>12</v>
      </c>
      <c r="I210" s="1">
        <v>260000</v>
      </c>
      <c r="J210" s="1">
        <v>3800000</v>
      </c>
      <c r="K210" s="1">
        <v>260000</v>
      </c>
      <c r="L210" s="12">
        <v>1</v>
      </c>
      <c r="M210" s="12">
        <v>14.615384615384615</v>
      </c>
    </row>
    <row r="211" spans="1:13" x14ac:dyDescent="0.2">
      <c r="A211" t="s">
        <v>309</v>
      </c>
      <c r="C211" t="s">
        <v>844</v>
      </c>
      <c r="D211">
        <v>13.83</v>
      </c>
      <c r="E211">
        <v>1</v>
      </c>
      <c r="F211">
        <v>3</v>
      </c>
      <c r="G211">
        <v>1</v>
      </c>
      <c r="H211">
        <v>10</v>
      </c>
      <c r="I211" s="1">
        <v>1100000</v>
      </c>
      <c r="J211" s="1">
        <v>5700000</v>
      </c>
      <c r="K211" s="1">
        <v>1100000</v>
      </c>
      <c r="L211" s="12">
        <v>1</v>
      </c>
      <c r="M211" s="12">
        <v>5.1818181818181817</v>
      </c>
    </row>
    <row r="212" spans="1:13" x14ac:dyDescent="0.2">
      <c r="A212" t="s">
        <v>303</v>
      </c>
      <c r="C212" t="s">
        <v>845</v>
      </c>
      <c r="D212">
        <v>12.03</v>
      </c>
      <c r="E212">
        <v>1</v>
      </c>
      <c r="F212">
        <v>3</v>
      </c>
      <c r="G212">
        <v>1</v>
      </c>
      <c r="H212">
        <v>9</v>
      </c>
      <c r="I212" s="1">
        <v>160000</v>
      </c>
      <c r="J212" s="1">
        <v>1500000</v>
      </c>
      <c r="K212" s="1">
        <v>160000</v>
      </c>
      <c r="L212" s="12">
        <v>1</v>
      </c>
      <c r="M212" s="12">
        <v>9.375</v>
      </c>
    </row>
    <row r="213" spans="1:13" x14ac:dyDescent="0.2">
      <c r="A213" t="s">
        <v>289</v>
      </c>
      <c r="B213" t="s">
        <v>290</v>
      </c>
      <c r="C213" t="s">
        <v>846</v>
      </c>
      <c r="D213">
        <v>16.78</v>
      </c>
      <c r="E213">
        <v>1</v>
      </c>
      <c r="F213">
        <v>5</v>
      </c>
      <c r="G213">
        <v>1</v>
      </c>
      <c r="H213">
        <v>5</v>
      </c>
      <c r="I213" s="1">
        <v>170000</v>
      </c>
      <c r="J213" s="1">
        <v>150000</v>
      </c>
      <c r="K213" s="1">
        <v>150000</v>
      </c>
      <c r="L213" s="12">
        <v>1.1333333333333333</v>
      </c>
      <c r="M213" s="12">
        <v>1</v>
      </c>
    </row>
    <row r="214" spans="1:13" x14ac:dyDescent="0.2">
      <c r="A214" t="s">
        <v>413</v>
      </c>
      <c r="C214" t="s">
        <v>847</v>
      </c>
      <c r="D214">
        <v>12.38</v>
      </c>
      <c r="E214">
        <v>1</v>
      </c>
      <c r="F214">
        <v>1</v>
      </c>
      <c r="G214">
        <v>1</v>
      </c>
      <c r="H214">
        <v>9</v>
      </c>
      <c r="I214" s="1">
        <v>380000</v>
      </c>
      <c r="J214" s="1">
        <v>11000000</v>
      </c>
      <c r="K214" s="1">
        <v>380000</v>
      </c>
      <c r="L214" s="12">
        <v>1</v>
      </c>
      <c r="M214" s="12">
        <v>28.94736842105263</v>
      </c>
    </row>
    <row r="215" spans="1:13" x14ac:dyDescent="0.2">
      <c r="A215" t="s">
        <v>337</v>
      </c>
      <c r="B215" t="s">
        <v>338</v>
      </c>
      <c r="C215" t="s">
        <v>848</v>
      </c>
      <c r="D215">
        <v>57.74</v>
      </c>
      <c r="E215">
        <v>1</v>
      </c>
      <c r="F215">
        <v>2</v>
      </c>
      <c r="G215">
        <v>1</v>
      </c>
      <c r="H215">
        <v>8</v>
      </c>
      <c r="I215" s="1">
        <v>4500</v>
      </c>
      <c r="J215" s="1">
        <v>20000</v>
      </c>
      <c r="K215" s="1">
        <v>4500</v>
      </c>
      <c r="L215" s="12">
        <v>1</v>
      </c>
      <c r="M215" s="12">
        <v>4.4444444444444446</v>
      </c>
    </row>
    <row r="216" spans="1:13" x14ac:dyDescent="0.2">
      <c r="A216" t="s">
        <v>398</v>
      </c>
      <c r="C216" t="s">
        <v>849</v>
      </c>
      <c r="D216">
        <v>12.98</v>
      </c>
      <c r="E216">
        <v>1</v>
      </c>
      <c r="F216">
        <v>1</v>
      </c>
      <c r="G216">
        <v>1</v>
      </c>
      <c r="H216">
        <v>9</v>
      </c>
      <c r="I216" s="1">
        <v>260000</v>
      </c>
      <c r="J216" s="1">
        <v>26000000</v>
      </c>
      <c r="K216" s="1">
        <v>260000</v>
      </c>
      <c r="L216" s="12">
        <v>1</v>
      </c>
      <c r="M216" s="12">
        <v>100</v>
      </c>
    </row>
    <row r="217" spans="1:13" x14ac:dyDescent="0.2">
      <c r="A217" t="s">
        <v>285</v>
      </c>
      <c r="B217" t="s">
        <v>286</v>
      </c>
      <c r="C217" t="s">
        <v>850</v>
      </c>
      <c r="D217">
        <v>48.53</v>
      </c>
      <c r="E217">
        <v>1</v>
      </c>
      <c r="F217">
        <v>6</v>
      </c>
      <c r="G217">
        <v>1</v>
      </c>
      <c r="H217">
        <v>4</v>
      </c>
      <c r="I217" s="1">
        <v>440000</v>
      </c>
      <c r="J217" s="1">
        <v>220000</v>
      </c>
      <c r="K217" s="1">
        <v>220000</v>
      </c>
      <c r="L217" s="12">
        <v>2</v>
      </c>
      <c r="M217" s="12">
        <v>1</v>
      </c>
    </row>
    <row r="218" spans="1:13" x14ac:dyDescent="0.2">
      <c r="A218" t="s">
        <v>319</v>
      </c>
      <c r="B218" t="s">
        <v>320</v>
      </c>
      <c r="C218" t="s">
        <v>851</v>
      </c>
      <c r="D218">
        <v>96.91</v>
      </c>
      <c r="E218">
        <v>1</v>
      </c>
      <c r="F218">
        <v>3</v>
      </c>
      <c r="G218">
        <v>1</v>
      </c>
      <c r="H218">
        <v>7</v>
      </c>
      <c r="I218" s="1">
        <v>290000</v>
      </c>
      <c r="J218" s="1">
        <v>760000</v>
      </c>
      <c r="K218" s="1">
        <v>290000</v>
      </c>
      <c r="L218" s="12">
        <v>1</v>
      </c>
      <c r="M218" s="12">
        <v>2.6206896551724137</v>
      </c>
    </row>
    <row r="219" spans="1:13" x14ac:dyDescent="0.2">
      <c r="A219" t="s">
        <v>323</v>
      </c>
      <c r="B219" t="s">
        <v>324</v>
      </c>
      <c r="C219" t="s">
        <v>852</v>
      </c>
      <c r="D219">
        <v>12.82</v>
      </c>
      <c r="E219">
        <v>1</v>
      </c>
      <c r="F219">
        <v>2</v>
      </c>
      <c r="G219">
        <v>1</v>
      </c>
      <c r="H219">
        <v>7</v>
      </c>
      <c r="I219" s="1">
        <v>45000</v>
      </c>
      <c r="J219" s="1">
        <v>2100000</v>
      </c>
      <c r="K219" s="1">
        <v>45000</v>
      </c>
      <c r="L219" s="12">
        <v>1</v>
      </c>
      <c r="M219" s="12">
        <v>46.666666666666664</v>
      </c>
    </row>
    <row r="220" spans="1:13" x14ac:dyDescent="0.2">
      <c r="A220" t="s">
        <v>389</v>
      </c>
      <c r="B220" t="s">
        <v>390</v>
      </c>
      <c r="C220" t="s">
        <v>853</v>
      </c>
      <c r="D220">
        <v>11.04</v>
      </c>
      <c r="E220">
        <v>1</v>
      </c>
      <c r="F220">
        <v>1</v>
      </c>
      <c r="G220">
        <v>1</v>
      </c>
      <c r="H220">
        <v>8</v>
      </c>
      <c r="I220" s="1">
        <v>38000</v>
      </c>
      <c r="J220" s="1">
        <v>3700000</v>
      </c>
      <c r="K220" s="1">
        <v>38000</v>
      </c>
      <c r="L220" s="12">
        <v>1</v>
      </c>
      <c r="M220" s="12">
        <v>97.368421052631575</v>
      </c>
    </row>
    <row r="221" spans="1:13" x14ac:dyDescent="0.2">
      <c r="A221" t="s">
        <v>306</v>
      </c>
      <c r="B221" t="s">
        <v>307</v>
      </c>
      <c r="C221" t="s">
        <v>854</v>
      </c>
      <c r="D221">
        <v>26.4</v>
      </c>
      <c r="E221">
        <v>1</v>
      </c>
      <c r="F221">
        <v>3</v>
      </c>
      <c r="G221">
        <v>1</v>
      </c>
      <c r="H221">
        <v>6</v>
      </c>
      <c r="I221" s="1">
        <v>77000</v>
      </c>
      <c r="J221" s="1">
        <v>130000</v>
      </c>
      <c r="K221" s="1">
        <v>77000</v>
      </c>
      <c r="L221" s="12">
        <v>1</v>
      </c>
      <c r="M221" s="12">
        <v>1.6883116883116882</v>
      </c>
    </row>
    <row r="222" spans="1:13" x14ac:dyDescent="0.2">
      <c r="A222" t="s">
        <v>310</v>
      </c>
      <c r="B222" t="s">
        <v>311</v>
      </c>
      <c r="C222" t="s">
        <v>855</v>
      </c>
      <c r="D222">
        <v>11.34</v>
      </c>
      <c r="E222">
        <v>1</v>
      </c>
      <c r="F222">
        <v>3</v>
      </c>
      <c r="G222">
        <v>1</v>
      </c>
      <c r="H222">
        <v>6</v>
      </c>
      <c r="I222" s="1">
        <v>130000</v>
      </c>
      <c r="J222" s="1">
        <v>170000</v>
      </c>
      <c r="K222" s="1">
        <v>130000</v>
      </c>
      <c r="L222" s="12">
        <v>1</v>
      </c>
      <c r="M222" s="12">
        <v>1.3076923076923077</v>
      </c>
    </row>
    <row r="223" spans="1:13" x14ac:dyDescent="0.2">
      <c r="A223" t="s">
        <v>281</v>
      </c>
      <c r="B223" t="s">
        <v>282</v>
      </c>
      <c r="C223" t="s">
        <v>856</v>
      </c>
      <c r="D223">
        <v>21.77</v>
      </c>
      <c r="E223">
        <v>1</v>
      </c>
      <c r="F223">
        <v>6</v>
      </c>
      <c r="G223">
        <v>1</v>
      </c>
      <c r="H223">
        <v>3</v>
      </c>
      <c r="I223" s="1">
        <v>190000</v>
      </c>
      <c r="J223" s="1">
        <v>71000</v>
      </c>
      <c r="K223" s="1">
        <v>71000</v>
      </c>
      <c r="L223" s="12">
        <v>2.676056338028169</v>
      </c>
      <c r="M223" s="12">
        <v>1</v>
      </c>
    </row>
    <row r="224" spans="1:13" x14ac:dyDescent="0.2">
      <c r="A224" t="s">
        <v>377</v>
      </c>
      <c r="B224" t="s">
        <v>378</v>
      </c>
      <c r="C224" t="s">
        <v>857</v>
      </c>
      <c r="D224">
        <v>12.64</v>
      </c>
      <c r="E224">
        <v>1</v>
      </c>
      <c r="F224">
        <v>1</v>
      </c>
      <c r="G224">
        <v>1</v>
      </c>
      <c r="H224">
        <v>7</v>
      </c>
      <c r="I224" s="1">
        <v>130000</v>
      </c>
      <c r="J224" s="1">
        <v>1400000</v>
      </c>
      <c r="K224" s="1">
        <v>130000</v>
      </c>
      <c r="L224" s="12">
        <v>1</v>
      </c>
      <c r="M224" s="12">
        <v>10.76923076923077</v>
      </c>
    </row>
    <row r="225" spans="1:13" x14ac:dyDescent="0.2">
      <c r="A225" t="s">
        <v>396</v>
      </c>
      <c r="B225" t="s">
        <v>397</v>
      </c>
      <c r="C225" t="s">
        <v>858</v>
      </c>
      <c r="D225">
        <v>12.55</v>
      </c>
      <c r="E225">
        <v>1</v>
      </c>
      <c r="F225">
        <v>1</v>
      </c>
      <c r="G225">
        <v>1</v>
      </c>
      <c r="H225">
        <v>7</v>
      </c>
      <c r="I225" s="1">
        <v>45000</v>
      </c>
      <c r="J225" s="1">
        <v>960000</v>
      </c>
      <c r="K225" s="1">
        <v>45000</v>
      </c>
      <c r="L225" s="12">
        <v>1</v>
      </c>
      <c r="M225" s="12">
        <v>21.333333333333332</v>
      </c>
    </row>
    <row r="226" spans="1:13" x14ac:dyDescent="0.2">
      <c r="A226" t="s">
        <v>373</v>
      </c>
      <c r="B226" t="s">
        <v>374</v>
      </c>
      <c r="C226" t="s">
        <v>859</v>
      </c>
      <c r="D226">
        <v>13.27</v>
      </c>
      <c r="E226">
        <v>1</v>
      </c>
      <c r="F226">
        <v>1</v>
      </c>
      <c r="G226">
        <v>1</v>
      </c>
      <c r="H226">
        <v>6</v>
      </c>
      <c r="I226" s="1">
        <v>37000</v>
      </c>
      <c r="J226" s="1">
        <v>580000</v>
      </c>
      <c r="K226" s="1">
        <v>37000</v>
      </c>
      <c r="L226" s="12">
        <v>1</v>
      </c>
      <c r="M226" s="12">
        <v>15.675675675675675</v>
      </c>
    </row>
    <row r="227" spans="1:13" x14ac:dyDescent="0.2">
      <c r="A227" t="s">
        <v>353</v>
      </c>
      <c r="B227" t="s">
        <v>354</v>
      </c>
      <c r="C227" t="s">
        <v>860</v>
      </c>
      <c r="D227">
        <v>21.17</v>
      </c>
      <c r="E227">
        <v>1</v>
      </c>
      <c r="F227">
        <v>2</v>
      </c>
      <c r="G227">
        <v>1</v>
      </c>
      <c r="H227">
        <v>5</v>
      </c>
      <c r="I227" s="1">
        <v>8800</v>
      </c>
      <c r="J227" s="1">
        <v>23000</v>
      </c>
      <c r="K227" s="1">
        <v>8800</v>
      </c>
      <c r="L227" s="12">
        <v>1</v>
      </c>
      <c r="M227" s="12">
        <v>2.6136363636363638</v>
      </c>
    </row>
    <row r="228" spans="1:13" x14ac:dyDescent="0.2">
      <c r="A228" t="s">
        <v>299</v>
      </c>
      <c r="B228" t="s">
        <v>300</v>
      </c>
      <c r="C228" t="s">
        <v>861</v>
      </c>
      <c r="D228">
        <v>164.25</v>
      </c>
      <c r="E228">
        <v>1</v>
      </c>
      <c r="F228">
        <v>4</v>
      </c>
      <c r="G228">
        <v>1</v>
      </c>
      <c r="H228">
        <v>3</v>
      </c>
      <c r="I228" s="1">
        <v>98000</v>
      </c>
      <c r="J228" s="1">
        <v>63000</v>
      </c>
      <c r="K228" s="1">
        <v>63000</v>
      </c>
      <c r="L228" s="12">
        <v>1.5555555555555556</v>
      </c>
      <c r="M228" s="12">
        <v>1</v>
      </c>
    </row>
    <row r="229" spans="1:13" x14ac:dyDescent="0.2">
      <c r="A229" t="s">
        <v>382</v>
      </c>
      <c r="C229" t="s">
        <v>862</v>
      </c>
      <c r="D229">
        <v>11.8</v>
      </c>
      <c r="E229">
        <v>1</v>
      </c>
      <c r="F229">
        <v>1</v>
      </c>
      <c r="G229">
        <v>1</v>
      </c>
      <c r="H229">
        <v>5</v>
      </c>
      <c r="I229" s="1">
        <v>39000</v>
      </c>
      <c r="J229" s="1">
        <v>710000</v>
      </c>
      <c r="K229" s="1">
        <v>39000</v>
      </c>
      <c r="L229" s="12">
        <v>1</v>
      </c>
      <c r="M229" s="12">
        <v>18.205128205128204</v>
      </c>
    </row>
    <row r="230" spans="1:13" x14ac:dyDescent="0.2">
      <c r="A230" t="s">
        <v>293</v>
      </c>
      <c r="B230" t="s">
        <v>294</v>
      </c>
      <c r="C230" t="s">
        <v>863</v>
      </c>
      <c r="D230">
        <v>12.6</v>
      </c>
      <c r="E230">
        <v>1</v>
      </c>
      <c r="F230">
        <v>4</v>
      </c>
      <c r="G230">
        <v>1</v>
      </c>
      <c r="H230">
        <v>2</v>
      </c>
      <c r="I230" s="1">
        <v>960000</v>
      </c>
      <c r="J230" s="1">
        <v>140000</v>
      </c>
      <c r="K230" s="1">
        <v>140000</v>
      </c>
      <c r="L230" s="12">
        <v>6.8571428571428568</v>
      </c>
      <c r="M230" s="12">
        <v>1</v>
      </c>
    </row>
    <row r="231" spans="1:13" x14ac:dyDescent="0.2">
      <c r="A231" t="s">
        <v>315</v>
      </c>
      <c r="B231" t="s">
        <v>316</v>
      </c>
      <c r="C231" t="s">
        <v>864</v>
      </c>
      <c r="D231">
        <v>12.54</v>
      </c>
      <c r="E231">
        <v>1</v>
      </c>
      <c r="F231">
        <v>3</v>
      </c>
      <c r="G231">
        <v>1</v>
      </c>
      <c r="H231">
        <v>3</v>
      </c>
      <c r="I231" s="1">
        <v>680000</v>
      </c>
      <c r="J231" s="1">
        <v>1500000</v>
      </c>
      <c r="K231" s="1">
        <v>680000</v>
      </c>
      <c r="L231" s="12">
        <v>1</v>
      </c>
      <c r="M231" s="12">
        <v>2.2058823529411766</v>
      </c>
    </row>
    <row r="232" spans="1:13" x14ac:dyDescent="0.2">
      <c r="A232" t="s">
        <v>351</v>
      </c>
      <c r="B232" t="s">
        <v>352</v>
      </c>
      <c r="C232" t="s">
        <v>865</v>
      </c>
      <c r="D232">
        <v>52.48</v>
      </c>
      <c r="E232">
        <v>1</v>
      </c>
      <c r="F232">
        <v>2</v>
      </c>
      <c r="G232">
        <v>1</v>
      </c>
      <c r="H232">
        <v>4</v>
      </c>
      <c r="I232" s="1">
        <v>16000</v>
      </c>
      <c r="J232" s="1">
        <v>14000</v>
      </c>
      <c r="K232" s="1">
        <v>14000</v>
      </c>
      <c r="L232" s="12">
        <v>1.1428571428571428</v>
      </c>
      <c r="M232" s="12">
        <v>1</v>
      </c>
    </row>
    <row r="233" spans="1:13" x14ac:dyDescent="0.2">
      <c r="A233" t="s">
        <v>291</v>
      </c>
      <c r="B233" t="s">
        <v>292</v>
      </c>
      <c r="C233" t="s">
        <v>866</v>
      </c>
      <c r="D233">
        <v>15.13</v>
      </c>
      <c r="E233">
        <v>1</v>
      </c>
      <c r="F233">
        <v>5</v>
      </c>
      <c r="G233">
        <v>1</v>
      </c>
      <c r="H233">
        <v>1</v>
      </c>
      <c r="I233" s="1">
        <v>410000</v>
      </c>
      <c r="J233" s="1">
        <v>18000</v>
      </c>
      <c r="K233" s="1">
        <v>18000</v>
      </c>
      <c r="L233" s="12">
        <v>22.777777777777779</v>
      </c>
      <c r="M233" s="12">
        <v>1</v>
      </c>
    </row>
    <row r="234" spans="1:13" x14ac:dyDescent="0.2">
      <c r="A234" t="s">
        <v>450</v>
      </c>
      <c r="B234" t="s">
        <v>451</v>
      </c>
      <c r="C234" t="s">
        <v>867</v>
      </c>
      <c r="D234">
        <v>12.34</v>
      </c>
      <c r="E234">
        <v>1</v>
      </c>
      <c r="F234">
        <v>1</v>
      </c>
      <c r="G234">
        <v>1</v>
      </c>
      <c r="H234">
        <v>4</v>
      </c>
      <c r="I234" s="1">
        <v>19000</v>
      </c>
      <c r="J234" s="1">
        <v>1100000</v>
      </c>
      <c r="K234" s="1">
        <v>19000</v>
      </c>
      <c r="L234" s="12">
        <v>1</v>
      </c>
      <c r="M234" s="12">
        <v>57.89473684210526</v>
      </c>
    </row>
    <row r="235" spans="1:13" x14ac:dyDescent="0.2">
      <c r="A235" t="s">
        <v>452</v>
      </c>
      <c r="B235" t="s">
        <v>453</v>
      </c>
      <c r="C235" t="s">
        <v>868</v>
      </c>
      <c r="D235">
        <v>12.71</v>
      </c>
      <c r="E235">
        <v>1</v>
      </c>
      <c r="F235">
        <v>1</v>
      </c>
      <c r="G235">
        <v>1</v>
      </c>
      <c r="H235">
        <v>4</v>
      </c>
      <c r="I235" s="1">
        <v>120000</v>
      </c>
      <c r="J235" s="1">
        <v>4100000</v>
      </c>
      <c r="K235" s="1">
        <v>120000</v>
      </c>
      <c r="L235" s="12">
        <v>1</v>
      </c>
      <c r="M235" s="12">
        <v>34.166666666666664</v>
      </c>
    </row>
    <row r="236" spans="1:13" x14ac:dyDescent="0.2">
      <c r="A236" t="s">
        <v>383</v>
      </c>
      <c r="B236" t="s">
        <v>384</v>
      </c>
      <c r="C236" t="s">
        <v>869</v>
      </c>
      <c r="D236">
        <v>12.98</v>
      </c>
      <c r="E236">
        <v>1</v>
      </c>
      <c r="F236">
        <v>1</v>
      </c>
      <c r="G236">
        <v>1</v>
      </c>
      <c r="H236">
        <v>3</v>
      </c>
      <c r="I236" s="1">
        <v>85000</v>
      </c>
      <c r="J236" s="1">
        <v>1600000</v>
      </c>
      <c r="K236" s="1">
        <v>85000</v>
      </c>
      <c r="L236" s="12">
        <v>1</v>
      </c>
      <c r="M236" s="12">
        <v>18.823529411764707</v>
      </c>
    </row>
    <row r="237" spans="1:13" x14ac:dyDescent="0.2">
      <c r="A237" t="s">
        <v>415</v>
      </c>
      <c r="B237" t="s">
        <v>416</v>
      </c>
      <c r="C237" t="s">
        <v>870</v>
      </c>
      <c r="D237">
        <v>12.74</v>
      </c>
      <c r="E237">
        <v>1</v>
      </c>
      <c r="F237">
        <v>1</v>
      </c>
      <c r="G237">
        <v>1</v>
      </c>
      <c r="H237">
        <v>3</v>
      </c>
      <c r="I237" s="1">
        <v>34000</v>
      </c>
      <c r="J237" s="1">
        <v>1600000</v>
      </c>
      <c r="K237" s="1">
        <v>34000</v>
      </c>
      <c r="L237" s="12">
        <v>1</v>
      </c>
      <c r="M237" s="12">
        <v>47.058823529411768</v>
      </c>
    </row>
    <row r="238" spans="1:13" x14ac:dyDescent="0.2">
      <c r="A238" t="s">
        <v>561</v>
      </c>
      <c r="C238" t="s">
        <v>871</v>
      </c>
      <c r="D238">
        <v>12.88</v>
      </c>
      <c r="E238">
        <v>0</v>
      </c>
      <c r="F238">
        <v>0</v>
      </c>
      <c r="G238">
        <v>1</v>
      </c>
      <c r="H238">
        <v>4</v>
      </c>
      <c r="I238" s="1" t="s">
        <v>976</v>
      </c>
      <c r="J238" s="1">
        <v>6700000</v>
      </c>
      <c r="K238" s="1">
        <v>6700000</v>
      </c>
      <c r="L238" s="12">
        <v>0</v>
      </c>
      <c r="M238" s="12">
        <v>1</v>
      </c>
    </row>
    <row r="239" spans="1:13" x14ac:dyDescent="0.2">
      <c r="A239" t="s">
        <v>418</v>
      </c>
      <c r="B239" t="s">
        <v>419</v>
      </c>
      <c r="C239" t="s">
        <v>872</v>
      </c>
      <c r="D239">
        <v>13.43</v>
      </c>
      <c r="E239">
        <v>1</v>
      </c>
      <c r="F239">
        <v>1</v>
      </c>
      <c r="G239">
        <v>1</v>
      </c>
      <c r="H239">
        <v>3</v>
      </c>
      <c r="I239" s="1">
        <v>20000</v>
      </c>
      <c r="J239" s="1">
        <v>220000</v>
      </c>
      <c r="K239" s="1">
        <v>20000</v>
      </c>
      <c r="L239" s="12">
        <v>1</v>
      </c>
      <c r="M239" s="12">
        <v>11</v>
      </c>
    </row>
    <row r="240" spans="1:13" x14ac:dyDescent="0.2">
      <c r="A240" t="s">
        <v>329</v>
      </c>
      <c r="B240" t="s">
        <v>330</v>
      </c>
      <c r="C240" t="s">
        <v>873</v>
      </c>
      <c r="D240">
        <v>12.95</v>
      </c>
      <c r="E240">
        <v>1</v>
      </c>
      <c r="F240">
        <v>2</v>
      </c>
      <c r="G240">
        <v>1</v>
      </c>
      <c r="H240">
        <v>1</v>
      </c>
      <c r="I240" s="1">
        <v>18000</v>
      </c>
      <c r="J240" s="1">
        <v>69000</v>
      </c>
      <c r="K240" s="1">
        <v>18000</v>
      </c>
      <c r="L240" s="12">
        <v>1</v>
      </c>
      <c r="M240" s="12">
        <v>3.8333333333333335</v>
      </c>
    </row>
    <row r="241" spans="1:13" x14ac:dyDescent="0.2">
      <c r="A241" t="s">
        <v>321</v>
      </c>
      <c r="B241" t="s">
        <v>322</v>
      </c>
      <c r="C241" t="s">
        <v>874</v>
      </c>
      <c r="D241">
        <v>70.13</v>
      </c>
      <c r="E241">
        <v>1</v>
      </c>
      <c r="F241">
        <v>2</v>
      </c>
      <c r="G241">
        <v>1</v>
      </c>
      <c r="H241">
        <v>1</v>
      </c>
      <c r="I241" s="1">
        <v>19000</v>
      </c>
      <c r="J241" s="1">
        <v>2000</v>
      </c>
      <c r="K241" s="1">
        <v>2000</v>
      </c>
      <c r="L241" s="12">
        <v>9.5</v>
      </c>
      <c r="M241" s="12">
        <v>1</v>
      </c>
    </row>
    <row r="242" spans="1:13" x14ac:dyDescent="0.2">
      <c r="A242" t="s">
        <v>304</v>
      </c>
      <c r="C242" t="s">
        <v>875</v>
      </c>
      <c r="D242">
        <v>12.06</v>
      </c>
      <c r="E242">
        <v>1</v>
      </c>
      <c r="F242">
        <v>3</v>
      </c>
      <c r="G242">
        <v>0</v>
      </c>
      <c r="H242">
        <v>0</v>
      </c>
      <c r="I242" s="1">
        <v>470000</v>
      </c>
      <c r="J242" s="1" t="s">
        <v>976</v>
      </c>
      <c r="K242" s="1">
        <v>470000</v>
      </c>
      <c r="L242" s="12">
        <v>1</v>
      </c>
      <c r="M242" s="12">
        <v>0</v>
      </c>
    </row>
    <row r="243" spans="1:13" x14ac:dyDescent="0.2">
      <c r="A243" t="s">
        <v>562</v>
      </c>
      <c r="B243" t="s">
        <v>563</v>
      </c>
      <c r="C243" t="s">
        <v>876</v>
      </c>
      <c r="D243">
        <v>10.75</v>
      </c>
      <c r="E243">
        <v>0</v>
      </c>
      <c r="F243">
        <v>0</v>
      </c>
      <c r="G243">
        <v>1</v>
      </c>
      <c r="H243">
        <v>3</v>
      </c>
      <c r="I243" s="1" t="s">
        <v>976</v>
      </c>
      <c r="J243" s="1">
        <v>110000</v>
      </c>
      <c r="K243" s="1">
        <v>110000</v>
      </c>
      <c r="L243" s="12">
        <v>0</v>
      </c>
      <c r="M243" s="12">
        <v>1</v>
      </c>
    </row>
    <row r="244" spans="1:13" x14ac:dyDescent="0.2">
      <c r="A244" t="s">
        <v>508</v>
      </c>
      <c r="B244" t="s">
        <v>509</v>
      </c>
      <c r="C244" t="s">
        <v>877</v>
      </c>
      <c r="D244">
        <v>15.31</v>
      </c>
      <c r="E244">
        <v>1</v>
      </c>
      <c r="F244">
        <v>1</v>
      </c>
      <c r="G244">
        <v>1</v>
      </c>
      <c r="H244">
        <v>2</v>
      </c>
      <c r="I244" s="1">
        <v>6300</v>
      </c>
      <c r="J244" s="1">
        <v>15000</v>
      </c>
      <c r="K244" s="1">
        <v>6300</v>
      </c>
      <c r="L244" s="12">
        <v>1</v>
      </c>
      <c r="M244" s="12">
        <v>2.3809523809523809</v>
      </c>
    </row>
    <row r="245" spans="1:13" x14ac:dyDescent="0.2">
      <c r="A245" t="s">
        <v>564</v>
      </c>
      <c r="B245" t="s">
        <v>565</v>
      </c>
      <c r="C245" t="s">
        <v>878</v>
      </c>
      <c r="D245">
        <v>13.07</v>
      </c>
      <c r="E245">
        <v>0</v>
      </c>
      <c r="F245">
        <v>0</v>
      </c>
      <c r="G245">
        <v>1</v>
      </c>
      <c r="H245">
        <v>2</v>
      </c>
      <c r="I245" s="1" t="s">
        <v>976</v>
      </c>
      <c r="J245" s="1">
        <v>140000</v>
      </c>
      <c r="K245" s="1">
        <v>140000</v>
      </c>
      <c r="L245" s="12">
        <v>0</v>
      </c>
      <c r="M245" s="12">
        <v>1</v>
      </c>
    </row>
    <row r="246" spans="1:13" x14ac:dyDescent="0.2">
      <c r="A246" t="s">
        <v>405</v>
      </c>
      <c r="B246" t="s">
        <v>406</v>
      </c>
      <c r="C246" t="s">
        <v>879</v>
      </c>
      <c r="D246">
        <v>12.3</v>
      </c>
      <c r="E246">
        <v>1</v>
      </c>
      <c r="F246">
        <v>1</v>
      </c>
      <c r="G246">
        <v>1</v>
      </c>
      <c r="H246">
        <v>1</v>
      </c>
      <c r="I246" s="1">
        <v>9500</v>
      </c>
      <c r="J246" s="1">
        <v>53000</v>
      </c>
      <c r="K246" s="1">
        <v>9500</v>
      </c>
      <c r="L246" s="12">
        <v>1</v>
      </c>
      <c r="M246" s="12">
        <v>5.5789473684210522</v>
      </c>
    </row>
    <row r="247" spans="1:13" x14ac:dyDescent="0.2">
      <c r="A247" t="s">
        <v>335</v>
      </c>
      <c r="B247" t="s">
        <v>336</v>
      </c>
      <c r="C247" t="s">
        <v>880</v>
      </c>
      <c r="D247">
        <v>80.959999999999994</v>
      </c>
      <c r="E247">
        <v>1</v>
      </c>
      <c r="F247">
        <v>2</v>
      </c>
      <c r="G247">
        <v>0</v>
      </c>
      <c r="H247">
        <v>0</v>
      </c>
      <c r="I247" s="1">
        <v>6100</v>
      </c>
      <c r="J247" s="1" t="s">
        <v>976</v>
      </c>
      <c r="K247" s="1">
        <v>6100</v>
      </c>
      <c r="L247" s="12">
        <v>1</v>
      </c>
      <c r="M247" s="12">
        <v>0</v>
      </c>
    </row>
    <row r="248" spans="1:13" x14ac:dyDescent="0.2">
      <c r="A248" t="s">
        <v>401</v>
      </c>
      <c r="B248" t="s">
        <v>402</v>
      </c>
      <c r="C248" t="s">
        <v>881</v>
      </c>
      <c r="D248">
        <v>32.659999999999997</v>
      </c>
      <c r="E248">
        <v>1</v>
      </c>
      <c r="F248">
        <v>1</v>
      </c>
      <c r="G248">
        <v>1</v>
      </c>
      <c r="H248">
        <v>1</v>
      </c>
      <c r="I248" s="1">
        <v>4200</v>
      </c>
      <c r="J248" s="1">
        <v>3300</v>
      </c>
      <c r="K248" s="1">
        <v>3300</v>
      </c>
      <c r="L248" s="12">
        <v>1.2727272727272727</v>
      </c>
      <c r="M248" s="12">
        <v>1</v>
      </c>
    </row>
    <row r="249" spans="1:13" x14ac:dyDescent="0.2">
      <c r="A249" t="s">
        <v>339</v>
      </c>
      <c r="B249" t="s">
        <v>340</v>
      </c>
      <c r="C249" t="s">
        <v>882</v>
      </c>
      <c r="D249">
        <v>54.01</v>
      </c>
      <c r="E249">
        <v>1</v>
      </c>
      <c r="F249">
        <v>2</v>
      </c>
      <c r="G249">
        <v>0</v>
      </c>
      <c r="H249">
        <v>0</v>
      </c>
      <c r="I249" s="1">
        <v>140000</v>
      </c>
      <c r="J249" s="1" t="s">
        <v>976</v>
      </c>
      <c r="K249" s="1">
        <v>140000</v>
      </c>
      <c r="L249" s="12">
        <v>1</v>
      </c>
      <c r="M249" s="12">
        <v>0</v>
      </c>
    </row>
    <row r="250" spans="1:13" x14ac:dyDescent="0.2">
      <c r="A250" t="s">
        <v>341</v>
      </c>
      <c r="B250" t="s">
        <v>342</v>
      </c>
      <c r="C250" t="s">
        <v>883</v>
      </c>
      <c r="D250">
        <v>27.76</v>
      </c>
      <c r="E250">
        <v>1</v>
      </c>
      <c r="F250">
        <v>2</v>
      </c>
      <c r="G250">
        <v>0</v>
      </c>
      <c r="H250">
        <v>0</v>
      </c>
      <c r="I250" s="1">
        <v>8000</v>
      </c>
      <c r="J250" s="1" t="s">
        <v>976</v>
      </c>
      <c r="K250" s="1">
        <v>8000</v>
      </c>
      <c r="L250" s="12">
        <v>1</v>
      </c>
      <c r="M250" s="12">
        <v>0</v>
      </c>
    </row>
    <row r="251" spans="1:13" x14ac:dyDescent="0.2">
      <c r="A251" t="s">
        <v>566</v>
      </c>
      <c r="B251" t="s">
        <v>567</v>
      </c>
      <c r="C251" t="s">
        <v>884</v>
      </c>
      <c r="D251">
        <v>12.91</v>
      </c>
      <c r="E251">
        <v>0</v>
      </c>
      <c r="F251">
        <v>0</v>
      </c>
      <c r="G251">
        <v>1</v>
      </c>
      <c r="H251">
        <v>2</v>
      </c>
      <c r="I251" s="1" t="s">
        <v>976</v>
      </c>
      <c r="J251" s="1">
        <v>160000</v>
      </c>
      <c r="K251" s="1">
        <v>160000</v>
      </c>
      <c r="L251" s="12">
        <v>0</v>
      </c>
      <c r="M251" s="12">
        <v>1</v>
      </c>
    </row>
    <row r="252" spans="1:13" x14ac:dyDescent="0.2">
      <c r="A252" t="s">
        <v>345</v>
      </c>
      <c r="B252" t="s">
        <v>346</v>
      </c>
      <c r="C252" t="s">
        <v>885</v>
      </c>
      <c r="D252">
        <v>11.27</v>
      </c>
      <c r="E252">
        <v>1</v>
      </c>
      <c r="F252">
        <v>2</v>
      </c>
      <c r="G252">
        <v>0</v>
      </c>
      <c r="H252">
        <v>0</v>
      </c>
      <c r="I252" s="1">
        <v>170000</v>
      </c>
      <c r="J252" s="1" t="s">
        <v>976</v>
      </c>
      <c r="K252" s="1">
        <v>170000</v>
      </c>
      <c r="L252" s="12">
        <v>1</v>
      </c>
      <c r="M252" s="12">
        <v>0</v>
      </c>
    </row>
    <row r="253" spans="1:13" x14ac:dyDescent="0.2">
      <c r="A253" t="s">
        <v>432</v>
      </c>
      <c r="C253" t="s">
        <v>886</v>
      </c>
      <c r="D253">
        <v>12.21</v>
      </c>
      <c r="E253">
        <v>1</v>
      </c>
      <c r="F253">
        <v>1</v>
      </c>
      <c r="G253">
        <v>1</v>
      </c>
      <c r="H253">
        <v>1</v>
      </c>
      <c r="I253" s="1">
        <v>28000</v>
      </c>
      <c r="J253" s="1">
        <v>73000</v>
      </c>
      <c r="K253" s="1">
        <v>28000</v>
      </c>
      <c r="L253" s="12">
        <v>1</v>
      </c>
      <c r="M253" s="12">
        <v>2.6071428571428572</v>
      </c>
    </row>
    <row r="254" spans="1:13" x14ac:dyDescent="0.2">
      <c r="A254" t="s">
        <v>355</v>
      </c>
      <c r="B254" t="s">
        <v>356</v>
      </c>
      <c r="C254" t="s">
        <v>887</v>
      </c>
      <c r="D254">
        <v>46.12</v>
      </c>
      <c r="E254">
        <v>1</v>
      </c>
      <c r="F254">
        <v>2</v>
      </c>
      <c r="G254">
        <v>0</v>
      </c>
      <c r="H254">
        <v>0</v>
      </c>
      <c r="I254" s="1">
        <v>18000</v>
      </c>
      <c r="J254" s="1" t="s">
        <v>976</v>
      </c>
      <c r="K254" s="1">
        <v>18000</v>
      </c>
      <c r="L254" s="12">
        <v>1</v>
      </c>
      <c r="M254" s="12">
        <v>0</v>
      </c>
    </row>
    <row r="255" spans="1:13" x14ac:dyDescent="0.2">
      <c r="A255" t="s">
        <v>568</v>
      </c>
      <c r="B255" t="s">
        <v>569</v>
      </c>
      <c r="C255" t="s">
        <v>888</v>
      </c>
      <c r="D255">
        <v>23.53</v>
      </c>
      <c r="E255">
        <v>0</v>
      </c>
      <c r="F255">
        <v>0</v>
      </c>
      <c r="G255">
        <v>1</v>
      </c>
      <c r="H255">
        <v>2</v>
      </c>
      <c r="I255" s="1" t="s">
        <v>976</v>
      </c>
      <c r="J255" s="1">
        <v>3900</v>
      </c>
      <c r="K255" s="1">
        <v>3900</v>
      </c>
      <c r="L255" s="12">
        <v>0</v>
      </c>
      <c r="M255" s="12">
        <v>1</v>
      </c>
    </row>
    <row r="256" spans="1:13" x14ac:dyDescent="0.2">
      <c r="A256" t="s">
        <v>570</v>
      </c>
      <c r="C256" t="s">
        <v>889</v>
      </c>
      <c r="D256">
        <v>12.86</v>
      </c>
      <c r="E256">
        <v>0</v>
      </c>
      <c r="F256">
        <v>0</v>
      </c>
      <c r="G256">
        <v>1</v>
      </c>
      <c r="H256">
        <v>2</v>
      </c>
      <c r="I256" s="1" t="s">
        <v>976</v>
      </c>
      <c r="J256" s="1">
        <v>67000</v>
      </c>
      <c r="K256" s="1">
        <v>67000</v>
      </c>
      <c r="L256" s="12">
        <v>0</v>
      </c>
      <c r="M256" s="12">
        <v>1</v>
      </c>
    </row>
    <row r="257" spans="1:13" x14ac:dyDescent="0.2">
      <c r="A257" t="s">
        <v>357</v>
      </c>
      <c r="B257" t="s">
        <v>358</v>
      </c>
      <c r="C257" t="s">
        <v>890</v>
      </c>
      <c r="D257">
        <v>35.130000000000003</v>
      </c>
      <c r="E257">
        <v>1</v>
      </c>
      <c r="F257">
        <v>2</v>
      </c>
      <c r="G257">
        <v>0</v>
      </c>
      <c r="H257">
        <v>0</v>
      </c>
      <c r="I257" s="1">
        <v>34000</v>
      </c>
      <c r="J257" s="1" t="s">
        <v>976</v>
      </c>
      <c r="K257" s="1">
        <v>34000</v>
      </c>
      <c r="L257" s="12">
        <v>1</v>
      </c>
      <c r="M257" s="12">
        <v>0</v>
      </c>
    </row>
    <row r="258" spans="1:13" x14ac:dyDescent="0.2">
      <c r="A258" t="s">
        <v>496</v>
      </c>
      <c r="B258" t="s">
        <v>497</v>
      </c>
      <c r="C258" t="s">
        <v>891</v>
      </c>
      <c r="D258">
        <v>31.03</v>
      </c>
      <c r="E258">
        <v>1</v>
      </c>
      <c r="F258">
        <v>1</v>
      </c>
      <c r="G258">
        <v>1</v>
      </c>
      <c r="H258">
        <v>1</v>
      </c>
      <c r="I258" s="1">
        <v>9200</v>
      </c>
      <c r="J258" s="1">
        <v>4200</v>
      </c>
      <c r="K258" s="1">
        <v>4200</v>
      </c>
      <c r="L258" s="12">
        <v>2.1904761904761907</v>
      </c>
      <c r="M258" s="12">
        <v>1</v>
      </c>
    </row>
    <row r="259" spans="1:13" x14ac:dyDescent="0.2">
      <c r="A259" t="s">
        <v>571</v>
      </c>
      <c r="B259" t="s">
        <v>572</v>
      </c>
      <c r="C259" t="s">
        <v>892</v>
      </c>
      <c r="D259">
        <v>51.62</v>
      </c>
      <c r="E259">
        <v>0</v>
      </c>
      <c r="F259">
        <v>0</v>
      </c>
      <c r="G259">
        <v>1</v>
      </c>
      <c r="H259">
        <v>2</v>
      </c>
      <c r="I259" s="1" t="s">
        <v>976</v>
      </c>
      <c r="J259" s="1">
        <v>6000</v>
      </c>
      <c r="K259" s="1">
        <v>6000</v>
      </c>
      <c r="L259" s="12">
        <v>0</v>
      </c>
      <c r="M259" s="12">
        <v>1</v>
      </c>
    </row>
    <row r="260" spans="1:13" x14ac:dyDescent="0.2">
      <c r="A260" t="s">
        <v>573</v>
      </c>
      <c r="B260" t="s">
        <v>574</v>
      </c>
      <c r="C260" t="s">
        <v>893</v>
      </c>
      <c r="D260">
        <v>45.97</v>
      </c>
      <c r="E260">
        <v>0</v>
      </c>
      <c r="F260">
        <v>0</v>
      </c>
      <c r="G260">
        <v>1</v>
      </c>
      <c r="H260">
        <v>2</v>
      </c>
      <c r="I260" s="1" t="s">
        <v>976</v>
      </c>
      <c r="J260" s="1">
        <v>14000</v>
      </c>
      <c r="K260" s="1">
        <v>14000</v>
      </c>
      <c r="L260" s="12">
        <v>0</v>
      </c>
      <c r="M260" s="12">
        <v>1</v>
      </c>
    </row>
    <row r="261" spans="1:13" x14ac:dyDescent="0.2">
      <c r="A261" t="s">
        <v>575</v>
      </c>
      <c r="B261" t="s">
        <v>576</v>
      </c>
      <c r="C261" t="s">
        <v>894</v>
      </c>
      <c r="D261">
        <v>85.5</v>
      </c>
      <c r="E261">
        <v>0</v>
      </c>
      <c r="F261">
        <v>0</v>
      </c>
      <c r="G261">
        <v>1</v>
      </c>
      <c r="H261">
        <v>2</v>
      </c>
      <c r="I261" s="1" t="s">
        <v>976</v>
      </c>
      <c r="J261" s="1">
        <v>1400000</v>
      </c>
      <c r="K261" s="1">
        <v>1400000</v>
      </c>
      <c r="L261" s="12">
        <v>0</v>
      </c>
      <c r="M261" s="12">
        <v>1</v>
      </c>
    </row>
    <row r="262" spans="1:13" x14ac:dyDescent="0.2">
      <c r="A262" t="s">
        <v>577</v>
      </c>
      <c r="B262" t="s">
        <v>578</v>
      </c>
      <c r="C262" t="s">
        <v>895</v>
      </c>
      <c r="D262">
        <v>64.91</v>
      </c>
      <c r="E262">
        <v>0</v>
      </c>
      <c r="F262">
        <v>0</v>
      </c>
      <c r="G262">
        <v>1</v>
      </c>
      <c r="H262">
        <v>1</v>
      </c>
      <c r="I262" s="1" t="s">
        <v>976</v>
      </c>
      <c r="J262" s="1">
        <v>54000</v>
      </c>
      <c r="K262" s="1">
        <v>54000</v>
      </c>
      <c r="L262" s="12">
        <v>0</v>
      </c>
      <c r="M262" s="12">
        <v>1</v>
      </c>
    </row>
    <row r="263" spans="1:13" x14ac:dyDescent="0.2">
      <c r="A263" t="s">
        <v>365</v>
      </c>
      <c r="B263" t="s">
        <v>366</v>
      </c>
      <c r="C263" t="s">
        <v>896</v>
      </c>
      <c r="D263">
        <v>27.75</v>
      </c>
      <c r="E263">
        <v>1</v>
      </c>
      <c r="F263">
        <v>1</v>
      </c>
      <c r="G263">
        <v>0</v>
      </c>
      <c r="H263">
        <v>0</v>
      </c>
      <c r="I263" s="1">
        <v>3000</v>
      </c>
      <c r="J263" s="1" t="s">
        <v>976</v>
      </c>
      <c r="K263" s="1">
        <v>3000</v>
      </c>
      <c r="L263" s="12">
        <v>1</v>
      </c>
      <c r="M263" s="12">
        <v>0</v>
      </c>
    </row>
    <row r="264" spans="1:13" x14ac:dyDescent="0.2">
      <c r="A264" t="s">
        <v>367</v>
      </c>
      <c r="B264" t="s">
        <v>368</v>
      </c>
      <c r="C264" t="s">
        <v>897</v>
      </c>
      <c r="D264">
        <v>26.12</v>
      </c>
      <c r="E264">
        <v>1</v>
      </c>
      <c r="F264">
        <v>1</v>
      </c>
      <c r="G264">
        <v>0</v>
      </c>
      <c r="H264">
        <v>0</v>
      </c>
      <c r="I264" s="1">
        <v>150000</v>
      </c>
      <c r="J264" s="1" t="s">
        <v>976</v>
      </c>
      <c r="K264" s="1">
        <v>150000</v>
      </c>
      <c r="L264" s="12">
        <v>1</v>
      </c>
      <c r="M264" s="12">
        <v>0</v>
      </c>
    </row>
    <row r="265" spans="1:13" x14ac:dyDescent="0.2">
      <c r="A265" t="s">
        <v>579</v>
      </c>
      <c r="B265" t="s">
        <v>530</v>
      </c>
      <c r="C265" t="s">
        <v>898</v>
      </c>
      <c r="D265">
        <v>13.25</v>
      </c>
      <c r="E265">
        <v>0</v>
      </c>
      <c r="F265">
        <v>0</v>
      </c>
      <c r="G265">
        <v>1</v>
      </c>
      <c r="H265">
        <v>1</v>
      </c>
      <c r="I265" s="1" t="s">
        <v>976</v>
      </c>
      <c r="J265" s="1">
        <v>16000</v>
      </c>
      <c r="K265" s="1">
        <v>16000</v>
      </c>
      <c r="L265" s="12">
        <v>0</v>
      </c>
      <c r="M265" s="12">
        <v>1</v>
      </c>
    </row>
    <row r="266" spans="1:13" x14ac:dyDescent="0.2">
      <c r="A266" t="s">
        <v>580</v>
      </c>
      <c r="B266" t="s">
        <v>581</v>
      </c>
      <c r="C266" t="s">
        <v>899</v>
      </c>
      <c r="D266">
        <v>12.57</v>
      </c>
      <c r="E266">
        <v>0</v>
      </c>
      <c r="F266">
        <v>0</v>
      </c>
      <c r="G266">
        <v>1</v>
      </c>
      <c r="H266">
        <v>1</v>
      </c>
      <c r="I266" s="1" t="s">
        <v>976</v>
      </c>
      <c r="J266" s="1">
        <v>13000</v>
      </c>
      <c r="K266" s="1">
        <v>13000</v>
      </c>
      <c r="L266" s="12">
        <v>0</v>
      </c>
      <c r="M266" s="12">
        <v>1</v>
      </c>
    </row>
    <row r="267" spans="1:13" x14ac:dyDescent="0.2">
      <c r="A267" t="s">
        <v>375</v>
      </c>
      <c r="B267" t="s">
        <v>376</v>
      </c>
      <c r="C267" t="s">
        <v>900</v>
      </c>
      <c r="D267">
        <v>32.049999999999997</v>
      </c>
      <c r="E267">
        <v>1</v>
      </c>
      <c r="F267">
        <v>1</v>
      </c>
      <c r="G267">
        <v>0</v>
      </c>
      <c r="H267">
        <v>0</v>
      </c>
      <c r="I267" s="1">
        <v>3600</v>
      </c>
      <c r="J267" s="1" t="s">
        <v>976</v>
      </c>
      <c r="K267" s="1">
        <v>3600</v>
      </c>
      <c r="L267" s="12">
        <v>1</v>
      </c>
      <c r="M267" s="12">
        <v>0</v>
      </c>
    </row>
    <row r="268" spans="1:13" x14ac:dyDescent="0.2">
      <c r="A268" t="s">
        <v>582</v>
      </c>
      <c r="B268" t="s">
        <v>583</v>
      </c>
      <c r="C268" t="s">
        <v>901</v>
      </c>
      <c r="D268">
        <v>13</v>
      </c>
      <c r="E268">
        <v>0</v>
      </c>
      <c r="F268">
        <v>0</v>
      </c>
      <c r="G268">
        <v>1</v>
      </c>
      <c r="H268">
        <v>1</v>
      </c>
      <c r="I268" s="1" t="s">
        <v>976</v>
      </c>
      <c r="J268" s="1">
        <v>230000</v>
      </c>
      <c r="K268" s="1">
        <v>230000</v>
      </c>
      <c r="L268" s="12">
        <v>0</v>
      </c>
      <c r="M268" s="12">
        <v>1</v>
      </c>
    </row>
    <row r="269" spans="1:13" x14ac:dyDescent="0.2">
      <c r="A269" t="s">
        <v>584</v>
      </c>
      <c r="B269" t="s">
        <v>585</v>
      </c>
      <c r="C269" t="s">
        <v>902</v>
      </c>
      <c r="D269">
        <v>13.12</v>
      </c>
      <c r="E269">
        <v>0</v>
      </c>
      <c r="F269">
        <v>0</v>
      </c>
      <c r="G269">
        <v>1</v>
      </c>
      <c r="H269">
        <v>1</v>
      </c>
      <c r="I269" s="1" t="s">
        <v>976</v>
      </c>
      <c r="J269" s="1">
        <v>9200</v>
      </c>
      <c r="K269" s="1">
        <v>9200</v>
      </c>
      <c r="L269" s="12">
        <v>0</v>
      </c>
      <c r="M269" s="12">
        <v>1</v>
      </c>
    </row>
    <row r="270" spans="1:13" x14ac:dyDescent="0.2">
      <c r="A270" t="s">
        <v>586</v>
      </c>
      <c r="B270" t="s">
        <v>587</v>
      </c>
      <c r="C270" t="s">
        <v>903</v>
      </c>
      <c r="D270">
        <v>29.8</v>
      </c>
      <c r="E270">
        <v>0</v>
      </c>
      <c r="F270">
        <v>0</v>
      </c>
      <c r="G270">
        <v>1</v>
      </c>
      <c r="H270">
        <v>1</v>
      </c>
      <c r="I270" s="1" t="s">
        <v>976</v>
      </c>
      <c r="J270" s="1">
        <v>5900</v>
      </c>
      <c r="K270" s="1">
        <v>5900</v>
      </c>
      <c r="L270" s="12">
        <v>0</v>
      </c>
      <c r="M270" s="12">
        <v>1</v>
      </c>
    </row>
    <row r="271" spans="1:13" x14ac:dyDescent="0.2">
      <c r="A271" t="s">
        <v>588</v>
      </c>
      <c r="B271" t="s">
        <v>589</v>
      </c>
      <c r="C271" t="s">
        <v>904</v>
      </c>
      <c r="D271">
        <v>10.84</v>
      </c>
      <c r="E271">
        <v>0</v>
      </c>
      <c r="F271">
        <v>0</v>
      </c>
      <c r="G271">
        <v>1</v>
      </c>
      <c r="H271">
        <v>1</v>
      </c>
      <c r="I271" s="1" t="s">
        <v>976</v>
      </c>
      <c r="J271" s="1">
        <v>17000</v>
      </c>
      <c r="K271" s="1">
        <v>17000</v>
      </c>
      <c r="L271" s="12">
        <v>0</v>
      </c>
      <c r="M271" s="12">
        <v>1</v>
      </c>
    </row>
    <row r="272" spans="1:13" x14ac:dyDescent="0.2">
      <c r="A272" t="s">
        <v>590</v>
      </c>
      <c r="B272" t="s">
        <v>591</v>
      </c>
      <c r="C272" t="s">
        <v>905</v>
      </c>
      <c r="D272">
        <v>10.77</v>
      </c>
      <c r="E272">
        <v>0</v>
      </c>
      <c r="F272">
        <v>0</v>
      </c>
      <c r="G272">
        <v>1</v>
      </c>
      <c r="H272">
        <v>1</v>
      </c>
      <c r="I272" s="1" t="s">
        <v>976</v>
      </c>
      <c r="J272" s="1">
        <v>21000</v>
      </c>
      <c r="K272" s="1">
        <v>21000</v>
      </c>
      <c r="L272" s="12">
        <v>0</v>
      </c>
      <c r="M272" s="12">
        <v>1</v>
      </c>
    </row>
    <row r="273" spans="1:13" x14ac:dyDescent="0.2">
      <c r="A273" t="s">
        <v>385</v>
      </c>
      <c r="B273" t="s">
        <v>386</v>
      </c>
      <c r="C273" t="s">
        <v>906</v>
      </c>
      <c r="D273">
        <v>116.64</v>
      </c>
      <c r="E273">
        <v>1</v>
      </c>
      <c r="F273">
        <v>1</v>
      </c>
      <c r="G273">
        <v>0</v>
      </c>
      <c r="H273">
        <v>0</v>
      </c>
      <c r="I273" s="1">
        <v>9100</v>
      </c>
      <c r="J273" s="1" t="s">
        <v>976</v>
      </c>
      <c r="K273" s="1">
        <v>9100</v>
      </c>
      <c r="L273" s="12">
        <v>1</v>
      </c>
      <c r="M273" s="12">
        <v>0</v>
      </c>
    </row>
    <row r="274" spans="1:13" x14ac:dyDescent="0.2">
      <c r="A274" t="s">
        <v>387</v>
      </c>
      <c r="B274" t="s">
        <v>388</v>
      </c>
      <c r="C274" t="s">
        <v>907</v>
      </c>
      <c r="D274">
        <v>46.98</v>
      </c>
      <c r="E274">
        <v>1</v>
      </c>
      <c r="F274">
        <v>1</v>
      </c>
      <c r="G274">
        <v>0</v>
      </c>
      <c r="H274">
        <v>0</v>
      </c>
      <c r="I274" s="1">
        <v>4600</v>
      </c>
      <c r="J274" s="1" t="s">
        <v>976</v>
      </c>
      <c r="K274" s="1">
        <v>4600</v>
      </c>
      <c r="L274" s="12">
        <v>1</v>
      </c>
      <c r="M274" s="12">
        <v>0</v>
      </c>
    </row>
    <row r="275" spans="1:13" x14ac:dyDescent="0.2">
      <c r="A275" t="s">
        <v>391</v>
      </c>
      <c r="B275" t="s">
        <v>392</v>
      </c>
      <c r="C275" t="s">
        <v>908</v>
      </c>
      <c r="D275">
        <v>43.41</v>
      </c>
      <c r="E275">
        <v>1</v>
      </c>
      <c r="F275">
        <v>1</v>
      </c>
      <c r="G275">
        <v>0</v>
      </c>
      <c r="H275">
        <v>0</v>
      </c>
      <c r="I275" s="1">
        <v>9100</v>
      </c>
      <c r="J275" s="1" t="s">
        <v>976</v>
      </c>
      <c r="K275" s="1">
        <v>9100</v>
      </c>
      <c r="L275" s="12">
        <v>1</v>
      </c>
      <c r="M275" s="12">
        <v>0</v>
      </c>
    </row>
    <row r="276" spans="1:13" x14ac:dyDescent="0.2">
      <c r="A276" t="s">
        <v>592</v>
      </c>
      <c r="B276" t="s">
        <v>593</v>
      </c>
      <c r="C276" t="s">
        <v>909</v>
      </c>
      <c r="D276">
        <v>12.71</v>
      </c>
      <c r="E276">
        <v>0</v>
      </c>
      <c r="F276">
        <v>0</v>
      </c>
      <c r="G276">
        <v>1</v>
      </c>
      <c r="H276">
        <v>1</v>
      </c>
      <c r="I276" s="1" t="s">
        <v>976</v>
      </c>
      <c r="J276" s="1">
        <v>55000</v>
      </c>
      <c r="K276" s="1">
        <v>55000</v>
      </c>
      <c r="L276" s="12">
        <v>0</v>
      </c>
      <c r="M276" s="12">
        <v>1</v>
      </c>
    </row>
    <row r="277" spans="1:13" x14ac:dyDescent="0.2">
      <c r="A277" t="s">
        <v>393</v>
      </c>
      <c r="C277" t="s">
        <v>910</v>
      </c>
      <c r="D277">
        <v>11.96</v>
      </c>
      <c r="E277">
        <v>1</v>
      </c>
      <c r="F277">
        <v>1</v>
      </c>
      <c r="G277">
        <v>0</v>
      </c>
      <c r="H277">
        <v>0</v>
      </c>
      <c r="I277" s="1">
        <v>34000</v>
      </c>
      <c r="J277" s="1" t="s">
        <v>976</v>
      </c>
      <c r="K277" s="1">
        <v>34000</v>
      </c>
      <c r="L277" s="12">
        <v>1</v>
      </c>
      <c r="M277" s="12">
        <v>0</v>
      </c>
    </row>
    <row r="278" spans="1:13" x14ac:dyDescent="0.2">
      <c r="A278" t="s">
        <v>594</v>
      </c>
      <c r="B278" t="s">
        <v>595</v>
      </c>
      <c r="C278" t="s">
        <v>911</v>
      </c>
      <c r="D278">
        <v>12.86</v>
      </c>
      <c r="E278">
        <v>0</v>
      </c>
      <c r="F278">
        <v>0</v>
      </c>
      <c r="G278">
        <v>1</v>
      </c>
      <c r="H278">
        <v>1</v>
      </c>
      <c r="I278" s="1" t="s">
        <v>976</v>
      </c>
      <c r="J278" s="1">
        <v>62000</v>
      </c>
      <c r="K278" s="1">
        <v>62000</v>
      </c>
      <c r="L278" s="12">
        <v>0</v>
      </c>
      <c r="M278" s="12">
        <v>1</v>
      </c>
    </row>
    <row r="279" spans="1:13" x14ac:dyDescent="0.2">
      <c r="A279" t="s">
        <v>394</v>
      </c>
      <c r="B279" t="s">
        <v>395</v>
      </c>
      <c r="C279" t="s">
        <v>912</v>
      </c>
      <c r="D279">
        <v>32.54</v>
      </c>
      <c r="E279">
        <v>1</v>
      </c>
      <c r="F279">
        <v>1</v>
      </c>
      <c r="G279">
        <v>0</v>
      </c>
      <c r="H279">
        <v>0</v>
      </c>
      <c r="I279" s="1">
        <v>3800</v>
      </c>
      <c r="J279" s="1" t="s">
        <v>976</v>
      </c>
      <c r="K279" s="1">
        <v>3800</v>
      </c>
      <c r="L279" s="12">
        <v>1</v>
      </c>
      <c r="M279" s="12">
        <v>0</v>
      </c>
    </row>
    <row r="280" spans="1:13" x14ac:dyDescent="0.2">
      <c r="A280" t="s">
        <v>596</v>
      </c>
      <c r="B280" t="s">
        <v>597</v>
      </c>
      <c r="C280" t="s">
        <v>913</v>
      </c>
      <c r="D280">
        <v>12.57</v>
      </c>
      <c r="E280">
        <v>0</v>
      </c>
      <c r="F280">
        <v>0</v>
      </c>
      <c r="G280">
        <v>1</v>
      </c>
      <c r="H280">
        <v>1</v>
      </c>
      <c r="I280" s="1" t="s">
        <v>976</v>
      </c>
      <c r="J280" s="1">
        <v>7300</v>
      </c>
      <c r="K280" s="1">
        <v>7300</v>
      </c>
      <c r="L280" s="12">
        <v>0</v>
      </c>
      <c r="M280" s="12">
        <v>1</v>
      </c>
    </row>
    <row r="281" spans="1:13" x14ac:dyDescent="0.2">
      <c r="A281" t="s">
        <v>399</v>
      </c>
      <c r="B281" t="s">
        <v>400</v>
      </c>
      <c r="C281" t="s">
        <v>914</v>
      </c>
      <c r="D281">
        <v>67.239999999999995</v>
      </c>
      <c r="E281">
        <v>1</v>
      </c>
      <c r="F281">
        <v>1</v>
      </c>
      <c r="G281">
        <v>0</v>
      </c>
      <c r="H281">
        <v>0</v>
      </c>
      <c r="I281" s="1">
        <v>4200</v>
      </c>
      <c r="J281" s="1" t="s">
        <v>976</v>
      </c>
      <c r="K281" s="1">
        <v>4200</v>
      </c>
      <c r="L281" s="12">
        <v>1</v>
      </c>
      <c r="M281" s="12">
        <v>0</v>
      </c>
    </row>
    <row r="282" spans="1:13" x14ac:dyDescent="0.2">
      <c r="A282" t="s">
        <v>598</v>
      </c>
      <c r="B282" t="s">
        <v>599</v>
      </c>
      <c r="C282" t="s">
        <v>915</v>
      </c>
      <c r="D282">
        <v>42.02</v>
      </c>
      <c r="E282">
        <v>0</v>
      </c>
      <c r="F282">
        <v>0</v>
      </c>
      <c r="G282">
        <v>1</v>
      </c>
      <c r="H282">
        <v>1</v>
      </c>
      <c r="I282" s="1" t="s">
        <v>976</v>
      </c>
      <c r="J282" s="1">
        <v>3800</v>
      </c>
      <c r="K282" s="1">
        <v>3800</v>
      </c>
      <c r="L282" s="12">
        <v>0</v>
      </c>
      <c r="M282" s="12">
        <v>1</v>
      </c>
    </row>
    <row r="283" spans="1:13" x14ac:dyDescent="0.2">
      <c r="A283" t="s">
        <v>600</v>
      </c>
      <c r="B283" t="s">
        <v>601</v>
      </c>
      <c r="C283" t="s">
        <v>916</v>
      </c>
      <c r="D283">
        <v>32.82</v>
      </c>
      <c r="E283">
        <v>0</v>
      </c>
      <c r="F283">
        <v>0</v>
      </c>
      <c r="G283">
        <v>1</v>
      </c>
      <c r="H283">
        <v>1</v>
      </c>
      <c r="I283" s="1" t="s">
        <v>976</v>
      </c>
      <c r="J283" s="1">
        <v>2300</v>
      </c>
      <c r="K283" s="1">
        <v>2300</v>
      </c>
      <c r="L283" s="12">
        <v>0</v>
      </c>
      <c r="M283" s="12">
        <v>1</v>
      </c>
    </row>
    <row r="284" spans="1:13" x14ac:dyDescent="0.2">
      <c r="A284" t="s">
        <v>602</v>
      </c>
      <c r="B284" t="s">
        <v>603</v>
      </c>
      <c r="C284" t="s">
        <v>917</v>
      </c>
      <c r="D284">
        <v>13.11</v>
      </c>
      <c r="E284">
        <v>0</v>
      </c>
      <c r="F284">
        <v>0</v>
      </c>
      <c r="G284">
        <v>1</v>
      </c>
      <c r="H284">
        <v>1</v>
      </c>
      <c r="I284" s="1" t="s">
        <v>976</v>
      </c>
      <c r="J284" s="1">
        <v>290000</v>
      </c>
      <c r="K284" s="1">
        <v>290000</v>
      </c>
      <c r="L284" s="12">
        <v>0</v>
      </c>
      <c r="M284" s="12">
        <v>1</v>
      </c>
    </row>
    <row r="285" spans="1:13" x14ac:dyDescent="0.2">
      <c r="A285" t="s">
        <v>409</v>
      </c>
      <c r="B285" t="s">
        <v>410</v>
      </c>
      <c r="C285" t="s">
        <v>918</v>
      </c>
      <c r="D285">
        <v>191.43</v>
      </c>
      <c r="E285">
        <v>1</v>
      </c>
      <c r="F285">
        <v>1</v>
      </c>
      <c r="G285">
        <v>0</v>
      </c>
      <c r="H285">
        <v>0</v>
      </c>
      <c r="I285" s="1">
        <v>4600</v>
      </c>
      <c r="J285" s="1" t="s">
        <v>976</v>
      </c>
      <c r="K285" s="1">
        <v>4600</v>
      </c>
      <c r="L285" s="12">
        <v>1</v>
      </c>
      <c r="M285" s="12">
        <v>0</v>
      </c>
    </row>
    <row r="286" spans="1:13" x14ac:dyDescent="0.2">
      <c r="A286" t="s">
        <v>411</v>
      </c>
      <c r="B286" t="s">
        <v>412</v>
      </c>
      <c r="C286" t="s">
        <v>919</v>
      </c>
      <c r="D286">
        <v>70.88</v>
      </c>
      <c r="E286">
        <v>1</v>
      </c>
      <c r="F286">
        <v>1</v>
      </c>
      <c r="G286">
        <v>0</v>
      </c>
      <c r="H286">
        <v>0</v>
      </c>
      <c r="I286" s="1">
        <v>32000</v>
      </c>
      <c r="J286" s="1" t="s">
        <v>976</v>
      </c>
      <c r="K286" s="1">
        <v>32000</v>
      </c>
      <c r="L286" s="12">
        <v>1</v>
      </c>
      <c r="M286" s="12">
        <v>0</v>
      </c>
    </row>
    <row r="287" spans="1:13" x14ac:dyDescent="0.2">
      <c r="A287" t="s">
        <v>604</v>
      </c>
      <c r="B287" t="s">
        <v>605</v>
      </c>
      <c r="C287" t="s">
        <v>920</v>
      </c>
      <c r="D287">
        <v>12.74</v>
      </c>
      <c r="E287">
        <v>0</v>
      </c>
      <c r="F287">
        <v>0</v>
      </c>
      <c r="G287">
        <v>1</v>
      </c>
      <c r="H287">
        <v>1</v>
      </c>
      <c r="I287" s="1" t="s">
        <v>976</v>
      </c>
      <c r="J287" s="1">
        <v>18000</v>
      </c>
      <c r="K287" s="1">
        <v>18000</v>
      </c>
      <c r="L287" s="12">
        <v>0</v>
      </c>
      <c r="M287" s="12">
        <v>1</v>
      </c>
    </row>
    <row r="288" spans="1:13" x14ac:dyDescent="0.2">
      <c r="A288" t="s">
        <v>606</v>
      </c>
      <c r="B288" t="s">
        <v>607</v>
      </c>
      <c r="C288" t="s">
        <v>921</v>
      </c>
      <c r="D288">
        <v>48.21</v>
      </c>
      <c r="E288">
        <v>0</v>
      </c>
      <c r="F288">
        <v>0</v>
      </c>
      <c r="G288">
        <v>1</v>
      </c>
      <c r="H288">
        <v>1</v>
      </c>
      <c r="I288" s="1" t="s">
        <v>976</v>
      </c>
      <c r="J288" s="1">
        <v>2900</v>
      </c>
      <c r="K288" s="1">
        <v>2900</v>
      </c>
      <c r="L288" s="12">
        <v>0</v>
      </c>
      <c r="M288" s="12">
        <v>1</v>
      </c>
    </row>
    <row r="289" spans="1:13" x14ac:dyDescent="0.2">
      <c r="A289" t="s">
        <v>608</v>
      </c>
      <c r="B289" t="s">
        <v>609</v>
      </c>
      <c r="C289" t="s">
        <v>922</v>
      </c>
      <c r="D289">
        <v>13.44</v>
      </c>
      <c r="E289">
        <v>0</v>
      </c>
      <c r="F289">
        <v>0</v>
      </c>
      <c r="G289">
        <v>1</v>
      </c>
      <c r="H289">
        <v>1</v>
      </c>
      <c r="I289" s="1" t="s">
        <v>976</v>
      </c>
      <c r="J289" s="1">
        <v>66000</v>
      </c>
      <c r="K289" s="1">
        <v>66000</v>
      </c>
      <c r="L289" s="12">
        <v>0</v>
      </c>
      <c r="M289" s="12">
        <v>1</v>
      </c>
    </row>
    <row r="290" spans="1:13" x14ac:dyDescent="0.2">
      <c r="A290" t="s">
        <v>417</v>
      </c>
      <c r="C290" t="s">
        <v>923</v>
      </c>
      <c r="D290">
        <v>12.64</v>
      </c>
      <c r="E290">
        <v>1</v>
      </c>
      <c r="F290">
        <v>1</v>
      </c>
      <c r="G290">
        <v>0</v>
      </c>
      <c r="H290">
        <v>0</v>
      </c>
      <c r="I290" s="1">
        <v>5400</v>
      </c>
      <c r="J290" s="1" t="s">
        <v>976</v>
      </c>
      <c r="K290" s="1">
        <v>5400</v>
      </c>
      <c r="L290" s="12">
        <v>1</v>
      </c>
      <c r="M290" s="12">
        <v>0</v>
      </c>
    </row>
    <row r="291" spans="1:13" x14ac:dyDescent="0.2">
      <c r="A291" t="s">
        <v>610</v>
      </c>
      <c r="B291" t="s">
        <v>611</v>
      </c>
      <c r="C291" t="s">
        <v>924</v>
      </c>
      <c r="D291">
        <v>13.07</v>
      </c>
      <c r="E291">
        <v>0</v>
      </c>
      <c r="F291">
        <v>0</v>
      </c>
      <c r="G291">
        <v>1</v>
      </c>
      <c r="H291">
        <v>1</v>
      </c>
      <c r="I291" s="1" t="s">
        <v>976</v>
      </c>
      <c r="J291" s="1">
        <v>110000</v>
      </c>
      <c r="K291" s="1">
        <v>110000</v>
      </c>
      <c r="L291" s="12">
        <v>0</v>
      </c>
      <c r="M291" s="12">
        <v>1</v>
      </c>
    </row>
    <row r="292" spans="1:13" x14ac:dyDescent="0.2">
      <c r="A292" t="s">
        <v>612</v>
      </c>
      <c r="C292" t="s">
        <v>925</v>
      </c>
      <c r="D292">
        <v>15.5</v>
      </c>
      <c r="E292">
        <v>0</v>
      </c>
      <c r="F292">
        <v>0</v>
      </c>
      <c r="G292">
        <v>1</v>
      </c>
      <c r="H292">
        <v>1</v>
      </c>
      <c r="I292" s="1" t="s">
        <v>976</v>
      </c>
      <c r="J292" s="1">
        <v>27000</v>
      </c>
      <c r="K292" s="1">
        <v>27000</v>
      </c>
      <c r="L292" s="12">
        <v>0</v>
      </c>
      <c r="M292" s="12">
        <v>1</v>
      </c>
    </row>
    <row r="293" spans="1:13" x14ac:dyDescent="0.2">
      <c r="A293" t="s">
        <v>613</v>
      </c>
      <c r="B293" t="s">
        <v>614</v>
      </c>
      <c r="C293" t="s">
        <v>926</v>
      </c>
      <c r="D293">
        <v>191.6</v>
      </c>
      <c r="E293">
        <v>0</v>
      </c>
      <c r="F293">
        <v>0</v>
      </c>
      <c r="G293">
        <v>1</v>
      </c>
      <c r="H293">
        <v>1</v>
      </c>
      <c r="I293" s="1" t="s">
        <v>976</v>
      </c>
      <c r="J293" s="1">
        <v>10000</v>
      </c>
      <c r="K293" s="1">
        <v>10000</v>
      </c>
      <c r="L293" s="12">
        <v>0</v>
      </c>
      <c r="M293" s="12">
        <v>1</v>
      </c>
    </row>
    <row r="294" spans="1:13" x14ac:dyDescent="0.2">
      <c r="A294" t="s">
        <v>615</v>
      </c>
      <c r="C294" t="s">
        <v>927</v>
      </c>
      <c r="D294">
        <v>12.03</v>
      </c>
      <c r="E294">
        <v>0</v>
      </c>
      <c r="F294">
        <v>0</v>
      </c>
      <c r="G294">
        <v>1</v>
      </c>
      <c r="H294">
        <v>1</v>
      </c>
      <c r="I294" s="1" t="s">
        <v>976</v>
      </c>
      <c r="J294" s="1">
        <v>41000</v>
      </c>
      <c r="K294" s="1">
        <v>41000</v>
      </c>
      <c r="L294" s="12">
        <v>0</v>
      </c>
      <c r="M294" s="12">
        <v>1</v>
      </c>
    </row>
    <row r="295" spans="1:13" x14ac:dyDescent="0.2">
      <c r="A295" t="s">
        <v>424</v>
      </c>
      <c r="B295" t="s">
        <v>425</v>
      </c>
      <c r="C295" t="s">
        <v>928</v>
      </c>
      <c r="D295">
        <v>231.87</v>
      </c>
      <c r="E295">
        <v>1</v>
      </c>
      <c r="F295">
        <v>1</v>
      </c>
      <c r="G295">
        <v>0</v>
      </c>
      <c r="H295">
        <v>0</v>
      </c>
      <c r="I295" s="1">
        <v>5600</v>
      </c>
      <c r="J295" s="1" t="s">
        <v>976</v>
      </c>
      <c r="K295" s="1">
        <v>5600</v>
      </c>
      <c r="L295" s="12">
        <v>1</v>
      </c>
      <c r="M295" s="12">
        <v>0</v>
      </c>
    </row>
    <row r="296" spans="1:13" x14ac:dyDescent="0.2">
      <c r="A296" t="s">
        <v>426</v>
      </c>
      <c r="B296" t="s">
        <v>427</v>
      </c>
      <c r="C296" t="s">
        <v>929</v>
      </c>
      <c r="D296">
        <v>26.66</v>
      </c>
      <c r="E296">
        <v>1</v>
      </c>
      <c r="F296">
        <v>1</v>
      </c>
      <c r="G296">
        <v>0</v>
      </c>
      <c r="H296">
        <v>0</v>
      </c>
      <c r="I296" s="1">
        <v>11000</v>
      </c>
      <c r="J296" s="1" t="s">
        <v>976</v>
      </c>
      <c r="K296" s="1">
        <v>11000</v>
      </c>
      <c r="L296" s="12">
        <v>1</v>
      </c>
      <c r="M296" s="12">
        <v>0</v>
      </c>
    </row>
    <row r="297" spans="1:13" x14ac:dyDescent="0.2">
      <c r="A297" t="s">
        <v>616</v>
      </c>
      <c r="B297" t="s">
        <v>617</v>
      </c>
      <c r="C297" t="s">
        <v>930</v>
      </c>
      <c r="D297">
        <v>15.87</v>
      </c>
      <c r="E297">
        <v>0</v>
      </c>
      <c r="F297">
        <v>0</v>
      </c>
      <c r="G297">
        <v>1</v>
      </c>
      <c r="H297">
        <v>1</v>
      </c>
      <c r="I297" s="1" t="s">
        <v>976</v>
      </c>
      <c r="J297" s="1">
        <v>7000</v>
      </c>
      <c r="K297" s="1">
        <v>7000</v>
      </c>
      <c r="L297" s="12">
        <v>0</v>
      </c>
      <c r="M297" s="12">
        <v>1</v>
      </c>
    </row>
    <row r="298" spans="1:13" x14ac:dyDescent="0.2">
      <c r="A298" t="s">
        <v>428</v>
      </c>
      <c r="B298" t="s">
        <v>429</v>
      </c>
      <c r="C298" t="s">
        <v>931</v>
      </c>
      <c r="D298">
        <v>18.920000000000002</v>
      </c>
      <c r="E298">
        <v>1</v>
      </c>
      <c r="F298">
        <v>1</v>
      </c>
      <c r="G298">
        <v>0</v>
      </c>
      <c r="H298">
        <v>0</v>
      </c>
      <c r="I298" s="1">
        <v>2400</v>
      </c>
      <c r="J298" s="1" t="s">
        <v>976</v>
      </c>
      <c r="K298" s="1">
        <v>2400</v>
      </c>
      <c r="L298" s="12">
        <v>1</v>
      </c>
      <c r="M298" s="12">
        <v>0</v>
      </c>
    </row>
    <row r="299" spans="1:13" x14ac:dyDescent="0.2">
      <c r="A299" t="s">
        <v>430</v>
      </c>
      <c r="B299" t="s">
        <v>431</v>
      </c>
      <c r="C299" t="s">
        <v>932</v>
      </c>
      <c r="D299">
        <v>34.19</v>
      </c>
      <c r="E299">
        <v>1</v>
      </c>
      <c r="F299">
        <v>1</v>
      </c>
      <c r="G299">
        <v>0</v>
      </c>
      <c r="H299">
        <v>0</v>
      </c>
      <c r="I299" s="1">
        <v>1700</v>
      </c>
      <c r="J299" s="1" t="s">
        <v>976</v>
      </c>
      <c r="K299" s="1">
        <v>1700</v>
      </c>
      <c r="L299" s="12">
        <v>1</v>
      </c>
      <c r="M299" s="12">
        <v>0</v>
      </c>
    </row>
    <row r="300" spans="1:13" x14ac:dyDescent="0.2">
      <c r="A300" t="s">
        <v>433</v>
      </c>
      <c r="B300" t="s">
        <v>434</v>
      </c>
      <c r="C300" t="s">
        <v>933</v>
      </c>
      <c r="D300">
        <v>26.7</v>
      </c>
      <c r="E300">
        <v>1</v>
      </c>
      <c r="F300">
        <v>1</v>
      </c>
      <c r="G300">
        <v>0</v>
      </c>
      <c r="H300">
        <v>0</v>
      </c>
      <c r="I300" s="1">
        <v>6500</v>
      </c>
      <c r="J300" s="1" t="s">
        <v>976</v>
      </c>
      <c r="K300" s="1">
        <v>6500</v>
      </c>
      <c r="L300" s="12">
        <v>1</v>
      </c>
      <c r="M300" s="12">
        <v>0</v>
      </c>
    </row>
    <row r="301" spans="1:13" x14ac:dyDescent="0.2">
      <c r="A301" t="s">
        <v>435</v>
      </c>
      <c r="B301" t="s">
        <v>436</v>
      </c>
      <c r="C301" t="s">
        <v>934</v>
      </c>
      <c r="D301">
        <v>50.41</v>
      </c>
      <c r="E301">
        <v>1</v>
      </c>
      <c r="F301">
        <v>1</v>
      </c>
      <c r="G301">
        <v>0</v>
      </c>
      <c r="H301">
        <v>0</v>
      </c>
      <c r="I301" s="1">
        <v>3400</v>
      </c>
      <c r="J301" s="1" t="s">
        <v>976</v>
      </c>
      <c r="K301" s="1">
        <v>3400</v>
      </c>
      <c r="L301" s="12">
        <v>1</v>
      </c>
      <c r="M301" s="12">
        <v>0</v>
      </c>
    </row>
    <row r="302" spans="1:13" x14ac:dyDescent="0.2">
      <c r="A302" t="s">
        <v>437</v>
      </c>
      <c r="B302" t="s">
        <v>224</v>
      </c>
      <c r="C302" t="s">
        <v>935</v>
      </c>
      <c r="D302">
        <v>69.53</v>
      </c>
      <c r="E302">
        <v>1</v>
      </c>
      <c r="F302">
        <v>1</v>
      </c>
      <c r="G302">
        <v>0</v>
      </c>
      <c r="H302">
        <v>0</v>
      </c>
      <c r="I302" s="1">
        <v>8100</v>
      </c>
      <c r="J302" s="1" t="s">
        <v>976</v>
      </c>
      <c r="K302" s="1">
        <v>8100</v>
      </c>
      <c r="L302" s="12">
        <v>1</v>
      </c>
      <c r="M302" s="12">
        <v>0</v>
      </c>
    </row>
    <row r="303" spans="1:13" x14ac:dyDescent="0.2">
      <c r="A303" t="s">
        <v>618</v>
      </c>
      <c r="B303" t="s">
        <v>87</v>
      </c>
      <c r="C303" t="s">
        <v>936</v>
      </c>
      <c r="D303">
        <v>77.45</v>
      </c>
      <c r="E303">
        <v>0</v>
      </c>
      <c r="F303">
        <v>0</v>
      </c>
      <c r="G303">
        <v>1</v>
      </c>
      <c r="H303">
        <v>1</v>
      </c>
      <c r="I303" s="1" t="s">
        <v>976</v>
      </c>
      <c r="J303" s="1">
        <v>16000</v>
      </c>
      <c r="K303" s="1">
        <v>16000</v>
      </c>
      <c r="L303" s="12">
        <v>0</v>
      </c>
      <c r="M303" s="12">
        <v>1</v>
      </c>
    </row>
    <row r="304" spans="1:13" x14ac:dyDescent="0.2">
      <c r="A304" t="s">
        <v>619</v>
      </c>
      <c r="B304" t="s">
        <v>181</v>
      </c>
      <c r="C304" t="s">
        <v>937</v>
      </c>
      <c r="D304">
        <v>13.31</v>
      </c>
      <c r="E304">
        <v>0</v>
      </c>
      <c r="F304">
        <v>0</v>
      </c>
      <c r="G304">
        <v>1</v>
      </c>
      <c r="H304">
        <v>1</v>
      </c>
      <c r="I304" s="1" t="s">
        <v>976</v>
      </c>
      <c r="J304" s="1">
        <v>450000</v>
      </c>
      <c r="K304" s="1">
        <v>450000</v>
      </c>
      <c r="L304" s="12">
        <v>0</v>
      </c>
      <c r="M304" s="12">
        <v>1</v>
      </c>
    </row>
    <row r="305" spans="1:13" x14ac:dyDescent="0.2">
      <c r="A305" t="s">
        <v>440</v>
      </c>
      <c r="B305" t="s">
        <v>441</v>
      </c>
      <c r="C305" t="s">
        <v>938</v>
      </c>
      <c r="D305">
        <v>147.32</v>
      </c>
      <c r="E305">
        <v>1</v>
      </c>
      <c r="F305">
        <v>1</v>
      </c>
      <c r="G305">
        <v>0</v>
      </c>
      <c r="H305">
        <v>0</v>
      </c>
      <c r="I305" s="1">
        <v>54000</v>
      </c>
      <c r="J305" s="1" t="s">
        <v>976</v>
      </c>
      <c r="K305" s="1">
        <v>54000</v>
      </c>
      <c r="L305" s="12">
        <v>1</v>
      </c>
      <c r="M305" s="12">
        <v>0</v>
      </c>
    </row>
    <row r="306" spans="1:13" x14ac:dyDescent="0.2">
      <c r="A306" t="s">
        <v>442</v>
      </c>
      <c r="B306" t="s">
        <v>443</v>
      </c>
      <c r="C306" t="s">
        <v>939</v>
      </c>
      <c r="D306">
        <v>22.89</v>
      </c>
      <c r="E306">
        <v>1</v>
      </c>
      <c r="F306">
        <v>1</v>
      </c>
      <c r="G306">
        <v>0</v>
      </c>
      <c r="H306">
        <v>0</v>
      </c>
      <c r="I306" s="1">
        <v>9100</v>
      </c>
      <c r="J306" s="1" t="s">
        <v>976</v>
      </c>
      <c r="K306" s="1">
        <v>9100</v>
      </c>
      <c r="L306" s="12">
        <v>1</v>
      </c>
      <c r="M306" s="12">
        <v>0</v>
      </c>
    </row>
    <row r="307" spans="1:13" x14ac:dyDescent="0.2">
      <c r="A307" t="s">
        <v>444</v>
      </c>
      <c r="B307" t="s">
        <v>445</v>
      </c>
      <c r="C307" t="s">
        <v>940</v>
      </c>
      <c r="D307">
        <v>14.75</v>
      </c>
      <c r="E307">
        <v>1</v>
      </c>
      <c r="F307">
        <v>1</v>
      </c>
      <c r="G307">
        <v>0</v>
      </c>
      <c r="H307">
        <v>0</v>
      </c>
      <c r="I307" s="1">
        <v>15000</v>
      </c>
      <c r="J307" s="1" t="s">
        <v>976</v>
      </c>
      <c r="K307" s="1">
        <v>15000</v>
      </c>
      <c r="L307" s="12">
        <v>1</v>
      </c>
      <c r="M307" s="12">
        <v>0</v>
      </c>
    </row>
    <row r="308" spans="1:13" x14ac:dyDescent="0.2">
      <c r="A308" t="s">
        <v>446</v>
      </c>
      <c r="B308" t="s">
        <v>447</v>
      </c>
      <c r="C308" t="s">
        <v>941</v>
      </c>
      <c r="D308">
        <v>146.47</v>
      </c>
      <c r="E308">
        <v>1</v>
      </c>
      <c r="F308">
        <v>1</v>
      </c>
      <c r="G308">
        <v>0</v>
      </c>
      <c r="H308">
        <v>0</v>
      </c>
      <c r="I308" s="1">
        <v>11000</v>
      </c>
      <c r="J308" s="1" t="s">
        <v>976</v>
      </c>
      <c r="K308" s="1">
        <v>11000</v>
      </c>
      <c r="L308" s="12">
        <v>1</v>
      </c>
      <c r="M308" s="12">
        <v>0</v>
      </c>
    </row>
    <row r="309" spans="1:13" x14ac:dyDescent="0.2">
      <c r="A309" t="s">
        <v>448</v>
      </c>
      <c r="B309" t="s">
        <v>449</v>
      </c>
      <c r="C309" t="s">
        <v>942</v>
      </c>
      <c r="D309">
        <v>23.55</v>
      </c>
      <c r="E309">
        <v>1</v>
      </c>
      <c r="F309">
        <v>1</v>
      </c>
      <c r="G309">
        <v>0</v>
      </c>
      <c r="H309">
        <v>0</v>
      </c>
      <c r="I309" s="1">
        <v>3400</v>
      </c>
      <c r="J309" s="1" t="s">
        <v>976</v>
      </c>
      <c r="K309" s="1">
        <v>3400</v>
      </c>
      <c r="L309" s="12">
        <v>1</v>
      </c>
      <c r="M309" s="12">
        <v>0</v>
      </c>
    </row>
    <row r="310" spans="1:13" x14ac:dyDescent="0.2">
      <c r="A310" t="s">
        <v>620</v>
      </c>
      <c r="B310" t="s">
        <v>621</v>
      </c>
      <c r="C310" t="s">
        <v>943</v>
      </c>
      <c r="D310">
        <v>13.81</v>
      </c>
      <c r="E310">
        <v>0</v>
      </c>
      <c r="F310">
        <v>0</v>
      </c>
      <c r="G310">
        <v>1</v>
      </c>
      <c r="H310">
        <v>1</v>
      </c>
      <c r="I310" s="1" t="s">
        <v>976</v>
      </c>
      <c r="J310" s="1">
        <v>84000</v>
      </c>
      <c r="K310" s="1">
        <v>84000</v>
      </c>
      <c r="L310" s="12">
        <v>0</v>
      </c>
      <c r="M310" s="12">
        <v>1</v>
      </c>
    </row>
    <row r="311" spans="1:13" x14ac:dyDescent="0.2">
      <c r="A311" t="s">
        <v>454</v>
      </c>
      <c r="B311" t="s">
        <v>455</v>
      </c>
      <c r="C311" t="s">
        <v>944</v>
      </c>
      <c r="D311">
        <v>119.5</v>
      </c>
      <c r="E311">
        <v>1</v>
      </c>
      <c r="F311">
        <v>1</v>
      </c>
      <c r="G311">
        <v>0</v>
      </c>
      <c r="H311">
        <v>0</v>
      </c>
      <c r="I311" s="1">
        <v>330000</v>
      </c>
      <c r="J311" s="1" t="s">
        <v>976</v>
      </c>
      <c r="K311" s="1">
        <v>330000</v>
      </c>
      <c r="L311" s="12">
        <v>1</v>
      </c>
      <c r="M311" s="12">
        <v>0</v>
      </c>
    </row>
    <row r="312" spans="1:13" x14ac:dyDescent="0.2">
      <c r="A312" t="s">
        <v>458</v>
      </c>
      <c r="B312" t="s">
        <v>459</v>
      </c>
      <c r="C312" t="s">
        <v>945</v>
      </c>
      <c r="D312">
        <v>17.2</v>
      </c>
      <c r="E312">
        <v>1</v>
      </c>
      <c r="F312">
        <v>1</v>
      </c>
      <c r="G312">
        <v>0</v>
      </c>
      <c r="H312">
        <v>0</v>
      </c>
      <c r="I312" s="1">
        <v>74000</v>
      </c>
      <c r="J312" s="1" t="s">
        <v>976</v>
      </c>
      <c r="K312" s="1">
        <v>74000</v>
      </c>
      <c r="L312" s="12">
        <v>1</v>
      </c>
      <c r="M312" s="12">
        <v>0</v>
      </c>
    </row>
    <row r="313" spans="1:13" x14ac:dyDescent="0.2">
      <c r="A313" t="s">
        <v>460</v>
      </c>
      <c r="B313" t="s">
        <v>461</v>
      </c>
      <c r="C313" t="s">
        <v>946</v>
      </c>
      <c r="D313">
        <v>24.47</v>
      </c>
      <c r="E313">
        <v>1</v>
      </c>
      <c r="F313">
        <v>1</v>
      </c>
      <c r="G313">
        <v>0</v>
      </c>
      <c r="H313">
        <v>0</v>
      </c>
      <c r="I313" s="1">
        <v>2400</v>
      </c>
      <c r="J313" s="1" t="s">
        <v>976</v>
      </c>
      <c r="K313" s="1">
        <v>2400</v>
      </c>
      <c r="L313" s="12">
        <v>1</v>
      </c>
      <c r="M313" s="12">
        <v>0</v>
      </c>
    </row>
    <row r="314" spans="1:13" x14ac:dyDescent="0.2">
      <c r="A314" t="s">
        <v>462</v>
      </c>
      <c r="B314" t="s">
        <v>463</v>
      </c>
      <c r="C314" t="s">
        <v>947</v>
      </c>
      <c r="D314">
        <v>31.7</v>
      </c>
      <c r="E314">
        <v>1</v>
      </c>
      <c r="F314">
        <v>1</v>
      </c>
      <c r="G314">
        <v>0</v>
      </c>
      <c r="H314">
        <v>0</v>
      </c>
      <c r="I314" s="1">
        <v>17000</v>
      </c>
      <c r="J314" s="1" t="s">
        <v>976</v>
      </c>
      <c r="K314" s="1">
        <v>17000</v>
      </c>
      <c r="L314" s="12">
        <v>1</v>
      </c>
      <c r="M314" s="12">
        <v>0</v>
      </c>
    </row>
    <row r="315" spans="1:13" x14ac:dyDescent="0.2">
      <c r="A315" t="s">
        <v>464</v>
      </c>
      <c r="B315" t="s">
        <v>465</v>
      </c>
      <c r="C315" t="s">
        <v>948</v>
      </c>
      <c r="D315">
        <v>102.98</v>
      </c>
      <c r="E315">
        <v>1</v>
      </c>
      <c r="F315">
        <v>1</v>
      </c>
      <c r="G315">
        <v>0</v>
      </c>
      <c r="H315">
        <v>0</v>
      </c>
      <c r="I315" s="1">
        <v>3500</v>
      </c>
      <c r="J315" s="1" t="s">
        <v>976</v>
      </c>
      <c r="K315" s="1">
        <v>3500</v>
      </c>
      <c r="L315" s="12">
        <v>1</v>
      </c>
      <c r="M315" s="12">
        <v>0</v>
      </c>
    </row>
    <row r="316" spans="1:13" x14ac:dyDescent="0.2">
      <c r="A316" t="s">
        <v>466</v>
      </c>
      <c r="B316" t="s">
        <v>467</v>
      </c>
      <c r="C316" t="s">
        <v>949</v>
      </c>
      <c r="D316">
        <v>32.880000000000003</v>
      </c>
      <c r="E316">
        <v>1</v>
      </c>
      <c r="F316">
        <v>1</v>
      </c>
      <c r="G316">
        <v>0</v>
      </c>
      <c r="H316">
        <v>0</v>
      </c>
      <c r="I316" s="1">
        <v>3800</v>
      </c>
      <c r="J316" s="1" t="s">
        <v>976</v>
      </c>
      <c r="K316" s="1">
        <v>3800</v>
      </c>
      <c r="L316" s="12">
        <v>1</v>
      </c>
      <c r="M316" s="12">
        <v>0</v>
      </c>
    </row>
    <row r="317" spans="1:13" x14ac:dyDescent="0.2">
      <c r="A317" t="s">
        <v>470</v>
      </c>
      <c r="B317" t="s">
        <v>471</v>
      </c>
      <c r="C317" t="s">
        <v>950</v>
      </c>
      <c r="D317">
        <v>69.36</v>
      </c>
      <c r="E317">
        <v>1</v>
      </c>
      <c r="F317">
        <v>1</v>
      </c>
      <c r="G317">
        <v>0</v>
      </c>
      <c r="H317">
        <v>0</v>
      </c>
      <c r="I317" s="1">
        <v>7200</v>
      </c>
      <c r="J317" s="1" t="s">
        <v>976</v>
      </c>
      <c r="K317" s="1">
        <v>7200</v>
      </c>
      <c r="L317" s="12">
        <v>1</v>
      </c>
      <c r="M317" s="12">
        <v>0</v>
      </c>
    </row>
    <row r="318" spans="1:13" x14ac:dyDescent="0.2">
      <c r="A318" t="s">
        <v>472</v>
      </c>
      <c r="B318" t="s">
        <v>473</v>
      </c>
      <c r="C318" t="s">
        <v>951</v>
      </c>
      <c r="D318">
        <v>79.45</v>
      </c>
      <c r="E318">
        <v>1</v>
      </c>
      <c r="F318">
        <v>1</v>
      </c>
      <c r="G318">
        <v>0</v>
      </c>
      <c r="H318">
        <v>0</v>
      </c>
      <c r="I318" s="1">
        <v>2200</v>
      </c>
      <c r="J318" s="1" t="s">
        <v>976</v>
      </c>
      <c r="K318" s="1">
        <v>2200</v>
      </c>
      <c r="L318" s="12">
        <v>1</v>
      </c>
      <c r="M318" s="12">
        <v>0</v>
      </c>
    </row>
    <row r="319" spans="1:13" x14ac:dyDescent="0.2">
      <c r="A319" t="s">
        <v>474</v>
      </c>
      <c r="B319" t="s">
        <v>475</v>
      </c>
      <c r="C319" t="s">
        <v>952</v>
      </c>
      <c r="D319">
        <v>47.2</v>
      </c>
      <c r="E319">
        <v>1</v>
      </c>
      <c r="F319">
        <v>1</v>
      </c>
      <c r="G319">
        <v>0</v>
      </c>
      <c r="H319">
        <v>0</v>
      </c>
      <c r="I319" s="1">
        <v>11000</v>
      </c>
      <c r="J319" s="1" t="s">
        <v>976</v>
      </c>
      <c r="K319" s="1">
        <v>11000</v>
      </c>
      <c r="L319" s="12">
        <v>1</v>
      </c>
      <c r="M319" s="12">
        <v>0</v>
      </c>
    </row>
    <row r="320" spans="1:13" x14ac:dyDescent="0.2">
      <c r="A320" t="s">
        <v>622</v>
      </c>
      <c r="B320" t="s">
        <v>623</v>
      </c>
      <c r="C320" t="s">
        <v>953</v>
      </c>
      <c r="D320">
        <v>77.900000000000006</v>
      </c>
      <c r="E320">
        <v>0</v>
      </c>
      <c r="F320">
        <v>0</v>
      </c>
      <c r="G320">
        <v>1</v>
      </c>
      <c r="H320">
        <v>1</v>
      </c>
      <c r="I320" s="1" t="s">
        <v>976</v>
      </c>
      <c r="J320" s="1">
        <v>2500</v>
      </c>
      <c r="K320" s="1">
        <v>2500</v>
      </c>
      <c r="L320" s="12">
        <v>0</v>
      </c>
      <c r="M320" s="12">
        <v>1</v>
      </c>
    </row>
    <row r="321" spans="1:13" x14ac:dyDescent="0.2">
      <c r="A321" t="s">
        <v>476</v>
      </c>
      <c r="B321" t="s">
        <v>477</v>
      </c>
      <c r="C321" t="s">
        <v>954</v>
      </c>
      <c r="D321">
        <v>65.569999999999993</v>
      </c>
      <c r="E321">
        <v>1</v>
      </c>
      <c r="F321">
        <v>1</v>
      </c>
      <c r="G321">
        <v>0</v>
      </c>
      <c r="H321">
        <v>0</v>
      </c>
      <c r="I321" s="1">
        <v>6900</v>
      </c>
      <c r="J321" s="1" t="s">
        <v>976</v>
      </c>
      <c r="K321" s="1">
        <v>6900</v>
      </c>
      <c r="L321" s="12">
        <v>1</v>
      </c>
      <c r="M321" s="12">
        <v>0</v>
      </c>
    </row>
    <row r="322" spans="1:13" x14ac:dyDescent="0.2">
      <c r="A322" t="s">
        <v>481</v>
      </c>
      <c r="B322" t="s">
        <v>482</v>
      </c>
      <c r="C322" t="s">
        <v>955</v>
      </c>
      <c r="D322">
        <v>61.08</v>
      </c>
      <c r="E322">
        <v>1</v>
      </c>
      <c r="F322">
        <v>1</v>
      </c>
      <c r="G322">
        <v>0</v>
      </c>
      <c r="H322">
        <v>0</v>
      </c>
      <c r="I322" s="1">
        <v>11000</v>
      </c>
      <c r="J322" s="1" t="s">
        <v>976</v>
      </c>
      <c r="K322" s="1">
        <v>11000</v>
      </c>
      <c r="L322" s="12">
        <v>1</v>
      </c>
      <c r="M322" s="12">
        <v>0</v>
      </c>
    </row>
    <row r="323" spans="1:13" x14ac:dyDescent="0.2">
      <c r="A323" t="s">
        <v>483</v>
      </c>
      <c r="C323" t="s">
        <v>956</v>
      </c>
      <c r="D323">
        <v>10.65</v>
      </c>
      <c r="E323">
        <v>1</v>
      </c>
      <c r="F323">
        <v>1</v>
      </c>
      <c r="G323">
        <v>0</v>
      </c>
      <c r="H323">
        <v>0</v>
      </c>
      <c r="I323" s="1">
        <v>64000</v>
      </c>
      <c r="J323" s="1" t="s">
        <v>976</v>
      </c>
      <c r="K323" s="1">
        <v>64000</v>
      </c>
      <c r="L323" s="12">
        <v>1</v>
      </c>
      <c r="M323" s="12">
        <v>0</v>
      </c>
    </row>
    <row r="324" spans="1:13" x14ac:dyDescent="0.2">
      <c r="A324" t="s">
        <v>624</v>
      </c>
      <c r="B324" t="s">
        <v>625</v>
      </c>
      <c r="C324" t="s">
        <v>957</v>
      </c>
      <c r="D324">
        <v>25.41</v>
      </c>
      <c r="E324">
        <v>0</v>
      </c>
      <c r="F324">
        <v>0</v>
      </c>
      <c r="G324">
        <v>1</v>
      </c>
      <c r="H324">
        <v>1</v>
      </c>
      <c r="I324" s="1" t="s">
        <v>976</v>
      </c>
      <c r="J324" s="1">
        <v>1800</v>
      </c>
      <c r="K324" s="1">
        <v>1800</v>
      </c>
      <c r="L324" s="12">
        <v>0</v>
      </c>
      <c r="M324" s="12">
        <v>1</v>
      </c>
    </row>
    <row r="325" spans="1:13" x14ac:dyDescent="0.2">
      <c r="A325" t="s">
        <v>626</v>
      </c>
      <c r="B325" t="s">
        <v>627</v>
      </c>
      <c r="C325" t="s">
        <v>958</v>
      </c>
      <c r="D325">
        <v>84.25</v>
      </c>
      <c r="E325">
        <v>0</v>
      </c>
      <c r="F325">
        <v>0</v>
      </c>
      <c r="G325">
        <v>1</v>
      </c>
      <c r="H325">
        <v>1</v>
      </c>
      <c r="I325" s="1" t="s">
        <v>976</v>
      </c>
      <c r="J325" s="1">
        <v>16000</v>
      </c>
      <c r="K325" s="1">
        <v>16000</v>
      </c>
      <c r="L325" s="12">
        <v>0</v>
      </c>
      <c r="M325" s="12">
        <v>1</v>
      </c>
    </row>
    <row r="326" spans="1:13" x14ac:dyDescent="0.2">
      <c r="A326" t="s">
        <v>484</v>
      </c>
      <c r="B326" t="s">
        <v>485</v>
      </c>
      <c r="C326" t="s">
        <v>959</v>
      </c>
      <c r="D326">
        <v>52.21</v>
      </c>
      <c r="E326">
        <v>1</v>
      </c>
      <c r="F326">
        <v>1</v>
      </c>
      <c r="G326">
        <v>0</v>
      </c>
      <c r="H326">
        <v>0</v>
      </c>
      <c r="I326" s="1">
        <v>9500</v>
      </c>
      <c r="J326" s="1" t="s">
        <v>976</v>
      </c>
      <c r="K326" s="1">
        <v>9500</v>
      </c>
      <c r="L326" s="12">
        <v>1</v>
      </c>
      <c r="M326" s="12">
        <v>0</v>
      </c>
    </row>
    <row r="327" spans="1:13" x14ac:dyDescent="0.2">
      <c r="A327" t="s">
        <v>486</v>
      </c>
      <c r="B327" t="s">
        <v>487</v>
      </c>
      <c r="C327" t="s">
        <v>960</v>
      </c>
      <c r="D327">
        <v>20.68</v>
      </c>
      <c r="E327">
        <v>1</v>
      </c>
      <c r="F327">
        <v>1</v>
      </c>
      <c r="G327">
        <v>0</v>
      </c>
      <c r="H327">
        <v>0</v>
      </c>
      <c r="I327" s="1">
        <v>25000</v>
      </c>
      <c r="J327" s="1" t="s">
        <v>976</v>
      </c>
      <c r="K327" s="1">
        <v>25000</v>
      </c>
      <c r="L327" s="12">
        <v>1</v>
      </c>
      <c r="M327" s="12">
        <v>0</v>
      </c>
    </row>
    <row r="328" spans="1:13" x14ac:dyDescent="0.2">
      <c r="A328" t="s">
        <v>488</v>
      </c>
      <c r="B328" t="s">
        <v>489</v>
      </c>
      <c r="C328" t="s">
        <v>961</v>
      </c>
      <c r="D328">
        <v>47.72</v>
      </c>
      <c r="E328">
        <v>1</v>
      </c>
      <c r="F328">
        <v>1</v>
      </c>
      <c r="G328">
        <v>0</v>
      </c>
      <c r="H328">
        <v>0</v>
      </c>
      <c r="I328" s="1">
        <v>5000</v>
      </c>
      <c r="J328" s="1" t="s">
        <v>976</v>
      </c>
      <c r="K328" s="1">
        <v>5000</v>
      </c>
      <c r="L328" s="12">
        <v>1</v>
      </c>
      <c r="M328" s="12">
        <v>0</v>
      </c>
    </row>
    <row r="329" spans="1:13" x14ac:dyDescent="0.2">
      <c r="A329" t="s">
        <v>628</v>
      </c>
      <c r="B329" t="s">
        <v>629</v>
      </c>
      <c r="C329" t="s">
        <v>962</v>
      </c>
      <c r="D329">
        <v>12.97</v>
      </c>
      <c r="E329">
        <v>0</v>
      </c>
      <c r="F329">
        <v>0</v>
      </c>
      <c r="G329">
        <v>1</v>
      </c>
      <c r="H329">
        <v>1</v>
      </c>
      <c r="I329" s="1" t="s">
        <v>976</v>
      </c>
      <c r="J329" s="1">
        <v>33000</v>
      </c>
      <c r="K329" s="1">
        <v>33000</v>
      </c>
      <c r="L329" s="12">
        <v>0</v>
      </c>
      <c r="M329" s="12">
        <v>1</v>
      </c>
    </row>
    <row r="330" spans="1:13" x14ac:dyDescent="0.2">
      <c r="A330" t="s">
        <v>630</v>
      </c>
      <c r="B330" t="s">
        <v>631</v>
      </c>
      <c r="C330" t="s">
        <v>963</v>
      </c>
      <c r="D330">
        <v>133.02000000000001</v>
      </c>
      <c r="E330">
        <v>0</v>
      </c>
      <c r="F330">
        <v>0</v>
      </c>
      <c r="G330">
        <v>1</v>
      </c>
      <c r="H330">
        <v>1</v>
      </c>
      <c r="I330" s="1" t="s">
        <v>976</v>
      </c>
      <c r="J330" s="1">
        <v>5200</v>
      </c>
      <c r="K330" s="1">
        <v>5200</v>
      </c>
      <c r="L330" s="12">
        <v>0</v>
      </c>
      <c r="M330" s="12">
        <v>1</v>
      </c>
    </row>
    <row r="331" spans="1:13" x14ac:dyDescent="0.2">
      <c r="A331" t="s">
        <v>492</v>
      </c>
      <c r="B331" t="s">
        <v>493</v>
      </c>
      <c r="C331" t="s">
        <v>964</v>
      </c>
      <c r="D331">
        <v>16.920000000000002</v>
      </c>
      <c r="E331">
        <v>1</v>
      </c>
      <c r="F331">
        <v>1</v>
      </c>
      <c r="G331">
        <v>0</v>
      </c>
      <c r="H331">
        <v>0</v>
      </c>
      <c r="I331" s="1">
        <v>5200</v>
      </c>
      <c r="J331" s="1" t="s">
        <v>976</v>
      </c>
      <c r="K331" s="1">
        <v>5200</v>
      </c>
      <c r="L331" s="12">
        <v>1</v>
      </c>
      <c r="M331" s="12">
        <v>0</v>
      </c>
    </row>
    <row r="332" spans="1:13" x14ac:dyDescent="0.2">
      <c r="A332" t="s">
        <v>494</v>
      </c>
      <c r="B332" t="s">
        <v>495</v>
      </c>
      <c r="C332" t="s">
        <v>965</v>
      </c>
      <c r="D332">
        <v>29.16</v>
      </c>
      <c r="E332">
        <v>1</v>
      </c>
      <c r="F332">
        <v>1</v>
      </c>
      <c r="G332">
        <v>0</v>
      </c>
      <c r="H332">
        <v>0</v>
      </c>
      <c r="I332" s="1">
        <v>3700</v>
      </c>
      <c r="J332" s="1" t="s">
        <v>976</v>
      </c>
      <c r="K332" s="1">
        <v>3700</v>
      </c>
      <c r="L332" s="12">
        <v>1</v>
      </c>
      <c r="M332" s="12">
        <v>0</v>
      </c>
    </row>
    <row r="333" spans="1:13" x14ac:dyDescent="0.2">
      <c r="A333" t="s">
        <v>498</v>
      </c>
      <c r="B333" t="s">
        <v>499</v>
      </c>
      <c r="C333" t="s">
        <v>966</v>
      </c>
      <c r="D333">
        <v>38.01</v>
      </c>
      <c r="E333">
        <v>1</v>
      </c>
      <c r="F333">
        <v>1</v>
      </c>
      <c r="G333">
        <v>0</v>
      </c>
      <c r="H333">
        <v>0</v>
      </c>
      <c r="I333" s="1">
        <v>23000</v>
      </c>
      <c r="J333" s="1" t="s">
        <v>976</v>
      </c>
      <c r="K333" s="1">
        <v>23000</v>
      </c>
      <c r="L333" s="12">
        <v>1</v>
      </c>
      <c r="M333" s="12">
        <v>0</v>
      </c>
    </row>
    <row r="334" spans="1:13" x14ac:dyDescent="0.2">
      <c r="A334" t="s">
        <v>500</v>
      </c>
      <c r="B334" t="s">
        <v>501</v>
      </c>
      <c r="C334" t="s">
        <v>967</v>
      </c>
      <c r="D334">
        <v>60.57</v>
      </c>
      <c r="E334">
        <v>1</v>
      </c>
      <c r="F334">
        <v>1</v>
      </c>
      <c r="G334">
        <v>0</v>
      </c>
      <c r="H334">
        <v>0</v>
      </c>
      <c r="I334" s="1">
        <v>2700</v>
      </c>
      <c r="J334" s="1" t="s">
        <v>976</v>
      </c>
      <c r="K334" s="1">
        <v>2700</v>
      </c>
      <c r="L334" s="12">
        <v>1</v>
      </c>
      <c r="M334" s="12">
        <v>0</v>
      </c>
    </row>
    <row r="335" spans="1:13" x14ac:dyDescent="0.2">
      <c r="A335" t="s">
        <v>502</v>
      </c>
      <c r="B335" t="s">
        <v>503</v>
      </c>
      <c r="C335" t="s">
        <v>968</v>
      </c>
      <c r="D335">
        <v>30.73</v>
      </c>
      <c r="E335">
        <v>1</v>
      </c>
      <c r="F335">
        <v>1</v>
      </c>
      <c r="G335">
        <v>0</v>
      </c>
      <c r="H335">
        <v>0</v>
      </c>
      <c r="I335" s="1">
        <v>9200</v>
      </c>
      <c r="J335" s="1" t="s">
        <v>976</v>
      </c>
      <c r="K335" s="1">
        <v>9200</v>
      </c>
      <c r="L335" s="12">
        <v>1</v>
      </c>
      <c r="M335" s="12">
        <v>0</v>
      </c>
    </row>
    <row r="336" spans="1:13" x14ac:dyDescent="0.2">
      <c r="A336" t="s">
        <v>632</v>
      </c>
      <c r="C336" t="s">
        <v>969</v>
      </c>
      <c r="D336">
        <v>12</v>
      </c>
      <c r="E336">
        <v>0</v>
      </c>
      <c r="F336">
        <v>0</v>
      </c>
      <c r="G336">
        <v>1</v>
      </c>
      <c r="H336">
        <v>1</v>
      </c>
      <c r="I336" s="1" t="s">
        <v>976</v>
      </c>
      <c r="J336" s="1">
        <v>18000</v>
      </c>
      <c r="K336" s="1">
        <v>18000</v>
      </c>
      <c r="L336" s="12">
        <v>0</v>
      </c>
      <c r="M336" s="12">
        <v>1</v>
      </c>
    </row>
    <row r="337" spans="1:13" x14ac:dyDescent="0.2">
      <c r="A337" t="s">
        <v>504</v>
      </c>
      <c r="B337" t="s">
        <v>505</v>
      </c>
      <c r="C337" t="s">
        <v>970</v>
      </c>
      <c r="D337">
        <v>32.909999999999997</v>
      </c>
      <c r="E337">
        <v>1</v>
      </c>
      <c r="F337">
        <v>1</v>
      </c>
      <c r="G337">
        <v>0</v>
      </c>
      <c r="H337">
        <v>0</v>
      </c>
      <c r="I337" s="1">
        <v>14000</v>
      </c>
      <c r="J337" s="1" t="s">
        <v>976</v>
      </c>
      <c r="K337" s="1">
        <v>14000</v>
      </c>
      <c r="L337" s="12">
        <v>1</v>
      </c>
      <c r="M337" s="12">
        <v>0</v>
      </c>
    </row>
    <row r="338" spans="1:13" x14ac:dyDescent="0.2">
      <c r="A338" t="s">
        <v>506</v>
      </c>
      <c r="B338" t="s">
        <v>507</v>
      </c>
      <c r="C338" t="s">
        <v>971</v>
      </c>
      <c r="D338">
        <v>53.48</v>
      </c>
      <c r="E338">
        <v>1</v>
      </c>
      <c r="F338">
        <v>1</v>
      </c>
      <c r="G338">
        <v>0</v>
      </c>
      <c r="H338">
        <v>0</v>
      </c>
      <c r="I338" s="1">
        <v>2700</v>
      </c>
      <c r="J338" s="1" t="s">
        <v>976</v>
      </c>
      <c r="K338" s="1">
        <v>2700</v>
      </c>
      <c r="L338" s="12">
        <v>1</v>
      </c>
      <c r="M338" s="12">
        <v>0</v>
      </c>
    </row>
    <row r="339" spans="1:13" x14ac:dyDescent="0.2">
      <c r="A339" t="s">
        <v>633</v>
      </c>
      <c r="B339" t="s">
        <v>634</v>
      </c>
      <c r="C339" t="s">
        <v>972</v>
      </c>
      <c r="D339">
        <v>58.27</v>
      </c>
      <c r="E339">
        <v>0</v>
      </c>
      <c r="F339">
        <v>0</v>
      </c>
      <c r="G339">
        <v>1</v>
      </c>
      <c r="H339">
        <v>1</v>
      </c>
      <c r="I339" s="1" t="s">
        <v>976</v>
      </c>
      <c r="J339" s="1">
        <v>5200</v>
      </c>
      <c r="K339" s="1">
        <v>5200</v>
      </c>
      <c r="L339" s="12">
        <v>0</v>
      </c>
      <c r="M339" s="12">
        <v>1</v>
      </c>
    </row>
    <row r="340" spans="1:13" x14ac:dyDescent="0.2">
      <c r="A340" t="s">
        <v>510</v>
      </c>
      <c r="B340" t="s">
        <v>511</v>
      </c>
      <c r="C340" t="s">
        <v>973</v>
      </c>
      <c r="D340">
        <v>21.65</v>
      </c>
      <c r="E340">
        <v>1</v>
      </c>
      <c r="F340">
        <v>1</v>
      </c>
      <c r="G340">
        <v>0</v>
      </c>
      <c r="H340">
        <v>0</v>
      </c>
      <c r="I340" s="1">
        <v>1100</v>
      </c>
      <c r="J340" s="1" t="s">
        <v>976</v>
      </c>
      <c r="K340" s="1">
        <v>1100</v>
      </c>
      <c r="L340" s="12">
        <v>1</v>
      </c>
      <c r="M340" s="12">
        <v>0</v>
      </c>
    </row>
    <row r="341" spans="1:13" x14ac:dyDescent="0.2">
      <c r="A341" t="s">
        <v>512</v>
      </c>
      <c r="B341" t="s">
        <v>513</v>
      </c>
      <c r="C341" t="s">
        <v>974</v>
      </c>
      <c r="D341">
        <v>65.61</v>
      </c>
      <c r="E341">
        <v>1</v>
      </c>
      <c r="F341">
        <v>1</v>
      </c>
      <c r="G341">
        <v>0</v>
      </c>
      <c r="H341">
        <v>0</v>
      </c>
      <c r="I341" s="1">
        <v>91000</v>
      </c>
      <c r="J341" s="1" t="s">
        <v>976</v>
      </c>
      <c r="K341" s="1">
        <v>91000</v>
      </c>
      <c r="L341" s="12">
        <v>1</v>
      </c>
      <c r="M341" s="12">
        <v>0</v>
      </c>
    </row>
  </sheetData>
  <mergeCells count="2">
    <mergeCell ref="A1:XFD1"/>
    <mergeCell ref="A2:XF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C0DA-E91D-3E45-9FF7-3BE0B3EF961F}">
  <dimension ref="A1:AF229"/>
  <sheetViews>
    <sheetView workbookViewId="0">
      <selection sqref="A1:XFD1"/>
    </sheetView>
  </sheetViews>
  <sheetFormatPr baseColWidth="10" defaultRowHeight="15" x14ac:dyDescent="0.2"/>
  <cols>
    <col min="1" max="1" width="4.83203125" bestFit="1" customWidth="1"/>
    <col min="2" max="3" width="8.83203125"/>
    <col min="4" max="5" width="4.83203125" bestFit="1" customWidth="1"/>
    <col min="6" max="6" width="8.83203125"/>
    <col min="7" max="7" width="6.5" style="4" customWidth="1"/>
    <col min="8" max="8" width="3.5" customWidth="1"/>
    <col min="9" max="9" width="4.83203125" bestFit="1" customWidth="1"/>
    <col min="10" max="11" width="8.83203125"/>
    <col min="12" max="13" width="4.83203125" bestFit="1" customWidth="1"/>
    <col min="14" max="14" width="8.83203125"/>
    <col min="15" max="15" width="6.5" style="4" customWidth="1"/>
    <col min="16" max="16" width="4.1640625" customWidth="1"/>
    <col min="19" max="22" width="8.83203125"/>
    <col min="23" max="26" width="4.83203125" bestFit="1" customWidth="1"/>
    <col min="27" max="27" width="5.83203125" bestFit="1" customWidth="1"/>
    <col min="28" max="30" width="8.83203125"/>
    <col min="31" max="31" width="6.5" bestFit="1" customWidth="1"/>
    <col min="32" max="32" width="7.5" bestFit="1" customWidth="1"/>
  </cols>
  <sheetData>
    <row r="1" spans="1:32" s="17" customFormat="1" ht="29" x14ac:dyDescent="0.35">
      <c r="A1" s="17" t="s">
        <v>1166</v>
      </c>
    </row>
    <row r="2" spans="1:32" s="18" customFormat="1" ht="26" x14ac:dyDescent="0.3">
      <c r="A2" s="18" t="s">
        <v>977</v>
      </c>
    </row>
    <row r="3" spans="1:32" ht="155" x14ac:dyDescent="0.2">
      <c r="A3" s="2" t="s">
        <v>978</v>
      </c>
      <c r="B3" s="2" t="s">
        <v>2</v>
      </c>
      <c r="C3" s="2" t="s">
        <v>3</v>
      </c>
      <c r="D3" s="2" t="s">
        <v>635</v>
      </c>
      <c r="E3" s="2" t="s">
        <v>1</v>
      </c>
      <c r="F3" s="2" t="s">
        <v>5</v>
      </c>
      <c r="G3" s="3" t="s">
        <v>6</v>
      </c>
      <c r="H3" s="2"/>
      <c r="I3" s="2" t="s">
        <v>979</v>
      </c>
      <c r="J3" s="2" t="s">
        <v>2</v>
      </c>
      <c r="K3" s="2" t="s">
        <v>3</v>
      </c>
      <c r="L3" s="2" t="s">
        <v>635</v>
      </c>
      <c r="M3" s="2" t="s">
        <v>1</v>
      </c>
      <c r="N3" s="2" t="s">
        <v>5</v>
      </c>
      <c r="O3" s="3" t="s">
        <v>6</v>
      </c>
      <c r="P3" s="2"/>
      <c r="S3" s="2" t="s">
        <v>2</v>
      </c>
      <c r="T3" s="2" t="s">
        <v>3</v>
      </c>
      <c r="U3" s="2" t="s">
        <v>636</v>
      </c>
      <c r="V3" s="2" t="s">
        <v>4</v>
      </c>
      <c r="W3" s="13" t="s">
        <v>1082</v>
      </c>
      <c r="X3" s="13" t="s">
        <v>1083</v>
      </c>
      <c r="Y3" s="13" t="s">
        <v>1084</v>
      </c>
      <c r="Z3" s="13" t="s">
        <v>1085</v>
      </c>
      <c r="AA3" s="14" t="s">
        <v>1086</v>
      </c>
      <c r="AB3" s="13" t="s">
        <v>1087</v>
      </c>
      <c r="AC3" s="13" t="s">
        <v>1088</v>
      </c>
      <c r="AD3" s="13" t="s">
        <v>975</v>
      </c>
      <c r="AE3" s="15" t="s">
        <v>978</v>
      </c>
      <c r="AF3" s="2" t="s">
        <v>979</v>
      </c>
    </row>
    <row r="4" spans="1:32" ht="19" x14ac:dyDescent="0.25">
      <c r="B4" t="s">
        <v>980</v>
      </c>
      <c r="C4" t="s">
        <v>981</v>
      </c>
      <c r="D4">
        <v>14</v>
      </c>
      <c r="E4">
        <v>21</v>
      </c>
      <c r="F4" s="1">
        <v>10000000</v>
      </c>
      <c r="G4" s="4">
        <v>0.39</v>
      </c>
      <c r="J4" t="s">
        <v>7</v>
      </c>
      <c r="K4" t="s">
        <v>8</v>
      </c>
      <c r="L4">
        <v>14</v>
      </c>
      <c r="M4">
        <v>19</v>
      </c>
      <c r="N4" s="1">
        <v>27000000</v>
      </c>
      <c r="O4" s="4">
        <v>5.9400000000000001E-2</v>
      </c>
      <c r="S4" t="s">
        <v>7</v>
      </c>
      <c r="T4" t="s">
        <v>8</v>
      </c>
      <c r="U4" t="s">
        <v>637</v>
      </c>
      <c r="V4">
        <v>186.37</v>
      </c>
      <c r="W4" s="7">
        <f t="shared" ref="W4" si="0">IFERROR(VLOOKUP(S4,#REF!,3, FALSE),0)</f>
        <v>0</v>
      </c>
      <c r="X4" s="7">
        <f t="shared" ref="X4" si="1">IFERROR(VLOOKUP(S4,#REF!,4, FALSE),0)</f>
        <v>0</v>
      </c>
      <c r="Y4" s="7">
        <f t="shared" ref="Y4" si="2">IFERROR(VLOOKUP(S4,#REF!,3, FALSE),0)</f>
        <v>0</v>
      </c>
      <c r="Z4" s="7">
        <f t="shared" ref="Z4" si="3">IFERROR(VLOOKUP(S4,#REF!,4, FALSE),0)</f>
        <v>0</v>
      </c>
      <c r="AA4" s="16">
        <f t="shared" ref="AA4:AA67" si="4">MAX(W4:Z4)</f>
        <v>0</v>
      </c>
      <c r="AB4" s="8" t="str">
        <f>IFERROR(VLOOKUP(S4,#REF!,5, FALSE),"NF")</f>
        <v>NF</v>
      </c>
      <c r="AC4" s="8" t="str">
        <f>IFERROR(VLOOKUP(S4,#REF!,5, FALSE),"NF")</f>
        <v>NF</v>
      </c>
      <c r="AD4" s="8">
        <f t="shared" ref="AD4:AD67" si="5">MIN(AB4:AC4)</f>
        <v>0</v>
      </c>
      <c r="AE4" s="9">
        <f t="shared" ref="AE4:AE67" si="6">IFERROR(AB4/AD4,0)</f>
        <v>0</v>
      </c>
      <c r="AF4" s="9">
        <f t="shared" ref="AF4:AF67" si="7">IFERROR(AC4/AD4,0)</f>
        <v>0</v>
      </c>
    </row>
    <row r="5" spans="1:32" ht="19" x14ac:dyDescent="0.25">
      <c r="B5" t="s">
        <v>982</v>
      </c>
      <c r="C5" t="s">
        <v>983</v>
      </c>
      <c r="D5">
        <v>14</v>
      </c>
      <c r="E5">
        <v>15</v>
      </c>
      <c r="F5" s="1">
        <v>2600000</v>
      </c>
      <c r="G5" s="4">
        <v>0.1</v>
      </c>
      <c r="J5" t="s">
        <v>24</v>
      </c>
      <c r="L5">
        <v>10</v>
      </c>
      <c r="M5">
        <v>147</v>
      </c>
      <c r="N5" s="1">
        <v>4900000000</v>
      </c>
      <c r="O5" s="4">
        <v>10.66</v>
      </c>
      <c r="S5" t="s">
        <v>980</v>
      </c>
      <c r="T5" t="s">
        <v>981</v>
      </c>
      <c r="U5" t="s">
        <v>1089</v>
      </c>
      <c r="V5">
        <v>272.37</v>
      </c>
      <c r="W5" s="7">
        <f t="shared" ref="W5" si="8">IFERROR(VLOOKUP(S5,#REF!,3, FALSE),0)</f>
        <v>0</v>
      </c>
      <c r="X5" s="7">
        <f t="shared" ref="X5" si="9">IFERROR(VLOOKUP(S5,#REF!,4, FALSE),0)</f>
        <v>0</v>
      </c>
      <c r="Y5" s="7">
        <f t="shared" ref="Y5" si="10">IFERROR(VLOOKUP(S5,#REF!,3, FALSE),0)</f>
        <v>0</v>
      </c>
      <c r="Z5" s="7">
        <f t="shared" ref="Z5" si="11">IFERROR(VLOOKUP(S5,#REF!,4, FALSE),0)</f>
        <v>0</v>
      </c>
      <c r="AA5" s="16">
        <f t="shared" si="4"/>
        <v>0</v>
      </c>
      <c r="AB5" s="8" t="str">
        <f>IFERROR(VLOOKUP(S5,#REF!,5, FALSE),"NF")</f>
        <v>NF</v>
      </c>
      <c r="AC5" s="8" t="str">
        <f>IFERROR(VLOOKUP(S5,#REF!,5, FALSE),"NF")</f>
        <v>NF</v>
      </c>
      <c r="AD5" s="8">
        <f t="shared" si="5"/>
        <v>0</v>
      </c>
      <c r="AE5" s="9">
        <f t="shared" si="6"/>
        <v>0</v>
      </c>
      <c r="AF5" s="9">
        <f t="shared" si="7"/>
        <v>0</v>
      </c>
    </row>
    <row r="6" spans="1:32" ht="19" x14ac:dyDescent="0.25">
      <c r="B6" t="s">
        <v>984</v>
      </c>
      <c r="C6" t="s">
        <v>985</v>
      </c>
      <c r="D6">
        <v>13</v>
      </c>
      <c r="E6">
        <v>17</v>
      </c>
      <c r="F6" s="1">
        <v>13000000</v>
      </c>
      <c r="G6" s="4">
        <v>0.51</v>
      </c>
      <c r="J6" t="s">
        <v>22</v>
      </c>
      <c r="K6" t="s">
        <v>23</v>
      </c>
      <c r="L6">
        <v>10</v>
      </c>
      <c r="M6">
        <v>103</v>
      </c>
      <c r="N6" s="1">
        <v>6200000000</v>
      </c>
      <c r="O6" s="4">
        <v>13.66</v>
      </c>
      <c r="S6" t="s">
        <v>982</v>
      </c>
      <c r="T6" t="s">
        <v>983</v>
      </c>
      <c r="U6" t="s">
        <v>1090</v>
      </c>
      <c r="V6">
        <v>137.94999999999999</v>
      </c>
      <c r="W6" s="7">
        <f t="shared" ref="W6" si="12">IFERROR(VLOOKUP(S6,#REF!,3, FALSE),0)</f>
        <v>0</v>
      </c>
      <c r="X6" s="7">
        <f t="shared" ref="X6" si="13">IFERROR(VLOOKUP(S6,#REF!,4, FALSE),0)</f>
        <v>0</v>
      </c>
      <c r="Y6" s="7">
        <f t="shared" ref="Y6" si="14">IFERROR(VLOOKUP(S6,#REF!,3, FALSE),0)</f>
        <v>0</v>
      </c>
      <c r="Z6" s="7">
        <f t="shared" ref="Z6" si="15">IFERROR(VLOOKUP(S6,#REF!,4, FALSE),0)</f>
        <v>0</v>
      </c>
      <c r="AA6" s="16">
        <f t="shared" si="4"/>
        <v>0</v>
      </c>
      <c r="AB6" s="8" t="str">
        <f>IFERROR(VLOOKUP(S6,#REF!,5, FALSE),"NF")</f>
        <v>NF</v>
      </c>
      <c r="AC6" s="8" t="str">
        <f>IFERROR(VLOOKUP(S6,#REF!,5, FALSE),"NF")</f>
        <v>NF</v>
      </c>
      <c r="AD6" s="8">
        <f t="shared" si="5"/>
        <v>0</v>
      </c>
      <c r="AE6" s="9">
        <f t="shared" si="6"/>
        <v>0</v>
      </c>
      <c r="AF6" s="9">
        <f t="shared" si="7"/>
        <v>0</v>
      </c>
    </row>
    <row r="7" spans="1:32" ht="19" x14ac:dyDescent="0.25">
      <c r="B7" t="s">
        <v>986</v>
      </c>
      <c r="C7" t="s">
        <v>987</v>
      </c>
      <c r="D7">
        <v>12</v>
      </c>
      <c r="E7">
        <v>13</v>
      </c>
      <c r="F7" s="1">
        <v>13000000</v>
      </c>
      <c r="G7" s="4">
        <v>0.48</v>
      </c>
      <c r="J7" t="s">
        <v>15</v>
      </c>
      <c r="K7" t="s">
        <v>16</v>
      </c>
      <c r="L7">
        <v>9</v>
      </c>
      <c r="M7">
        <v>55</v>
      </c>
      <c r="N7" s="1">
        <v>4200000000</v>
      </c>
      <c r="O7" s="4">
        <v>9.16</v>
      </c>
      <c r="S7" t="s">
        <v>984</v>
      </c>
      <c r="T7" t="s">
        <v>985</v>
      </c>
      <c r="U7" t="s">
        <v>1091</v>
      </c>
      <c r="V7">
        <v>74.19</v>
      </c>
      <c r="W7" s="7">
        <f t="shared" ref="W7" si="16">IFERROR(VLOOKUP(S7,#REF!,3, FALSE),0)</f>
        <v>0</v>
      </c>
      <c r="X7" s="7">
        <f t="shared" ref="X7" si="17">IFERROR(VLOOKUP(S7,#REF!,4, FALSE),0)</f>
        <v>0</v>
      </c>
      <c r="Y7" s="7">
        <f t="shared" ref="Y7" si="18">IFERROR(VLOOKUP(S7,#REF!,3, FALSE),0)</f>
        <v>0</v>
      </c>
      <c r="Z7" s="7">
        <f t="shared" ref="Z7" si="19">IFERROR(VLOOKUP(S7,#REF!,4, FALSE),0)</f>
        <v>0</v>
      </c>
      <c r="AA7" s="16">
        <f t="shared" si="4"/>
        <v>0</v>
      </c>
      <c r="AB7" s="8" t="str">
        <f>IFERROR(VLOOKUP(S7,#REF!,5, FALSE),"NF")</f>
        <v>NF</v>
      </c>
      <c r="AC7" s="8" t="str">
        <f>IFERROR(VLOOKUP(S7,#REF!,5, FALSE),"NF")</f>
        <v>NF</v>
      </c>
      <c r="AD7" s="8">
        <f t="shared" si="5"/>
        <v>0</v>
      </c>
      <c r="AE7" s="9">
        <f t="shared" si="6"/>
        <v>0</v>
      </c>
      <c r="AF7" s="9">
        <f t="shared" si="7"/>
        <v>0</v>
      </c>
    </row>
    <row r="8" spans="1:32" ht="19" x14ac:dyDescent="0.25">
      <c r="B8" t="s">
        <v>11</v>
      </c>
      <c r="C8" t="s">
        <v>12</v>
      </c>
      <c r="D8">
        <v>10</v>
      </c>
      <c r="E8">
        <v>12</v>
      </c>
      <c r="F8" s="1">
        <v>34000000</v>
      </c>
      <c r="G8" s="4">
        <v>1.32</v>
      </c>
      <c r="J8" t="s">
        <v>25</v>
      </c>
      <c r="K8" t="s">
        <v>26</v>
      </c>
      <c r="L8">
        <v>8</v>
      </c>
      <c r="M8">
        <v>66</v>
      </c>
      <c r="N8" s="1">
        <v>13000000000</v>
      </c>
      <c r="O8" s="4">
        <v>27.87</v>
      </c>
      <c r="S8" t="s">
        <v>986</v>
      </c>
      <c r="T8" t="s">
        <v>987</v>
      </c>
      <c r="U8" t="s">
        <v>1092</v>
      </c>
      <c r="V8">
        <v>53.66</v>
      </c>
      <c r="W8" s="7">
        <f t="shared" ref="W8" si="20">IFERROR(VLOOKUP(S8,#REF!,3, FALSE),0)</f>
        <v>0</v>
      </c>
      <c r="X8" s="7">
        <f t="shared" ref="X8" si="21">IFERROR(VLOOKUP(S8,#REF!,4, FALSE),0)</f>
        <v>0</v>
      </c>
      <c r="Y8" s="7">
        <f t="shared" ref="Y8" si="22">IFERROR(VLOOKUP(S8,#REF!,3, FALSE),0)</f>
        <v>0</v>
      </c>
      <c r="Z8" s="7">
        <f t="shared" ref="Z8" si="23">IFERROR(VLOOKUP(S8,#REF!,4, FALSE),0)</f>
        <v>0</v>
      </c>
      <c r="AA8" s="16">
        <f t="shared" si="4"/>
        <v>0</v>
      </c>
      <c r="AB8" s="8" t="str">
        <f>IFERROR(VLOOKUP(S8,#REF!,5, FALSE),"NF")</f>
        <v>NF</v>
      </c>
      <c r="AC8" s="8" t="str">
        <f>IFERROR(VLOOKUP(S8,#REF!,5, FALSE),"NF")</f>
        <v>NF</v>
      </c>
      <c r="AD8" s="8">
        <f t="shared" si="5"/>
        <v>0</v>
      </c>
      <c r="AE8" s="9">
        <f t="shared" si="6"/>
        <v>0</v>
      </c>
      <c r="AF8" s="9">
        <f t="shared" si="7"/>
        <v>0</v>
      </c>
    </row>
    <row r="9" spans="1:32" ht="19" x14ac:dyDescent="0.25">
      <c r="B9" t="s">
        <v>17</v>
      </c>
      <c r="C9" t="s">
        <v>18</v>
      </c>
      <c r="D9">
        <v>9</v>
      </c>
      <c r="E9">
        <v>21</v>
      </c>
      <c r="F9" s="1">
        <v>26000000</v>
      </c>
      <c r="G9" s="4">
        <v>1.02</v>
      </c>
      <c r="J9" t="s">
        <v>21</v>
      </c>
      <c r="L9">
        <v>8</v>
      </c>
      <c r="M9">
        <v>14</v>
      </c>
      <c r="N9" s="1">
        <v>110000000</v>
      </c>
      <c r="O9" s="4">
        <v>0.25</v>
      </c>
      <c r="S9" t="s">
        <v>17</v>
      </c>
      <c r="T9" t="s">
        <v>18</v>
      </c>
      <c r="U9" t="s">
        <v>647</v>
      </c>
      <c r="V9">
        <v>43.92</v>
      </c>
      <c r="W9" s="7">
        <f t="shared" ref="W9" si="24">IFERROR(VLOOKUP(S9,#REF!,3, FALSE),0)</f>
        <v>0</v>
      </c>
      <c r="X9" s="7">
        <f t="shared" ref="X9" si="25">IFERROR(VLOOKUP(S9,#REF!,4, FALSE),0)</f>
        <v>0</v>
      </c>
      <c r="Y9" s="7">
        <f t="shared" ref="Y9" si="26">IFERROR(VLOOKUP(S9,#REF!,3, FALSE),0)</f>
        <v>0</v>
      </c>
      <c r="Z9" s="7">
        <f t="shared" ref="Z9" si="27">IFERROR(VLOOKUP(S9,#REF!,4, FALSE),0)</f>
        <v>0</v>
      </c>
      <c r="AA9" s="16">
        <f t="shared" si="4"/>
        <v>0</v>
      </c>
      <c r="AB9" s="8" t="str">
        <f>IFERROR(VLOOKUP(S9,#REF!,5, FALSE),"NF")</f>
        <v>NF</v>
      </c>
      <c r="AC9" s="8" t="str">
        <f>IFERROR(VLOOKUP(S9,#REF!,5, FALSE),"NF")</f>
        <v>NF</v>
      </c>
      <c r="AD9" s="8">
        <f t="shared" si="5"/>
        <v>0</v>
      </c>
      <c r="AE9" s="9">
        <f t="shared" si="6"/>
        <v>0</v>
      </c>
      <c r="AF9" s="9">
        <f t="shared" si="7"/>
        <v>0</v>
      </c>
    </row>
    <row r="10" spans="1:32" ht="19" x14ac:dyDescent="0.25">
      <c r="B10" t="s">
        <v>988</v>
      </c>
      <c r="C10" t="s">
        <v>989</v>
      </c>
      <c r="D10">
        <v>9</v>
      </c>
      <c r="E10">
        <v>10</v>
      </c>
      <c r="F10" s="1">
        <v>1200000</v>
      </c>
      <c r="G10" s="4">
        <v>4.53E-2</v>
      </c>
      <c r="J10" t="s">
        <v>32</v>
      </c>
      <c r="K10" t="s">
        <v>33</v>
      </c>
      <c r="L10">
        <v>7</v>
      </c>
      <c r="M10">
        <v>13</v>
      </c>
      <c r="N10" s="1">
        <v>75000000</v>
      </c>
      <c r="O10" s="4">
        <v>0.16</v>
      </c>
      <c r="S10" t="s">
        <v>24</v>
      </c>
      <c r="U10" t="s">
        <v>644</v>
      </c>
      <c r="V10">
        <v>11.77</v>
      </c>
      <c r="W10" s="7">
        <f t="shared" ref="W10" si="28">IFERROR(VLOOKUP(S10,#REF!,3, FALSE),0)</f>
        <v>0</v>
      </c>
      <c r="X10" s="7">
        <f t="shared" ref="X10" si="29">IFERROR(VLOOKUP(S10,#REF!,4, FALSE),0)</f>
        <v>0</v>
      </c>
      <c r="Y10" s="7">
        <f t="shared" ref="Y10" si="30">IFERROR(VLOOKUP(S10,#REF!,3, FALSE),0)</f>
        <v>0</v>
      </c>
      <c r="Z10" s="7">
        <f t="shared" ref="Z10" si="31">IFERROR(VLOOKUP(S10,#REF!,4, FALSE),0)</f>
        <v>0</v>
      </c>
      <c r="AA10" s="16">
        <f t="shared" si="4"/>
        <v>0</v>
      </c>
      <c r="AB10" s="8" t="str">
        <f>IFERROR(VLOOKUP(S10,#REF!,5, FALSE),"NF")</f>
        <v>NF</v>
      </c>
      <c r="AC10" s="8" t="str">
        <f>IFERROR(VLOOKUP(S10,#REF!,5, FALSE),"NF")</f>
        <v>NF</v>
      </c>
      <c r="AD10" s="8">
        <f t="shared" si="5"/>
        <v>0</v>
      </c>
      <c r="AE10" s="9">
        <f t="shared" si="6"/>
        <v>0</v>
      </c>
      <c r="AF10" s="9">
        <f t="shared" si="7"/>
        <v>0</v>
      </c>
    </row>
    <row r="11" spans="1:32" ht="19" x14ac:dyDescent="0.25">
      <c r="B11" t="s">
        <v>22</v>
      </c>
      <c r="C11" t="s">
        <v>23</v>
      </c>
      <c r="D11">
        <v>7</v>
      </c>
      <c r="E11">
        <v>23</v>
      </c>
      <c r="F11" s="1">
        <v>74000000</v>
      </c>
      <c r="G11" s="4">
        <v>2.85</v>
      </c>
      <c r="J11" t="s">
        <v>68</v>
      </c>
      <c r="K11" t="s">
        <v>69</v>
      </c>
      <c r="L11">
        <v>7</v>
      </c>
      <c r="M11">
        <v>13</v>
      </c>
      <c r="N11" s="1">
        <v>58000000</v>
      </c>
      <c r="O11" s="4">
        <v>0.13</v>
      </c>
      <c r="S11" t="s">
        <v>22</v>
      </c>
      <c r="T11" t="s">
        <v>23</v>
      </c>
      <c r="U11" t="s">
        <v>643</v>
      </c>
      <c r="V11">
        <v>44.18</v>
      </c>
      <c r="W11" s="7">
        <f t="shared" ref="W11" si="32">IFERROR(VLOOKUP(S11,#REF!,3, FALSE),0)</f>
        <v>0</v>
      </c>
      <c r="X11" s="7">
        <f t="shared" ref="X11" si="33">IFERROR(VLOOKUP(S11,#REF!,4, FALSE),0)</f>
        <v>0</v>
      </c>
      <c r="Y11" s="7">
        <f t="shared" ref="Y11" si="34">IFERROR(VLOOKUP(S11,#REF!,3, FALSE),0)</f>
        <v>0</v>
      </c>
      <c r="Z11" s="7">
        <f t="shared" ref="Z11" si="35">IFERROR(VLOOKUP(S11,#REF!,4, FALSE),0)</f>
        <v>0</v>
      </c>
      <c r="AA11" s="16">
        <f t="shared" si="4"/>
        <v>0</v>
      </c>
      <c r="AB11" s="8" t="str">
        <f>IFERROR(VLOOKUP(S11,#REF!,5, FALSE),"NF")</f>
        <v>NF</v>
      </c>
      <c r="AC11" s="8" t="str">
        <f>IFERROR(VLOOKUP(S11,#REF!,5, FALSE),"NF")</f>
        <v>NF</v>
      </c>
      <c r="AD11" s="8">
        <f t="shared" si="5"/>
        <v>0</v>
      </c>
      <c r="AE11" s="9">
        <f t="shared" si="6"/>
        <v>0</v>
      </c>
      <c r="AF11" s="9">
        <f t="shared" si="7"/>
        <v>0</v>
      </c>
    </row>
    <row r="12" spans="1:32" ht="19" x14ac:dyDescent="0.25">
      <c r="B12" t="s">
        <v>15</v>
      </c>
      <c r="C12" t="s">
        <v>16</v>
      </c>
      <c r="D12">
        <v>6</v>
      </c>
      <c r="E12">
        <v>15</v>
      </c>
      <c r="F12" s="1">
        <v>530000000</v>
      </c>
      <c r="G12" s="4">
        <v>20.36</v>
      </c>
      <c r="J12" t="s">
        <v>77</v>
      </c>
      <c r="L12">
        <v>6</v>
      </c>
      <c r="M12">
        <v>16</v>
      </c>
      <c r="N12" s="1">
        <v>810000000</v>
      </c>
      <c r="O12" s="4">
        <v>1.77</v>
      </c>
      <c r="S12" t="s">
        <v>11</v>
      </c>
      <c r="T12" t="s">
        <v>12</v>
      </c>
      <c r="U12" t="s">
        <v>641</v>
      </c>
      <c r="V12">
        <v>41.71</v>
      </c>
      <c r="W12" s="7">
        <f t="shared" ref="W12" si="36">IFERROR(VLOOKUP(S12,#REF!,3, FALSE),0)</f>
        <v>0</v>
      </c>
      <c r="X12" s="7">
        <f t="shared" ref="X12" si="37">IFERROR(VLOOKUP(S12,#REF!,4, FALSE),0)</f>
        <v>0</v>
      </c>
      <c r="Y12" s="7">
        <f t="shared" ref="Y12" si="38">IFERROR(VLOOKUP(S12,#REF!,3, FALSE),0)</f>
        <v>0</v>
      </c>
      <c r="Z12" s="7">
        <f t="shared" ref="Z12" si="39">IFERROR(VLOOKUP(S12,#REF!,4, FALSE),0)</f>
        <v>0</v>
      </c>
      <c r="AA12" s="16">
        <f t="shared" si="4"/>
        <v>0</v>
      </c>
      <c r="AB12" s="8" t="str">
        <f>IFERROR(VLOOKUP(S12,#REF!,5, FALSE),"NF")</f>
        <v>NF</v>
      </c>
      <c r="AC12" s="8" t="str">
        <f>IFERROR(VLOOKUP(S12,#REF!,5, FALSE),"NF")</f>
        <v>NF</v>
      </c>
      <c r="AD12" s="8">
        <f t="shared" si="5"/>
        <v>0</v>
      </c>
      <c r="AE12" s="9">
        <f t="shared" si="6"/>
        <v>0</v>
      </c>
      <c r="AF12" s="9">
        <f t="shared" si="7"/>
        <v>0</v>
      </c>
    </row>
    <row r="13" spans="1:32" ht="19" x14ac:dyDescent="0.25">
      <c r="B13" t="s">
        <v>84</v>
      </c>
      <c r="C13" t="s">
        <v>85</v>
      </c>
      <c r="D13">
        <v>6</v>
      </c>
      <c r="E13">
        <v>12</v>
      </c>
      <c r="F13" s="1">
        <v>7900000</v>
      </c>
      <c r="G13" s="4">
        <v>0.3</v>
      </c>
      <c r="J13" t="s">
        <v>29</v>
      </c>
      <c r="L13">
        <v>6</v>
      </c>
      <c r="M13">
        <v>13</v>
      </c>
      <c r="N13" s="1">
        <v>120000000</v>
      </c>
      <c r="O13" s="4">
        <v>0.26</v>
      </c>
      <c r="S13" t="s">
        <v>25</v>
      </c>
      <c r="T13" t="s">
        <v>26</v>
      </c>
      <c r="U13" t="s">
        <v>648</v>
      </c>
      <c r="V13">
        <v>43.36</v>
      </c>
      <c r="W13" s="7">
        <f t="shared" ref="W13" si="40">IFERROR(VLOOKUP(S13,#REF!,3, FALSE),0)</f>
        <v>0</v>
      </c>
      <c r="X13" s="7">
        <f t="shared" ref="X13" si="41">IFERROR(VLOOKUP(S13,#REF!,4, FALSE),0)</f>
        <v>0</v>
      </c>
      <c r="Y13" s="7">
        <f t="shared" ref="Y13" si="42">IFERROR(VLOOKUP(S13,#REF!,3, FALSE),0)</f>
        <v>0</v>
      </c>
      <c r="Z13" s="7">
        <f t="shared" ref="Z13" si="43">IFERROR(VLOOKUP(S13,#REF!,4, FALSE),0)</f>
        <v>0</v>
      </c>
      <c r="AA13" s="16">
        <f t="shared" si="4"/>
        <v>0</v>
      </c>
      <c r="AB13" s="8" t="str">
        <f>IFERROR(VLOOKUP(S13,#REF!,5, FALSE),"NF")</f>
        <v>NF</v>
      </c>
      <c r="AC13" s="8" t="str">
        <f>IFERROR(VLOOKUP(S13,#REF!,5, FALSE),"NF")</f>
        <v>NF</v>
      </c>
      <c r="AD13" s="8">
        <f t="shared" si="5"/>
        <v>0</v>
      </c>
      <c r="AE13" s="9">
        <f t="shared" si="6"/>
        <v>0</v>
      </c>
      <c r="AF13" s="9">
        <f t="shared" si="7"/>
        <v>0</v>
      </c>
    </row>
    <row r="14" spans="1:32" ht="19" x14ac:dyDescent="0.25">
      <c r="B14" t="s">
        <v>990</v>
      </c>
      <c r="C14" t="s">
        <v>991</v>
      </c>
      <c r="D14">
        <v>6</v>
      </c>
      <c r="E14">
        <v>8</v>
      </c>
      <c r="F14" s="1">
        <v>3000000</v>
      </c>
      <c r="G14" s="4">
        <v>0.12</v>
      </c>
      <c r="J14" t="s">
        <v>43</v>
      </c>
      <c r="K14" t="s">
        <v>44</v>
      </c>
      <c r="L14">
        <v>6</v>
      </c>
      <c r="M14">
        <v>13</v>
      </c>
      <c r="N14" s="1">
        <v>880000000</v>
      </c>
      <c r="O14" s="4">
        <v>1.93</v>
      </c>
      <c r="S14" t="s">
        <v>15</v>
      </c>
      <c r="T14" t="s">
        <v>16</v>
      </c>
      <c r="U14" t="s">
        <v>645</v>
      </c>
      <c r="V14">
        <v>44.23</v>
      </c>
      <c r="W14" s="7">
        <f t="shared" ref="W14" si="44">IFERROR(VLOOKUP(S14,#REF!,3, FALSE),0)</f>
        <v>0</v>
      </c>
      <c r="X14" s="7">
        <f t="shared" ref="X14" si="45">IFERROR(VLOOKUP(S14,#REF!,4, FALSE),0)</f>
        <v>0</v>
      </c>
      <c r="Y14" s="7">
        <f t="shared" ref="Y14" si="46">IFERROR(VLOOKUP(S14,#REF!,3, FALSE),0)</f>
        <v>0</v>
      </c>
      <c r="Z14" s="7">
        <f t="shared" ref="Z14" si="47">IFERROR(VLOOKUP(S14,#REF!,4, FALSE),0)</f>
        <v>0</v>
      </c>
      <c r="AA14" s="16">
        <f t="shared" si="4"/>
        <v>0</v>
      </c>
      <c r="AB14" s="8" t="str">
        <f>IFERROR(VLOOKUP(S14,#REF!,5, FALSE),"NF")</f>
        <v>NF</v>
      </c>
      <c r="AC14" s="8" t="str">
        <f>IFERROR(VLOOKUP(S14,#REF!,5, FALSE),"NF")</f>
        <v>NF</v>
      </c>
      <c r="AD14" s="8">
        <f t="shared" si="5"/>
        <v>0</v>
      </c>
      <c r="AE14" s="9">
        <f t="shared" si="6"/>
        <v>0</v>
      </c>
      <c r="AF14" s="9">
        <f t="shared" si="7"/>
        <v>0</v>
      </c>
    </row>
    <row r="15" spans="1:32" ht="19" x14ac:dyDescent="0.25">
      <c r="B15" t="s">
        <v>7</v>
      </c>
      <c r="C15" t="s">
        <v>8</v>
      </c>
      <c r="D15">
        <v>6</v>
      </c>
      <c r="E15">
        <v>8</v>
      </c>
      <c r="F15" s="1">
        <v>2100000</v>
      </c>
      <c r="G15" s="4">
        <v>8.1199999999999994E-2</v>
      </c>
      <c r="J15" t="s">
        <v>42</v>
      </c>
      <c r="L15">
        <v>5</v>
      </c>
      <c r="M15">
        <v>24</v>
      </c>
      <c r="N15" s="1">
        <v>170000000</v>
      </c>
      <c r="O15" s="4">
        <v>0.36</v>
      </c>
      <c r="S15" t="s">
        <v>988</v>
      </c>
      <c r="T15" t="s">
        <v>989</v>
      </c>
      <c r="U15" t="s">
        <v>1093</v>
      </c>
      <c r="V15">
        <v>129.47999999999999</v>
      </c>
      <c r="W15" s="7">
        <f t="shared" ref="W15" si="48">IFERROR(VLOOKUP(S15,#REF!,3, FALSE),0)</f>
        <v>0</v>
      </c>
      <c r="X15" s="7">
        <f t="shared" ref="X15" si="49">IFERROR(VLOOKUP(S15,#REF!,4, FALSE),0)</f>
        <v>0</v>
      </c>
      <c r="Y15" s="7">
        <f t="shared" ref="Y15" si="50">IFERROR(VLOOKUP(S15,#REF!,3, FALSE),0)</f>
        <v>0</v>
      </c>
      <c r="Z15" s="7">
        <f t="shared" ref="Z15" si="51">IFERROR(VLOOKUP(S15,#REF!,4, FALSE),0)</f>
        <v>0</v>
      </c>
      <c r="AA15" s="16">
        <f t="shared" si="4"/>
        <v>0</v>
      </c>
      <c r="AB15" s="8" t="str">
        <f>IFERROR(VLOOKUP(S15,#REF!,5, FALSE),"NF")</f>
        <v>NF</v>
      </c>
      <c r="AC15" s="8" t="str">
        <f>IFERROR(VLOOKUP(S15,#REF!,5, FALSE),"NF")</f>
        <v>NF</v>
      </c>
      <c r="AD15" s="8">
        <f t="shared" si="5"/>
        <v>0</v>
      </c>
      <c r="AE15" s="9">
        <f t="shared" si="6"/>
        <v>0</v>
      </c>
      <c r="AF15" s="9">
        <f t="shared" si="7"/>
        <v>0</v>
      </c>
    </row>
    <row r="16" spans="1:32" ht="19" x14ac:dyDescent="0.25">
      <c r="B16" t="s">
        <v>25</v>
      </c>
      <c r="C16" t="s">
        <v>26</v>
      </c>
      <c r="D16">
        <v>5</v>
      </c>
      <c r="E16">
        <v>21</v>
      </c>
      <c r="F16" s="1">
        <v>510000000</v>
      </c>
      <c r="G16" s="4">
        <v>19.760000000000002</v>
      </c>
      <c r="J16" t="s">
        <v>56</v>
      </c>
      <c r="K16" t="s">
        <v>57</v>
      </c>
      <c r="L16">
        <v>5</v>
      </c>
      <c r="M16">
        <v>9</v>
      </c>
      <c r="N16" s="1">
        <v>140000000</v>
      </c>
      <c r="O16" s="4">
        <v>0.31</v>
      </c>
      <c r="S16" t="s">
        <v>21</v>
      </c>
      <c r="U16" t="s">
        <v>652</v>
      </c>
      <c r="V16">
        <v>43.9</v>
      </c>
      <c r="W16" s="7">
        <f t="shared" ref="W16" si="52">IFERROR(VLOOKUP(S16,#REF!,3, FALSE),0)</f>
        <v>0</v>
      </c>
      <c r="X16" s="7">
        <f t="shared" ref="X16" si="53">IFERROR(VLOOKUP(S16,#REF!,4, FALSE),0)</f>
        <v>0</v>
      </c>
      <c r="Y16" s="7">
        <f t="shared" ref="Y16" si="54">IFERROR(VLOOKUP(S16,#REF!,3, FALSE),0)</f>
        <v>0</v>
      </c>
      <c r="Z16" s="7">
        <f t="shared" ref="Z16" si="55">IFERROR(VLOOKUP(S16,#REF!,4, FALSE),0)</f>
        <v>0</v>
      </c>
      <c r="AA16" s="16">
        <f t="shared" si="4"/>
        <v>0</v>
      </c>
      <c r="AB16" s="8" t="str">
        <f>IFERROR(VLOOKUP(S16,#REF!,5, FALSE),"NF")</f>
        <v>NF</v>
      </c>
      <c r="AC16" s="8" t="str">
        <f>IFERROR(VLOOKUP(S16,#REF!,5, FALSE),"NF")</f>
        <v>NF</v>
      </c>
      <c r="AD16" s="8">
        <f t="shared" si="5"/>
        <v>0</v>
      </c>
      <c r="AE16" s="9">
        <f t="shared" si="6"/>
        <v>0</v>
      </c>
      <c r="AF16" s="9">
        <f t="shared" si="7"/>
        <v>0</v>
      </c>
    </row>
    <row r="17" spans="2:32" ht="19" x14ac:dyDescent="0.25">
      <c r="B17" t="s">
        <v>21</v>
      </c>
      <c r="D17">
        <v>5</v>
      </c>
      <c r="E17">
        <v>12</v>
      </c>
      <c r="F17" s="1">
        <v>5200000</v>
      </c>
      <c r="G17" s="4">
        <v>0.2</v>
      </c>
      <c r="J17" t="s">
        <v>238</v>
      </c>
      <c r="K17" t="s">
        <v>239</v>
      </c>
      <c r="L17">
        <v>5</v>
      </c>
      <c r="M17">
        <v>9</v>
      </c>
      <c r="N17" s="1">
        <v>11000000</v>
      </c>
      <c r="O17" s="4">
        <v>2.4E-2</v>
      </c>
      <c r="S17" t="s">
        <v>32</v>
      </c>
      <c r="T17" t="s">
        <v>33</v>
      </c>
      <c r="U17" t="s">
        <v>656</v>
      </c>
      <c r="V17">
        <v>10.97</v>
      </c>
      <c r="W17" s="7">
        <f t="shared" ref="W17" si="56">IFERROR(VLOOKUP(S17,#REF!,3, FALSE),0)</f>
        <v>0</v>
      </c>
      <c r="X17" s="7">
        <f t="shared" ref="X17" si="57">IFERROR(VLOOKUP(S17,#REF!,4, FALSE),0)</f>
        <v>0</v>
      </c>
      <c r="Y17" s="7">
        <f t="shared" ref="Y17" si="58">IFERROR(VLOOKUP(S17,#REF!,3, FALSE),0)</f>
        <v>0</v>
      </c>
      <c r="Z17" s="7">
        <f t="shared" ref="Z17" si="59">IFERROR(VLOOKUP(S17,#REF!,4, FALSE),0)</f>
        <v>0</v>
      </c>
      <c r="AA17" s="16">
        <f t="shared" si="4"/>
        <v>0</v>
      </c>
      <c r="AB17" s="8" t="str">
        <f>IFERROR(VLOOKUP(S17,#REF!,5, FALSE),"NF")</f>
        <v>NF</v>
      </c>
      <c r="AC17" s="8" t="str">
        <f>IFERROR(VLOOKUP(S17,#REF!,5, FALSE),"NF")</f>
        <v>NF</v>
      </c>
      <c r="AD17" s="8">
        <f t="shared" si="5"/>
        <v>0</v>
      </c>
      <c r="AE17" s="9">
        <f t="shared" si="6"/>
        <v>0</v>
      </c>
      <c r="AF17" s="9">
        <f t="shared" si="7"/>
        <v>0</v>
      </c>
    </row>
    <row r="18" spans="2:32" ht="19" x14ac:dyDescent="0.25">
      <c r="B18" t="s">
        <v>77</v>
      </c>
      <c r="D18">
        <v>5</v>
      </c>
      <c r="E18">
        <v>6</v>
      </c>
      <c r="F18" s="1">
        <v>8300000</v>
      </c>
      <c r="G18" s="4">
        <v>0.32</v>
      </c>
      <c r="J18" t="s">
        <v>125</v>
      </c>
      <c r="K18" t="s">
        <v>126</v>
      </c>
      <c r="L18">
        <v>5</v>
      </c>
      <c r="M18">
        <v>9</v>
      </c>
      <c r="N18" s="1">
        <v>110000000</v>
      </c>
      <c r="O18" s="4">
        <v>0.25</v>
      </c>
      <c r="S18" t="s">
        <v>68</v>
      </c>
      <c r="T18" t="s">
        <v>69</v>
      </c>
      <c r="U18" t="s">
        <v>657</v>
      </c>
      <c r="V18">
        <v>13.54</v>
      </c>
      <c r="W18" s="7">
        <f t="shared" ref="W18" si="60">IFERROR(VLOOKUP(S18,#REF!,3, FALSE),0)</f>
        <v>0</v>
      </c>
      <c r="X18" s="7">
        <f t="shared" ref="X18" si="61">IFERROR(VLOOKUP(S18,#REF!,4, FALSE),0)</f>
        <v>0</v>
      </c>
      <c r="Y18" s="7">
        <f t="shared" ref="Y18" si="62">IFERROR(VLOOKUP(S18,#REF!,3, FALSE),0)</f>
        <v>0</v>
      </c>
      <c r="Z18" s="7">
        <f t="shared" ref="Z18" si="63">IFERROR(VLOOKUP(S18,#REF!,4, FALSE),0)</f>
        <v>0</v>
      </c>
      <c r="AA18" s="16">
        <f t="shared" si="4"/>
        <v>0</v>
      </c>
      <c r="AB18" s="8" t="str">
        <f>IFERROR(VLOOKUP(S18,#REF!,5, FALSE),"NF")</f>
        <v>NF</v>
      </c>
      <c r="AC18" s="8" t="str">
        <f>IFERROR(VLOOKUP(S18,#REF!,5, FALSE),"NF")</f>
        <v>NF</v>
      </c>
      <c r="AD18" s="8">
        <f t="shared" si="5"/>
        <v>0</v>
      </c>
      <c r="AE18" s="9">
        <f t="shared" si="6"/>
        <v>0</v>
      </c>
      <c r="AF18" s="9">
        <f t="shared" si="7"/>
        <v>0</v>
      </c>
    </row>
    <row r="19" spans="2:32" ht="19" x14ac:dyDescent="0.25">
      <c r="B19" t="s">
        <v>24</v>
      </c>
      <c r="D19">
        <v>4</v>
      </c>
      <c r="E19">
        <v>34</v>
      </c>
      <c r="F19" s="1">
        <v>640000000</v>
      </c>
      <c r="G19" s="4">
        <v>24.72</v>
      </c>
      <c r="J19" t="s">
        <v>27</v>
      </c>
      <c r="K19" t="s">
        <v>28</v>
      </c>
      <c r="L19">
        <v>5</v>
      </c>
      <c r="M19">
        <v>9</v>
      </c>
      <c r="N19" s="1">
        <v>16000000</v>
      </c>
      <c r="O19" s="4">
        <v>3.4500000000000003E-2</v>
      </c>
      <c r="S19" t="s">
        <v>77</v>
      </c>
      <c r="U19" t="s">
        <v>663</v>
      </c>
      <c r="V19">
        <v>14.38</v>
      </c>
      <c r="W19" s="7">
        <f t="shared" ref="W19" si="64">IFERROR(VLOOKUP(S19,#REF!,3, FALSE),0)</f>
        <v>0</v>
      </c>
      <c r="X19" s="7">
        <f t="shared" ref="X19" si="65">IFERROR(VLOOKUP(S19,#REF!,4, FALSE),0)</f>
        <v>0</v>
      </c>
      <c r="Y19" s="7">
        <f t="shared" ref="Y19" si="66">IFERROR(VLOOKUP(S19,#REF!,3, FALSE),0)</f>
        <v>0</v>
      </c>
      <c r="Z19" s="7">
        <f t="shared" ref="Z19" si="67">IFERROR(VLOOKUP(S19,#REF!,4, FALSE),0)</f>
        <v>0</v>
      </c>
      <c r="AA19" s="16">
        <f t="shared" si="4"/>
        <v>0</v>
      </c>
      <c r="AB19" s="8" t="str">
        <f>IFERROR(VLOOKUP(S19,#REF!,5, FALSE),"NF")</f>
        <v>NF</v>
      </c>
      <c r="AC19" s="8" t="str">
        <f>IFERROR(VLOOKUP(S19,#REF!,5, FALSE),"NF")</f>
        <v>NF</v>
      </c>
      <c r="AD19" s="8">
        <f t="shared" si="5"/>
        <v>0</v>
      </c>
      <c r="AE19" s="9">
        <f t="shared" si="6"/>
        <v>0</v>
      </c>
      <c r="AF19" s="9">
        <f t="shared" si="7"/>
        <v>0</v>
      </c>
    </row>
    <row r="20" spans="2:32" ht="19" x14ac:dyDescent="0.25">
      <c r="B20" t="s">
        <v>47</v>
      </c>
      <c r="C20" t="s">
        <v>48</v>
      </c>
      <c r="D20">
        <v>4</v>
      </c>
      <c r="E20">
        <v>9</v>
      </c>
      <c r="F20" s="1">
        <v>150000000</v>
      </c>
      <c r="G20" s="4">
        <v>5.71</v>
      </c>
      <c r="J20" t="s">
        <v>34</v>
      </c>
      <c r="K20" t="s">
        <v>35</v>
      </c>
      <c r="L20">
        <v>5</v>
      </c>
      <c r="M20">
        <v>7</v>
      </c>
      <c r="N20" s="1">
        <v>53000000</v>
      </c>
      <c r="O20" s="4">
        <v>0.12</v>
      </c>
      <c r="S20" t="s">
        <v>43</v>
      </c>
      <c r="T20" t="s">
        <v>44</v>
      </c>
      <c r="U20" t="s">
        <v>661</v>
      </c>
      <c r="V20">
        <v>11.29</v>
      </c>
      <c r="W20" s="7">
        <f t="shared" ref="W20" si="68">IFERROR(VLOOKUP(S20,#REF!,3, FALSE),0)</f>
        <v>0</v>
      </c>
      <c r="X20" s="7">
        <f t="shared" ref="X20" si="69">IFERROR(VLOOKUP(S20,#REF!,4, FALSE),0)</f>
        <v>0</v>
      </c>
      <c r="Y20" s="7">
        <f t="shared" ref="Y20" si="70">IFERROR(VLOOKUP(S20,#REF!,3, FALSE),0)</f>
        <v>0</v>
      </c>
      <c r="Z20" s="7">
        <f t="shared" ref="Z20" si="71">IFERROR(VLOOKUP(S20,#REF!,4, FALSE),0)</f>
        <v>0</v>
      </c>
      <c r="AA20" s="16">
        <f t="shared" si="4"/>
        <v>0</v>
      </c>
      <c r="AB20" s="8" t="str">
        <f>IFERROR(VLOOKUP(S20,#REF!,5, FALSE),"NF")</f>
        <v>NF</v>
      </c>
      <c r="AC20" s="8" t="str">
        <f>IFERROR(VLOOKUP(S20,#REF!,5, FALSE),"NF")</f>
        <v>NF</v>
      </c>
      <c r="AD20" s="8">
        <f t="shared" si="5"/>
        <v>0</v>
      </c>
      <c r="AE20" s="9">
        <f t="shared" si="6"/>
        <v>0</v>
      </c>
      <c r="AF20" s="9">
        <f t="shared" si="7"/>
        <v>0</v>
      </c>
    </row>
    <row r="21" spans="2:32" ht="19" x14ac:dyDescent="0.25">
      <c r="B21" t="s">
        <v>56</v>
      </c>
      <c r="C21" t="s">
        <v>57</v>
      </c>
      <c r="D21">
        <v>4</v>
      </c>
      <c r="E21">
        <v>7</v>
      </c>
      <c r="F21" s="1">
        <v>9700000</v>
      </c>
      <c r="G21" s="4">
        <v>0.37</v>
      </c>
      <c r="J21" t="s">
        <v>62</v>
      </c>
      <c r="K21" t="s">
        <v>63</v>
      </c>
      <c r="L21">
        <v>5</v>
      </c>
      <c r="M21">
        <v>7</v>
      </c>
      <c r="N21" s="1">
        <v>13000000</v>
      </c>
      <c r="O21" s="4">
        <v>2.92E-2</v>
      </c>
      <c r="S21" t="s">
        <v>56</v>
      </c>
      <c r="T21" t="s">
        <v>57</v>
      </c>
      <c r="U21" t="s">
        <v>668</v>
      </c>
      <c r="V21">
        <v>10.9</v>
      </c>
      <c r="W21" s="7">
        <f t="shared" ref="W21" si="72">IFERROR(VLOOKUP(S21,#REF!,3, FALSE),0)</f>
        <v>0</v>
      </c>
      <c r="X21" s="7">
        <f t="shared" ref="X21" si="73">IFERROR(VLOOKUP(S21,#REF!,4, FALSE),0)</f>
        <v>0</v>
      </c>
      <c r="Y21" s="7">
        <f t="shared" ref="Y21" si="74">IFERROR(VLOOKUP(S21,#REF!,3, FALSE),0)</f>
        <v>0</v>
      </c>
      <c r="Z21" s="7">
        <f t="shared" ref="Z21" si="75">IFERROR(VLOOKUP(S21,#REF!,4, FALSE),0)</f>
        <v>0</v>
      </c>
      <c r="AA21" s="16">
        <f t="shared" si="4"/>
        <v>0</v>
      </c>
      <c r="AB21" s="8" t="str">
        <f>IFERROR(VLOOKUP(S21,#REF!,5, FALSE),"NF")</f>
        <v>NF</v>
      </c>
      <c r="AC21" s="8" t="str">
        <f>IFERROR(VLOOKUP(S21,#REF!,5, FALSE),"NF")</f>
        <v>NF</v>
      </c>
      <c r="AD21" s="8">
        <f t="shared" si="5"/>
        <v>0</v>
      </c>
      <c r="AE21" s="9">
        <f t="shared" si="6"/>
        <v>0</v>
      </c>
      <c r="AF21" s="9">
        <f t="shared" si="7"/>
        <v>0</v>
      </c>
    </row>
    <row r="22" spans="2:32" ht="19" x14ac:dyDescent="0.25">
      <c r="B22" t="s">
        <v>992</v>
      </c>
      <c r="C22" t="s">
        <v>993</v>
      </c>
      <c r="D22">
        <v>4</v>
      </c>
      <c r="E22">
        <v>6</v>
      </c>
      <c r="F22" s="1">
        <v>5200000</v>
      </c>
      <c r="G22" s="4">
        <v>0.2</v>
      </c>
      <c r="J22" t="s">
        <v>147</v>
      </c>
      <c r="K22" t="s">
        <v>148</v>
      </c>
      <c r="L22">
        <v>5</v>
      </c>
      <c r="M22">
        <v>6</v>
      </c>
      <c r="N22" s="1">
        <v>14000000</v>
      </c>
      <c r="O22" s="4">
        <v>3.0499999999999999E-2</v>
      </c>
      <c r="S22" t="s">
        <v>125</v>
      </c>
      <c r="T22" t="s">
        <v>126</v>
      </c>
      <c r="U22" t="s">
        <v>680</v>
      </c>
      <c r="V22">
        <v>14.3</v>
      </c>
      <c r="W22" s="7">
        <f t="shared" ref="W22" si="76">IFERROR(VLOOKUP(S22,#REF!,3, FALSE),0)</f>
        <v>0</v>
      </c>
      <c r="X22" s="7">
        <f t="shared" ref="X22" si="77">IFERROR(VLOOKUP(S22,#REF!,4, FALSE),0)</f>
        <v>0</v>
      </c>
      <c r="Y22" s="7">
        <f t="shared" ref="Y22" si="78">IFERROR(VLOOKUP(S22,#REF!,3, FALSE),0)</f>
        <v>0</v>
      </c>
      <c r="Z22" s="7">
        <f t="shared" ref="Z22" si="79">IFERROR(VLOOKUP(S22,#REF!,4, FALSE),0)</f>
        <v>0</v>
      </c>
      <c r="AA22" s="16">
        <f t="shared" si="4"/>
        <v>0</v>
      </c>
      <c r="AB22" s="8" t="str">
        <f>IFERROR(VLOOKUP(S22,#REF!,5, FALSE),"NF")</f>
        <v>NF</v>
      </c>
      <c r="AC22" s="8" t="str">
        <f>IFERROR(VLOOKUP(S22,#REF!,5, FALSE),"NF")</f>
        <v>NF</v>
      </c>
      <c r="AD22" s="8">
        <f t="shared" si="5"/>
        <v>0</v>
      </c>
      <c r="AE22" s="9">
        <f t="shared" si="6"/>
        <v>0</v>
      </c>
      <c r="AF22" s="9">
        <f t="shared" si="7"/>
        <v>0</v>
      </c>
    </row>
    <row r="23" spans="2:32" ht="19" x14ac:dyDescent="0.25">
      <c r="B23" t="s">
        <v>9</v>
      </c>
      <c r="C23" t="s">
        <v>10</v>
      </c>
      <c r="D23">
        <v>4</v>
      </c>
      <c r="E23">
        <v>5</v>
      </c>
      <c r="F23" s="1">
        <v>680000</v>
      </c>
      <c r="G23" s="4">
        <v>2.6200000000000001E-2</v>
      </c>
      <c r="J23" t="s">
        <v>55</v>
      </c>
      <c r="L23">
        <v>4</v>
      </c>
      <c r="M23">
        <v>18</v>
      </c>
      <c r="N23" s="1">
        <v>220000000</v>
      </c>
      <c r="O23" s="4">
        <v>0.48</v>
      </c>
      <c r="S23" t="s">
        <v>29</v>
      </c>
      <c r="U23" t="s">
        <v>664</v>
      </c>
      <c r="V23">
        <v>12.67</v>
      </c>
      <c r="W23" s="7">
        <f t="shared" ref="W23" si="80">IFERROR(VLOOKUP(S23,#REF!,3, FALSE),0)</f>
        <v>0</v>
      </c>
      <c r="X23" s="7">
        <f t="shared" ref="X23" si="81">IFERROR(VLOOKUP(S23,#REF!,4, FALSE),0)</f>
        <v>0</v>
      </c>
      <c r="Y23" s="7">
        <f t="shared" ref="Y23" si="82">IFERROR(VLOOKUP(S23,#REF!,3, FALSE),0)</f>
        <v>0</v>
      </c>
      <c r="Z23" s="7">
        <f t="shared" ref="Z23" si="83">IFERROR(VLOOKUP(S23,#REF!,4, FALSE),0)</f>
        <v>0</v>
      </c>
      <c r="AA23" s="16">
        <f t="shared" si="4"/>
        <v>0</v>
      </c>
      <c r="AB23" s="8" t="str">
        <f>IFERROR(VLOOKUP(S23,#REF!,5, FALSE),"NF")</f>
        <v>NF</v>
      </c>
      <c r="AC23" s="8" t="str">
        <f>IFERROR(VLOOKUP(S23,#REF!,5, FALSE),"NF")</f>
        <v>NF</v>
      </c>
      <c r="AD23" s="8">
        <f t="shared" si="5"/>
        <v>0</v>
      </c>
      <c r="AE23" s="9">
        <f t="shared" si="6"/>
        <v>0</v>
      </c>
      <c r="AF23" s="9">
        <f t="shared" si="7"/>
        <v>0</v>
      </c>
    </row>
    <row r="24" spans="2:32" ht="19" x14ac:dyDescent="0.25">
      <c r="B24" t="s">
        <v>68</v>
      </c>
      <c r="C24" t="s">
        <v>69</v>
      </c>
      <c r="D24">
        <v>4</v>
      </c>
      <c r="E24">
        <v>5</v>
      </c>
      <c r="F24" s="1">
        <v>960000</v>
      </c>
      <c r="G24" s="4">
        <v>3.6999999999999998E-2</v>
      </c>
      <c r="J24" t="s">
        <v>100</v>
      </c>
      <c r="K24" t="s">
        <v>101</v>
      </c>
      <c r="L24">
        <v>4</v>
      </c>
      <c r="M24">
        <v>7</v>
      </c>
      <c r="N24" s="1">
        <v>66000000</v>
      </c>
      <c r="O24" s="4">
        <v>0.14000000000000001</v>
      </c>
      <c r="S24" t="s">
        <v>238</v>
      </c>
      <c r="T24" t="s">
        <v>239</v>
      </c>
      <c r="U24" t="s">
        <v>673</v>
      </c>
      <c r="V24">
        <v>13.54</v>
      </c>
      <c r="W24" s="7">
        <f t="shared" ref="W24" si="84">IFERROR(VLOOKUP(S24,#REF!,3, FALSE),0)</f>
        <v>0</v>
      </c>
      <c r="X24" s="7">
        <f t="shared" ref="X24" si="85">IFERROR(VLOOKUP(S24,#REF!,4, FALSE),0)</f>
        <v>0</v>
      </c>
      <c r="Y24" s="7">
        <f t="shared" ref="Y24" si="86">IFERROR(VLOOKUP(S24,#REF!,3, FALSE),0)</f>
        <v>0</v>
      </c>
      <c r="Z24" s="7">
        <f t="shared" ref="Z24" si="87">IFERROR(VLOOKUP(S24,#REF!,4, FALSE),0)</f>
        <v>0</v>
      </c>
      <c r="AA24" s="16">
        <f t="shared" si="4"/>
        <v>0</v>
      </c>
      <c r="AB24" s="8" t="str">
        <f>IFERROR(VLOOKUP(S24,#REF!,5, FALSE),"NF")</f>
        <v>NF</v>
      </c>
      <c r="AC24" s="8" t="str">
        <f>IFERROR(VLOOKUP(S24,#REF!,5, FALSE),"NF")</f>
        <v>NF</v>
      </c>
      <c r="AD24" s="8">
        <f t="shared" si="5"/>
        <v>0</v>
      </c>
      <c r="AE24" s="9">
        <f t="shared" si="6"/>
        <v>0</v>
      </c>
      <c r="AF24" s="9">
        <f t="shared" si="7"/>
        <v>0</v>
      </c>
    </row>
    <row r="25" spans="2:32" ht="19" x14ac:dyDescent="0.25">
      <c r="B25" t="s">
        <v>254</v>
      </c>
      <c r="C25" t="s">
        <v>255</v>
      </c>
      <c r="D25">
        <v>4</v>
      </c>
      <c r="E25">
        <v>4</v>
      </c>
      <c r="F25" s="1">
        <v>460000</v>
      </c>
      <c r="G25" s="4">
        <v>1.7600000000000001E-2</v>
      </c>
      <c r="J25" t="s">
        <v>75</v>
      </c>
      <c r="K25" t="s">
        <v>76</v>
      </c>
      <c r="L25">
        <v>4</v>
      </c>
      <c r="M25">
        <v>7</v>
      </c>
      <c r="N25" s="1">
        <v>79000000</v>
      </c>
      <c r="O25" s="4">
        <v>0.17</v>
      </c>
      <c r="S25" t="s">
        <v>84</v>
      </c>
      <c r="T25" t="s">
        <v>85</v>
      </c>
      <c r="U25" t="s">
        <v>698</v>
      </c>
      <c r="V25">
        <v>11.36</v>
      </c>
      <c r="W25" s="7">
        <f t="shared" ref="W25" si="88">IFERROR(VLOOKUP(S25,#REF!,3, FALSE),0)</f>
        <v>0</v>
      </c>
      <c r="X25" s="7">
        <f t="shared" ref="X25" si="89">IFERROR(VLOOKUP(S25,#REF!,4, FALSE),0)</f>
        <v>0</v>
      </c>
      <c r="Y25" s="7">
        <f t="shared" ref="Y25" si="90">IFERROR(VLOOKUP(S25,#REF!,3, FALSE),0)</f>
        <v>0</v>
      </c>
      <c r="Z25" s="7">
        <f t="shared" ref="Z25" si="91">IFERROR(VLOOKUP(S25,#REF!,4, FALSE),0)</f>
        <v>0</v>
      </c>
      <c r="AA25" s="16">
        <f t="shared" si="4"/>
        <v>0</v>
      </c>
      <c r="AB25" s="8" t="str">
        <f>IFERROR(VLOOKUP(S25,#REF!,5, FALSE),"NF")</f>
        <v>NF</v>
      </c>
      <c r="AC25" s="8" t="str">
        <f>IFERROR(VLOOKUP(S25,#REF!,5, FALSE),"NF")</f>
        <v>NF</v>
      </c>
      <c r="AD25" s="8">
        <f t="shared" si="5"/>
        <v>0</v>
      </c>
      <c r="AE25" s="9">
        <f t="shared" si="6"/>
        <v>0</v>
      </c>
      <c r="AF25" s="9">
        <f t="shared" si="7"/>
        <v>0</v>
      </c>
    </row>
    <row r="26" spans="2:32" ht="19" x14ac:dyDescent="0.25">
      <c r="B26" t="s">
        <v>168</v>
      </c>
      <c r="C26" t="s">
        <v>169</v>
      </c>
      <c r="D26">
        <v>4</v>
      </c>
      <c r="E26">
        <v>4</v>
      </c>
      <c r="F26" s="1">
        <v>31000000</v>
      </c>
      <c r="G26" s="4">
        <v>1.2</v>
      </c>
      <c r="J26" t="s">
        <v>158</v>
      </c>
      <c r="L26">
        <v>4</v>
      </c>
      <c r="M26">
        <v>7</v>
      </c>
      <c r="N26" s="1">
        <v>500000000</v>
      </c>
      <c r="O26" s="4">
        <v>1.1100000000000001</v>
      </c>
      <c r="S26" t="s">
        <v>30</v>
      </c>
      <c r="T26" t="s">
        <v>31</v>
      </c>
      <c r="U26" t="s">
        <v>655</v>
      </c>
      <c r="V26">
        <v>13.3</v>
      </c>
      <c r="W26" s="7">
        <f t="shared" ref="W26" si="92">IFERROR(VLOOKUP(S26,#REF!,3, FALSE),0)</f>
        <v>0</v>
      </c>
      <c r="X26" s="7">
        <f t="shared" ref="X26" si="93">IFERROR(VLOOKUP(S26,#REF!,4, FALSE),0)</f>
        <v>0</v>
      </c>
      <c r="Y26" s="7">
        <f t="shared" ref="Y26" si="94">IFERROR(VLOOKUP(S26,#REF!,3, FALSE),0)</f>
        <v>0</v>
      </c>
      <c r="Z26" s="7">
        <f t="shared" ref="Z26" si="95">IFERROR(VLOOKUP(S26,#REF!,4, FALSE),0)</f>
        <v>0</v>
      </c>
      <c r="AA26" s="16">
        <f t="shared" si="4"/>
        <v>0</v>
      </c>
      <c r="AB26" s="8" t="str">
        <f>IFERROR(VLOOKUP(S26,#REF!,5, FALSE),"NF")</f>
        <v>NF</v>
      </c>
      <c r="AC26" s="8" t="str">
        <f>IFERROR(VLOOKUP(S26,#REF!,5, FALSE),"NF")</f>
        <v>NF</v>
      </c>
      <c r="AD26" s="8">
        <f t="shared" si="5"/>
        <v>0</v>
      </c>
      <c r="AE26" s="9">
        <f t="shared" si="6"/>
        <v>0</v>
      </c>
      <c r="AF26" s="9">
        <f t="shared" si="7"/>
        <v>0</v>
      </c>
    </row>
    <row r="27" spans="2:32" ht="19" x14ac:dyDescent="0.25">
      <c r="B27" t="s">
        <v>994</v>
      </c>
      <c r="C27" t="s">
        <v>995</v>
      </c>
      <c r="D27">
        <v>4</v>
      </c>
      <c r="E27">
        <v>4</v>
      </c>
      <c r="F27" s="1">
        <v>700000</v>
      </c>
      <c r="G27" s="4">
        <v>2.69E-2</v>
      </c>
      <c r="J27" t="s">
        <v>172</v>
      </c>
      <c r="K27" t="s">
        <v>173</v>
      </c>
      <c r="L27">
        <v>4</v>
      </c>
      <c r="M27">
        <v>7</v>
      </c>
      <c r="N27" s="1">
        <v>120000000</v>
      </c>
      <c r="O27" s="4">
        <v>0.26</v>
      </c>
      <c r="S27" t="s">
        <v>990</v>
      </c>
      <c r="T27" t="s">
        <v>991</v>
      </c>
      <c r="U27" t="s">
        <v>1094</v>
      </c>
      <c r="V27">
        <v>37.380000000000003</v>
      </c>
      <c r="W27" s="7">
        <f t="shared" ref="W27" si="96">IFERROR(VLOOKUP(S27,#REF!,3, FALSE),0)</f>
        <v>0</v>
      </c>
      <c r="X27" s="7">
        <f t="shared" ref="X27" si="97">IFERROR(VLOOKUP(S27,#REF!,4, FALSE),0)</f>
        <v>0</v>
      </c>
      <c r="Y27" s="7">
        <f t="shared" ref="Y27" si="98">IFERROR(VLOOKUP(S27,#REF!,3, FALSE),0)</f>
        <v>0</v>
      </c>
      <c r="Z27" s="7">
        <f t="shared" ref="Z27" si="99">IFERROR(VLOOKUP(S27,#REF!,4, FALSE),0)</f>
        <v>0</v>
      </c>
      <c r="AA27" s="16">
        <f t="shared" si="4"/>
        <v>0</v>
      </c>
      <c r="AB27" s="8" t="str">
        <f>IFERROR(VLOOKUP(S27,#REF!,5, FALSE),"NF")</f>
        <v>NF</v>
      </c>
      <c r="AC27" s="8" t="str">
        <f>IFERROR(VLOOKUP(S27,#REF!,5, FALSE),"NF")</f>
        <v>NF</v>
      </c>
      <c r="AD27" s="8">
        <f t="shared" si="5"/>
        <v>0</v>
      </c>
      <c r="AE27" s="9">
        <f t="shared" si="6"/>
        <v>0</v>
      </c>
      <c r="AF27" s="9">
        <f t="shared" si="7"/>
        <v>0</v>
      </c>
    </row>
    <row r="28" spans="2:32" ht="19" x14ac:dyDescent="0.25">
      <c r="B28" t="s">
        <v>42</v>
      </c>
      <c r="D28">
        <v>3</v>
      </c>
      <c r="E28">
        <v>13</v>
      </c>
      <c r="F28" s="1">
        <v>5800000</v>
      </c>
      <c r="G28" s="4">
        <v>0.22</v>
      </c>
      <c r="J28" t="s">
        <v>94</v>
      </c>
      <c r="K28" t="s">
        <v>95</v>
      </c>
      <c r="L28">
        <v>4</v>
      </c>
      <c r="M28">
        <v>6</v>
      </c>
      <c r="N28" s="1">
        <v>3700000</v>
      </c>
      <c r="O28" s="4">
        <v>8.1799999999999998E-3</v>
      </c>
      <c r="S28" t="s">
        <v>42</v>
      </c>
      <c r="U28" t="s">
        <v>660</v>
      </c>
      <c r="V28">
        <v>11.57</v>
      </c>
      <c r="W28" s="7">
        <f t="shared" ref="W28" si="100">IFERROR(VLOOKUP(S28,#REF!,3, FALSE),0)</f>
        <v>0</v>
      </c>
      <c r="X28" s="7">
        <f t="shared" ref="X28" si="101">IFERROR(VLOOKUP(S28,#REF!,4, FALSE),0)</f>
        <v>0</v>
      </c>
      <c r="Y28" s="7">
        <f t="shared" ref="Y28" si="102">IFERROR(VLOOKUP(S28,#REF!,3, FALSE),0)</f>
        <v>0</v>
      </c>
      <c r="Z28" s="7">
        <f t="shared" ref="Z28" si="103">IFERROR(VLOOKUP(S28,#REF!,4, FALSE),0)</f>
        <v>0</v>
      </c>
      <c r="AA28" s="16">
        <f t="shared" si="4"/>
        <v>0</v>
      </c>
      <c r="AB28" s="8" t="str">
        <f>IFERROR(VLOOKUP(S28,#REF!,5, FALSE),"NF")</f>
        <v>NF</v>
      </c>
      <c r="AC28" s="8" t="str">
        <f>IFERROR(VLOOKUP(S28,#REF!,5, FALSE),"NF")</f>
        <v>NF</v>
      </c>
      <c r="AD28" s="8">
        <f t="shared" si="5"/>
        <v>0</v>
      </c>
      <c r="AE28" s="9">
        <f t="shared" si="6"/>
        <v>0</v>
      </c>
      <c r="AF28" s="9">
        <f t="shared" si="7"/>
        <v>0</v>
      </c>
    </row>
    <row r="29" spans="2:32" ht="19" x14ac:dyDescent="0.25">
      <c r="B29" t="s">
        <v>109</v>
      </c>
      <c r="D29">
        <v>3</v>
      </c>
      <c r="E29">
        <v>10</v>
      </c>
      <c r="F29" s="1">
        <v>6000000</v>
      </c>
      <c r="G29" s="4">
        <v>0.23</v>
      </c>
      <c r="J29" t="s">
        <v>197</v>
      </c>
      <c r="K29" t="s">
        <v>198</v>
      </c>
      <c r="L29">
        <v>4</v>
      </c>
      <c r="M29">
        <v>6</v>
      </c>
      <c r="N29" s="1">
        <v>30000000</v>
      </c>
      <c r="O29" s="4">
        <v>6.59E-2</v>
      </c>
      <c r="S29" t="s">
        <v>27</v>
      </c>
      <c r="T29" t="s">
        <v>28</v>
      </c>
      <c r="U29" t="s">
        <v>638</v>
      </c>
      <c r="V29">
        <v>192.79</v>
      </c>
      <c r="W29" s="7">
        <f t="shared" ref="W29" si="104">IFERROR(VLOOKUP(S29,#REF!,3, FALSE),0)</f>
        <v>0</v>
      </c>
      <c r="X29" s="7">
        <f t="shared" ref="X29" si="105">IFERROR(VLOOKUP(S29,#REF!,4, FALSE),0)</f>
        <v>0</v>
      </c>
      <c r="Y29" s="7">
        <f t="shared" ref="Y29" si="106">IFERROR(VLOOKUP(S29,#REF!,3, FALSE),0)</f>
        <v>0</v>
      </c>
      <c r="Z29" s="7">
        <f t="shared" ref="Z29" si="107">IFERROR(VLOOKUP(S29,#REF!,4, FALSE),0)</f>
        <v>0</v>
      </c>
      <c r="AA29" s="16">
        <f t="shared" si="4"/>
        <v>0</v>
      </c>
      <c r="AB29" s="8" t="str">
        <f>IFERROR(VLOOKUP(S29,#REF!,5, FALSE),"NF")</f>
        <v>NF</v>
      </c>
      <c r="AC29" s="8" t="str">
        <f>IFERROR(VLOOKUP(S29,#REF!,5, FALSE),"NF")</f>
        <v>NF</v>
      </c>
      <c r="AD29" s="8">
        <f t="shared" si="5"/>
        <v>0</v>
      </c>
      <c r="AE29" s="9">
        <f t="shared" si="6"/>
        <v>0</v>
      </c>
      <c r="AF29" s="9">
        <f t="shared" si="7"/>
        <v>0</v>
      </c>
    </row>
    <row r="30" spans="2:32" ht="19" x14ac:dyDescent="0.25">
      <c r="B30" t="s">
        <v>166</v>
      </c>
      <c r="C30" t="s">
        <v>167</v>
      </c>
      <c r="D30">
        <v>3</v>
      </c>
      <c r="E30">
        <v>8</v>
      </c>
      <c r="F30" s="1">
        <v>27000000</v>
      </c>
      <c r="G30" s="4">
        <v>1.03</v>
      </c>
      <c r="J30" t="s">
        <v>166</v>
      </c>
      <c r="K30" t="s">
        <v>167</v>
      </c>
      <c r="L30">
        <v>4</v>
      </c>
      <c r="M30">
        <v>6</v>
      </c>
      <c r="N30" s="1">
        <v>220000000</v>
      </c>
      <c r="O30" s="4">
        <v>0.49</v>
      </c>
      <c r="S30" t="s">
        <v>34</v>
      </c>
      <c r="T30" t="s">
        <v>35</v>
      </c>
      <c r="U30" t="s">
        <v>651</v>
      </c>
      <c r="V30">
        <v>25.96</v>
      </c>
      <c r="W30" s="7">
        <f t="shared" ref="W30" si="108">IFERROR(VLOOKUP(S30,#REF!,3, FALSE),0)</f>
        <v>0</v>
      </c>
      <c r="X30" s="7">
        <f t="shared" ref="X30" si="109">IFERROR(VLOOKUP(S30,#REF!,4, FALSE),0)</f>
        <v>0</v>
      </c>
      <c r="Y30" s="7">
        <f t="shared" ref="Y30" si="110">IFERROR(VLOOKUP(S30,#REF!,3, FALSE),0)</f>
        <v>0</v>
      </c>
      <c r="Z30" s="7">
        <f t="shared" ref="Z30" si="111">IFERROR(VLOOKUP(S30,#REF!,4, FALSE),0)</f>
        <v>0</v>
      </c>
      <c r="AA30" s="16">
        <f t="shared" si="4"/>
        <v>0</v>
      </c>
      <c r="AB30" s="8" t="str">
        <f>IFERROR(VLOOKUP(S30,#REF!,5, FALSE),"NF")</f>
        <v>NF</v>
      </c>
      <c r="AC30" s="8" t="str">
        <f>IFERROR(VLOOKUP(S30,#REF!,5, FALSE),"NF")</f>
        <v>NF</v>
      </c>
      <c r="AD30" s="8">
        <f t="shared" si="5"/>
        <v>0</v>
      </c>
      <c r="AE30" s="9">
        <f t="shared" si="6"/>
        <v>0</v>
      </c>
      <c r="AF30" s="9">
        <f t="shared" si="7"/>
        <v>0</v>
      </c>
    </row>
    <row r="31" spans="2:32" ht="19" x14ac:dyDescent="0.25">
      <c r="B31" t="s">
        <v>996</v>
      </c>
      <c r="C31" t="s">
        <v>997</v>
      </c>
      <c r="D31">
        <v>3</v>
      </c>
      <c r="E31">
        <v>8</v>
      </c>
      <c r="F31" s="1">
        <v>3100000</v>
      </c>
      <c r="G31" s="4">
        <v>0.12</v>
      </c>
      <c r="J31" t="s">
        <v>119</v>
      </c>
      <c r="K31" t="s">
        <v>120</v>
      </c>
      <c r="L31">
        <v>4</v>
      </c>
      <c r="M31">
        <v>6</v>
      </c>
      <c r="N31" s="1">
        <v>630000000</v>
      </c>
      <c r="O31" s="4">
        <v>1.38</v>
      </c>
      <c r="S31" t="s">
        <v>62</v>
      </c>
      <c r="T31" t="s">
        <v>63</v>
      </c>
      <c r="U31" t="s">
        <v>646</v>
      </c>
      <c r="V31">
        <v>80.02</v>
      </c>
      <c r="W31" s="7">
        <f t="shared" ref="W31" si="112">IFERROR(VLOOKUP(S31,#REF!,3, FALSE),0)</f>
        <v>0</v>
      </c>
      <c r="X31" s="7">
        <f t="shared" ref="X31" si="113">IFERROR(VLOOKUP(S31,#REF!,4, FALSE),0)</f>
        <v>0</v>
      </c>
      <c r="Y31" s="7">
        <f t="shared" ref="Y31" si="114">IFERROR(VLOOKUP(S31,#REF!,3, FALSE),0)</f>
        <v>0</v>
      </c>
      <c r="Z31" s="7">
        <f t="shared" ref="Z31" si="115">IFERROR(VLOOKUP(S31,#REF!,4, FALSE),0)</f>
        <v>0</v>
      </c>
      <c r="AA31" s="16">
        <f t="shared" si="4"/>
        <v>0</v>
      </c>
      <c r="AB31" s="8" t="str">
        <f>IFERROR(VLOOKUP(S31,#REF!,5, FALSE),"NF")</f>
        <v>NF</v>
      </c>
      <c r="AC31" s="8" t="str">
        <f>IFERROR(VLOOKUP(S31,#REF!,5, FALSE),"NF")</f>
        <v>NF</v>
      </c>
      <c r="AD31" s="8">
        <f t="shared" si="5"/>
        <v>0</v>
      </c>
      <c r="AE31" s="9">
        <f t="shared" si="6"/>
        <v>0</v>
      </c>
      <c r="AF31" s="9">
        <f t="shared" si="7"/>
        <v>0</v>
      </c>
    </row>
    <row r="32" spans="2:32" ht="19" x14ac:dyDescent="0.25">
      <c r="B32" t="s">
        <v>74</v>
      </c>
      <c r="C32" t="s">
        <v>26</v>
      </c>
      <c r="D32">
        <v>3</v>
      </c>
      <c r="E32">
        <v>7</v>
      </c>
      <c r="F32" s="1">
        <v>22000000</v>
      </c>
      <c r="G32" s="4">
        <v>0.86</v>
      </c>
      <c r="J32" t="s">
        <v>258</v>
      </c>
      <c r="K32" t="s">
        <v>259</v>
      </c>
      <c r="L32">
        <v>4</v>
      </c>
      <c r="M32">
        <v>6</v>
      </c>
      <c r="N32" s="1">
        <v>17000000</v>
      </c>
      <c r="O32" s="4">
        <v>3.8199999999999998E-2</v>
      </c>
      <c r="S32" t="s">
        <v>53</v>
      </c>
      <c r="T32" t="s">
        <v>54</v>
      </c>
      <c r="U32" t="s">
        <v>665</v>
      </c>
      <c r="V32">
        <v>25.97</v>
      </c>
      <c r="W32" s="7">
        <f t="shared" ref="W32" si="116">IFERROR(VLOOKUP(S32,#REF!,3, FALSE),0)</f>
        <v>0</v>
      </c>
      <c r="X32" s="7">
        <f t="shared" ref="X32" si="117">IFERROR(VLOOKUP(S32,#REF!,4, FALSE),0)</f>
        <v>0</v>
      </c>
      <c r="Y32" s="7">
        <f t="shared" ref="Y32" si="118">IFERROR(VLOOKUP(S32,#REF!,3, FALSE),0)</f>
        <v>0</v>
      </c>
      <c r="Z32" s="7">
        <f t="shared" ref="Z32" si="119">IFERROR(VLOOKUP(S32,#REF!,4, FALSE),0)</f>
        <v>0</v>
      </c>
      <c r="AA32" s="16">
        <f t="shared" si="4"/>
        <v>0</v>
      </c>
      <c r="AB32" s="8" t="str">
        <f>IFERROR(VLOOKUP(S32,#REF!,5, FALSE),"NF")</f>
        <v>NF</v>
      </c>
      <c r="AC32" s="8" t="str">
        <f>IFERROR(VLOOKUP(S32,#REF!,5, FALSE),"NF")</f>
        <v>NF</v>
      </c>
      <c r="AD32" s="8">
        <f t="shared" si="5"/>
        <v>0</v>
      </c>
      <c r="AE32" s="9">
        <f t="shared" si="6"/>
        <v>0</v>
      </c>
      <c r="AF32" s="9">
        <f t="shared" si="7"/>
        <v>0</v>
      </c>
    </row>
    <row r="33" spans="2:32" ht="19" x14ac:dyDescent="0.25">
      <c r="B33" t="s">
        <v>199</v>
      </c>
      <c r="C33" t="s">
        <v>200</v>
      </c>
      <c r="D33">
        <v>3</v>
      </c>
      <c r="E33">
        <v>7</v>
      </c>
      <c r="F33" s="1">
        <v>2800000</v>
      </c>
      <c r="G33" s="4">
        <v>0.11</v>
      </c>
      <c r="J33" t="s">
        <v>47</v>
      </c>
      <c r="K33" t="s">
        <v>48</v>
      </c>
      <c r="L33">
        <v>4</v>
      </c>
      <c r="M33">
        <v>5</v>
      </c>
      <c r="N33" s="1">
        <v>470000000</v>
      </c>
      <c r="O33" s="4">
        <v>1.03</v>
      </c>
      <c r="S33" t="s">
        <v>147</v>
      </c>
      <c r="T33" t="s">
        <v>148</v>
      </c>
      <c r="U33" t="s">
        <v>658</v>
      </c>
      <c r="V33">
        <v>49.94</v>
      </c>
      <c r="W33" s="7">
        <f t="shared" ref="W33" si="120">IFERROR(VLOOKUP(S33,#REF!,3, FALSE),0)</f>
        <v>0</v>
      </c>
      <c r="X33" s="7">
        <f t="shared" ref="X33" si="121">IFERROR(VLOOKUP(S33,#REF!,4, FALSE),0)</f>
        <v>0</v>
      </c>
      <c r="Y33" s="7">
        <f t="shared" ref="Y33" si="122">IFERROR(VLOOKUP(S33,#REF!,3, FALSE),0)</f>
        <v>0</v>
      </c>
      <c r="Z33" s="7">
        <f t="shared" ref="Z33" si="123">IFERROR(VLOOKUP(S33,#REF!,4, FALSE),0)</f>
        <v>0</v>
      </c>
      <c r="AA33" s="16">
        <f t="shared" si="4"/>
        <v>0</v>
      </c>
      <c r="AB33" s="8" t="str">
        <f>IFERROR(VLOOKUP(S33,#REF!,5, FALSE),"NF")</f>
        <v>NF</v>
      </c>
      <c r="AC33" s="8" t="str">
        <f>IFERROR(VLOOKUP(S33,#REF!,5, FALSE),"NF")</f>
        <v>NF</v>
      </c>
      <c r="AD33" s="8">
        <f t="shared" si="5"/>
        <v>0</v>
      </c>
      <c r="AE33" s="9">
        <f t="shared" si="6"/>
        <v>0</v>
      </c>
      <c r="AF33" s="9">
        <f t="shared" si="7"/>
        <v>0</v>
      </c>
    </row>
    <row r="34" spans="2:32" ht="19" x14ac:dyDescent="0.25">
      <c r="B34" t="s">
        <v>238</v>
      </c>
      <c r="C34" t="s">
        <v>239</v>
      </c>
      <c r="D34">
        <v>3</v>
      </c>
      <c r="E34">
        <v>6</v>
      </c>
      <c r="F34" s="1">
        <v>1700000</v>
      </c>
      <c r="G34" s="4">
        <v>6.5600000000000006E-2</v>
      </c>
      <c r="J34" t="s">
        <v>30</v>
      </c>
      <c r="K34" t="s">
        <v>31</v>
      </c>
      <c r="L34">
        <v>4</v>
      </c>
      <c r="M34">
        <v>5</v>
      </c>
      <c r="N34" s="1">
        <v>93000000</v>
      </c>
      <c r="O34" s="4">
        <v>0.2</v>
      </c>
      <c r="S34" t="s">
        <v>74</v>
      </c>
      <c r="T34" t="s">
        <v>26</v>
      </c>
      <c r="U34" t="s">
        <v>675</v>
      </c>
      <c r="V34">
        <v>35.72</v>
      </c>
      <c r="W34" s="7">
        <f t="shared" ref="W34" si="124">IFERROR(VLOOKUP(S34,#REF!,3, FALSE),0)</f>
        <v>0</v>
      </c>
      <c r="X34" s="7">
        <f t="shared" ref="X34" si="125">IFERROR(VLOOKUP(S34,#REF!,4, FALSE),0)</f>
        <v>0</v>
      </c>
      <c r="Y34" s="7">
        <f t="shared" ref="Y34" si="126">IFERROR(VLOOKUP(S34,#REF!,3, FALSE),0)</f>
        <v>0</v>
      </c>
      <c r="Z34" s="7">
        <f t="shared" ref="Z34" si="127">IFERROR(VLOOKUP(S34,#REF!,4, FALSE),0)</f>
        <v>0</v>
      </c>
      <c r="AA34" s="16">
        <f t="shared" si="4"/>
        <v>0</v>
      </c>
      <c r="AB34" s="8" t="str">
        <f>IFERROR(VLOOKUP(S34,#REF!,5, FALSE),"NF")</f>
        <v>NF</v>
      </c>
      <c r="AC34" s="8" t="str">
        <f>IFERROR(VLOOKUP(S34,#REF!,5, FALSE),"NF")</f>
        <v>NF</v>
      </c>
      <c r="AD34" s="8">
        <f t="shared" si="5"/>
        <v>0</v>
      </c>
      <c r="AE34" s="9">
        <f t="shared" si="6"/>
        <v>0</v>
      </c>
      <c r="AF34" s="9">
        <f t="shared" si="7"/>
        <v>0</v>
      </c>
    </row>
    <row r="35" spans="2:32" ht="19" x14ac:dyDescent="0.25">
      <c r="B35" t="s">
        <v>75</v>
      </c>
      <c r="C35" t="s">
        <v>76</v>
      </c>
      <c r="D35">
        <v>3</v>
      </c>
      <c r="E35">
        <v>6</v>
      </c>
      <c r="F35" s="1">
        <v>16000000</v>
      </c>
      <c r="G35" s="4">
        <v>0.6</v>
      </c>
      <c r="J35" t="s">
        <v>80</v>
      </c>
      <c r="K35" t="s">
        <v>81</v>
      </c>
      <c r="L35">
        <v>4</v>
      </c>
      <c r="M35">
        <v>4</v>
      </c>
      <c r="N35" s="1">
        <v>25000000</v>
      </c>
      <c r="O35" s="4">
        <v>5.45E-2</v>
      </c>
      <c r="S35" t="s">
        <v>55</v>
      </c>
      <c r="U35" t="s">
        <v>677</v>
      </c>
      <c r="V35">
        <v>11.97</v>
      </c>
      <c r="W35" s="7">
        <f t="shared" ref="W35" si="128">IFERROR(VLOOKUP(S35,#REF!,3, FALSE),0)</f>
        <v>0</v>
      </c>
      <c r="X35" s="7">
        <f t="shared" ref="X35" si="129">IFERROR(VLOOKUP(S35,#REF!,4, FALSE),0)</f>
        <v>0</v>
      </c>
      <c r="Y35" s="7">
        <f t="shared" ref="Y35" si="130">IFERROR(VLOOKUP(S35,#REF!,3, FALSE),0)</f>
        <v>0</v>
      </c>
      <c r="Z35" s="7">
        <f t="shared" ref="Z35" si="131">IFERROR(VLOOKUP(S35,#REF!,4, FALSE),0)</f>
        <v>0</v>
      </c>
      <c r="AA35" s="16">
        <f t="shared" si="4"/>
        <v>0</v>
      </c>
      <c r="AB35" s="8" t="str">
        <f>IFERROR(VLOOKUP(S35,#REF!,5, FALSE),"NF")</f>
        <v>NF</v>
      </c>
      <c r="AC35" s="8" t="str">
        <f>IFERROR(VLOOKUP(S35,#REF!,5, FALSE),"NF")</f>
        <v>NF</v>
      </c>
      <c r="AD35" s="8">
        <f t="shared" si="5"/>
        <v>0</v>
      </c>
      <c r="AE35" s="9">
        <f t="shared" si="6"/>
        <v>0</v>
      </c>
      <c r="AF35" s="9">
        <f t="shared" si="7"/>
        <v>0</v>
      </c>
    </row>
    <row r="36" spans="2:32" ht="19" x14ac:dyDescent="0.25">
      <c r="B36" t="s">
        <v>998</v>
      </c>
      <c r="C36" t="s">
        <v>999</v>
      </c>
      <c r="D36">
        <v>3</v>
      </c>
      <c r="E36">
        <v>6</v>
      </c>
      <c r="F36" s="1">
        <v>460000</v>
      </c>
      <c r="G36" s="4">
        <v>1.7600000000000001E-2</v>
      </c>
      <c r="J36" t="s">
        <v>74</v>
      </c>
      <c r="K36" t="s">
        <v>26</v>
      </c>
      <c r="L36">
        <v>3</v>
      </c>
      <c r="M36">
        <v>14</v>
      </c>
      <c r="N36" s="1">
        <v>460000000</v>
      </c>
      <c r="O36" s="4">
        <v>1.01</v>
      </c>
      <c r="S36" t="s">
        <v>75</v>
      </c>
      <c r="T36" t="s">
        <v>76</v>
      </c>
      <c r="U36" t="s">
        <v>679</v>
      </c>
      <c r="V36">
        <v>13.21</v>
      </c>
      <c r="W36" s="7">
        <f t="shared" ref="W36" si="132">IFERROR(VLOOKUP(S36,#REF!,3, FALSE),0)</f>
        <v>0</v>
      </c>
      <c r="X36" s="7">
        <f t="shared" ref="X36" si="133">IFERROR(VLOOKUP(S36,#REF!,4, FALSE),0)</f>
        <v>0</v>
      </c>
      <c r="Y36" s="7">
        <f t="shared" ref="Y36" si="134">IFERROR(VLOOKUP(S36,#REF!,3, FALSE),0)</f>
        <v>0</v>
      </c>
      <c r="Z36" s="7">
        <f t="shared" ref="Z36" si="135">IFERROR(VLOOKUP(S36,#REF!,4, FALSE),0)</f>
        <v>0</v>
      </c>
      <c r="AA36" s="16">
        <f t="shared" si="4"/>
        <v>0</v>
      </c>
      <c r="AB36" s="8" t="str">
        <f>IFERROR(VLOOKUP(S36,#REF!,5, FALSE),"NF")</f>
        <v>NF</v>
      </c>
      <c r="AC36" s="8" t="str">
        <f>IFERROR(VLOOKUP(S36,#REF!,5, FALSE),"NF")</f>
        <v>NF</v>
      </c>
      <c r="AD36" s="8">
        <f t="shared" si="5"/>
        <v>0</v>
      </c>
      <c r="AE36" s="9">
        <f t="shared" si="6"/>
        <v>0</v>
      </c>
      <c r="AF36" s="9">
        <f t="shared" si="7"/>
        <v>0</v>
      </c>
    </row>
    <row r="37" spans="2:32" ht="19" x14ac:dyDescent="0.25">
      <c r="B37" t="s">
        <v>217</v>
      </c>
      <c r="D37">
        <v>3</v>
      </c>
      <c r="E37">
        <v>6</v>
      </c>
      <c r="F37" s="1">
        <v>14000000</v>
      </c>
      <c r="G37" s="4">
        <v>0.56000000000000005</v>
      </c>
      <c r="J37" t="s">
        <v>118</v>
      </c>
      <c r="K37" t="s">
        <v>16</v>
      </c>
      <c r="L37">
        <v>3</v>
      </c>
      <c r="M37">
        <v>8</v>
      </c>
      <c r="N37" s="1">
        <v>240000000</v>
      </c>
      <c r="O37" s="4">
        <v>0.53</v>
      </c>
      <c r="S37" t="s">
        <v>166</v>
      </c>
      <c r="T37" t="s">
        <v>167</v>
      </c>
      <c r="U37" t="s">
        <v>692</v>
      </c>
      <c r="V37">
        <v>10.34</v>
      </c>
      <c r="W37" s="7">
        <f t="shared" ref="W37" si="136">IFERROR(VLOOKUP(S37,#REF!,3, FALSE),0)</f>
        <v>0</v>
      </c>
      <c r="X37" s="7">
        <f t="shared" ref="X37" si="137">IFERROR(VLOOKUP(S37,#REF!,4, FALSE),0)</f>
        <v>0</v>
      </c>
      <c r="Y37" s="7">
        <f t="shared" ref="Y37" si="138">IFERROR(VLOOKUP(S37,#REF!,3, FALSE),0)</f>
        <v>0</v>
      </c>
      <c r="Z37" s="7">
        <f t="shared" ref="Z37" si="139">IFERROR(VLOOKUP(S37,#REF!,4, FALSE),0)</f>
        <v>0</v>
      </c>
      <c r="AA37" s="16">
        <f t="shared" si="4"/>
        <v>0</v>
      </c>
      <c r="AB37" s="8" t="str">
        <f>IFERROR(VLOOKUP(S37,#REF!,5, FALSE),"NF")</f>
        <v>NF</v>
      </c>
      <c r="AC37" s="8" t="str">
        <f>IFERROR(VLOOKUP(S37,#REF!,5, FALSE),"NF")</f>
        <v>NF</v>
      </c>
      <c r="AD37" s="8">
        <f t="shared" si="5"/>
        <v>0</v>
      </c>
      <c r="AE37" s="9">
        <f t="shared" si="6"/>
        <v>0</v>
      </c>
      <c r="AF37" s="9">
        <f t="shared" si="7"/>
        <v>0</v>
      </c>
    </row>
    <row r="38" spans="2:32" ht="19" x14ac:dyDescent="0.25">
      <c r="B38" t="s">
        <v>32</v>
      </c>
      <c r="C38" t="s">
        <v>33</v>
      </c>
      <c r="D38">
        <v>3</v>
      </c>
      <c r="E38">
        <v>5</v>
      </c>
      <c r="F38" s="1">
        <v>9700000</v>
      </c>
      <c r="G38" s="4">
        <v>0.37</v>
      </c>
      <c r="J38" t="s">
        <v>217</v>
      </c>
      <c r="L38">
        <v>3</v>
      </c>
      <c r="M38">
        <v>6</v>
      </c>
      <c r="N38" s="1">
        <v>160000000</v>
      </c>
      <c r="O38" s="4">
        <v>0.36</v>
      </c>
      <c r="S38" t="s">
        <v>100</v>
      </c>
      <c r="T38" t="s">
        <v>101</v>
      </c>
      <c r="U38" t="s">
        <v>681</v>
      </c>
      <c r="V38">
        <v>10.41</v>
      </c>
      <c r="W38" s="7">
        <f t="shared" ref="W38" si="140">IFERROR(VLOOKUP(S38,#REF!,3, FALSE),0)</f>
        <v>0</v>
      </c>
      <c r="X38" s="7">
        <f t="shared" ref="X38" si="141">IFERROR(VLOOKUP(S38,#REF!,4, FALSE),0)</f>
        <v>0</v>
      </c>
      <c r="Y38" s="7">
        <f t="shared" ref="Y38" si="142">IFERROR(VLOOKUP(S38,#REF!,3, FALSE),0)</f>
        <v>0</v>
      </c>
      <c r="Z38" s="7">
        <f t="shared" ref="Z38" si="143">IFERROR(VLOOKUP(S38,#REF!,4, FALSE),0)</f>
        <v>0</v>
      </c>
      <c r="AA38" s="16">
        <f t="shared" si="4"/>
        <v>0</v>
      </c>
      <c r="AB38" s="8" t="str">
        <f>IFERROR(VLOOKUP(S38,#REF!,5, FALSE),"NF")</f>
        <v>NF</v>
      </c>
      <c r="AC38" s="8" t="str">
        <f>IFERROR(VLOOKUP(S38,#REF!,5, FALSE),"NF")</f>
        <v>NF</v>
      </c>
      <c r="AD38" s="8">
        <f t="shared" si="5"/>
        <v>0</v>
      </c>
      <c r="AE38" s="9">
        <f t="shared" si="6"/>
        <v>0</v>
      </c>
      <c r="AF38" s="9">
        <f t="shared" si="7"/>
        <v>0</v>
      </c>
    </row>
    <row r="39" spans="2:32" ht="19" x14ac:dyDescent="0.25">
      <c r="B39" t="s">
        <v>119</v>
      </c>
      <c r="C39" t="s">
        <v>120</v>
      </c>
      <c r="D39">
        <v>3</v>
      </c>
      <c r="E39">
        <v>5</v>
      </c>
      <c r="F39" s="1">
        <v>32000000</v>
      </c>
      <c r="G39" s="4">
        <v>1.24</v>
      </c>
      <c r="J39" t="s">
        <v>60</v>
      </c>
      <c r="K39" t="s">
        <v>61</v>
      </c>
      <c r="L39">
        <v>3</v>
      </c>
      <c r="M39">
        <v>6</v>
      </c>
      <c r="N39" s="1">
        <v>6200000</v>
      </c>
      <c r="O39" s="4">
        <v>1.35E-2</v>
      </c>
      <c r="S39" t="s">
        <v>119</v>
      </c>
      <c r="T39" t="s">
        <v>120</v>
      </c>
      <c r="U39" t="s">
        <v>690</v>
      </c>
      <c r="V39">
        <v>12.57</v>
      </c>
      <c r="W39" s="7">
        <f t="shared" ref="W39" si="144">IFERROR(VLOOKUP(S39,#REF!,3, FALSE),0)</f>
        <v>0</v>
      </c>
      <c r="X39" s="7">
        <f t="shared" ref="X39" si="145">IFERROR(VLOOKUP(S39,#REF!,4, FALSE),0)</f>
        <v>0</v>
      </c>
      <c r="Y39" s="7">
        <f t="shared" ref="Y39" si="146">IFERROR(VLOOKUP(S39,#REF!,3, FALSE),0)</f>
        <v>0</v>
      </c>
      <c r="Z39" s="7">
        <f t="shared" ref="Z39" si="147">IFERROR(VLOOKUP(S39,#REF!,4, FALSE),0)</f>
        <v>0</v>
      </c>
      <c r="AA39" s="16">
        <f t="shared" si="4"/>
        <v>0</v>
      </c>
      <c r="AB39" s="8" t="str">
        <f>IFERROR(VLOOKUP(S39,#REF!,5, FALSE),"NF")</f>
        <v>NF</v>
      </c>
      <c r="AC39" s="8" t="str">
        <f>IFERROR(VLOOKUP(S39,#REF!,5, FALSE),"NF")</f>
        <v>NF</v>
      </c>
      <c r="AD39" s="8">
        <f t="shared" si="5"/>
        <v>0</v>
      </c>
      <c r="AE39" s="9">
        <f t="shared" si="6"/>
        <v>0</v>
      </c>
      <c r="AF39" s="9">
        <f t="shared" si="7"/>
        <v>0</v>
      </c>
    </row>
    <row r="40" spans="2:32" ht="19" x14ac:dyDescent="0.25">
      <c r="B40" t="s">
        <v>1000</v>
      </c>
      <c r="C40" t="s">
        <v>1001</v>
      </c>
      <c r="D40">
        <v>3</v>
      </c>
      <c r="E40">
        <v>5</v>
      </c>
      <c r="F40" s="1">
        <v>540000</v>
      </c>
      <c r="G40" s="4">
        <v>2.06E-2</v>
      </c>
      <c r="J40" t="s">
        <v>102</v>
      </c>
      <c r="L40">
        <v>3</v>
      </c>
      <c r="M40">
        <v>5</v>
      </c>
      <c r="N40" s="1">
        <v>92000000</v>
      </c>
      <c r="O40" s="4">
        <v>0.2</v>
      </c>
      <c r="S40" t="s">
        <v>158</v>
      </c>
      <c r="U40" t="s">
        <v>714</v>
      </c>
      <c r="V40">
        <v>12.27</v>
      </c>
      <c r="W40" s="7">
        <f t="shared" ref="W40" si="148">IFERROR(VLOOKUP(S40,#REF!,3, FALSE),0)</f>
        <v>0</v>
      </c>
      <c r="X40" s="7">
        <f t="shared" ref="X40" si="149">IFERROR(VLOOKUP(S40,#REF!,4, FALSE),0)</f>
        <v>0</v>
      </c>
      <c r="Y40" s="7">
        <f t="shared" ref="Y40" si="150">IFERROR(VLOOKUP(S40,#REF!,3, FALSE),0)</f>
        <v>0</v>
      </c>
      <c r="Z40" s="7">
        <f t="shared" ref="Z40" si="151">IFERROR(VLOOKUP(S40,#REF!,4, FALSE),0)</f>
        <v>0</v>
      </c>
      <c r="AA40" s="16">
        <f t="shared" si="4"/>
        <v>0</v>
      </c>
      <c r="AB40" s="8" t="str">
        <f>IFERROR(VLOOKUP(S40,#REF!,5, FALSE),"NF")</f>
        <v>NF</v>
      </c>
      <c r="AC40" s="8" t="str">
        <f>IFERROR(VLOOKUP(S40,#REF!,5, FALSE),"NF")</f>
        <v>NF</v>
      </c>
      <c r="AD40" s="8">
        <f t="shared" si="5"/>
        <v>0</v>
      </c>
      <c r="AE40" s="9">
        <f t="shared" si="6"/>
        <v>0</v>
      </c>
      <c r="AF40" s="9">
        <f t="shared" si="7"/>
        <v>0</v>
      </c>
    </row>
    <row r="41" spans="2:32" ht="19" x14ac:dyDescent="0.25">
      <c r="B41" t="s">
        <v>30</v>
      </c>
      <c r="C41" t="s">
        <v>31</v>
      </c>
      <c r="D41">
        <v>3</v>
      </c>
      <c r="E41">
        <v>4</v>
      </c>
      <c r="F41" s="1">
        <v>27000000</v>
      </c>
      <c r="G41" s="4">
        <v>1.03</v>
      </c>
      <c r="J41" t="s">
        <v>215</v>
      </c>
      <c r="K41" t="s">
        <v>216</v>
      </c>
      <c r="L41">
        <v>3</v>
      </c>
      <c r="M41">
        <v>5</v>
      </c>
      <c r="N41" s="1">
        <v>17000000</v>
      </c>
      <c r="O41" s="4">
        <v>3.7100000000000001E-2</v>
      </c>
      <c r="S41" t="s">
        <v>47</v>
      </c>
      <c r="T41" t="s">
        <v>48</v>
      </c>
      <c r="U41" t="s">
        <v>676</v>
      </c>
      <c r="V41">
        <v>16.420000000000002</v>
      </c>
      <c r="W41" s="7">
        <f t="shared" ref="W41" si="152">IFERROR(VLOOKUP(S41,#REF!,3, FALSE),0)</f>
        <v>0</v>
      </c>
      <c r="X41" s="7">
        <f t="shared" ref="X41" si="153">IFERROR(VLOOKUP(S41,#REF!,4, FALSE),0)</f>
        <v>0</v>
      </c>
      <c r="Y41" s="7">
        <f t="shared" ref="Y41" si="154">IFERROR(VLOOKUP(S41,#REF!,3, FALSE),0)</f>
        <v>0</v>
      </c>
      <c r="Z41" s="7">
        <f t="shared" ref="Z41" si="155">IFERROR(VLOOKUP(S41,#REF!,4, FALSE),0)</f>
        <v>0</v>
      </c>
      <c r="AA41" s="16">
        <f t="shared" si="4"/>
        <v>0</v>
      </c>
      <c r="AB41" s="8" t="str">
        <f>IFERROR(VLOOKUP(S41,#REF!,5, FALSE),"NF")</f>
        <v>NF</v>
      </c>
      <c r="AC41" s="8" t="str">
        <f>IFERROR(VLOOKUP(S41,#REF!,5, FALSE),"NF")</f>
        <v>NF</v>
      </c>
      <c r="AD41" s="8">
        <f t="shared" si="5"/>
        <v>0</v>
      </c>
      <c r="AE41" s="9">
        <f t="shared" si="6"/>
        <v>0</v>
      </c>
      <c r="AF41" s="9">
        <f t="shared" si="7"/>
        <v>0</v>
      </c>
    </row>
    <row r="42" spans="2:32" ht="19" x14ac:dyDescent="0.25">
      <c r="B42" t="s">
        <v>53</v>
      </c>
      <c r="C42" t="s">
        <v>54</v>
      </c>
      <c r="D42">
        <v>3</v>
      </c>
      <c r="E42">
        <v>3</v>
      </c>
      <c r="F42" s="1">
        <v>2800000</v>
      </c>
      <c r="G42" s="4">
        <v>0.11</v>
      </c>
      <c r="J42" t="s">
        <v>112</v>
      </c>
      <c r="K42" t="s">
        <v>113</v>
      </c>
      <c r="L42">
        <v>3</v>
      </c>
      <c r="M42">
        <v>5</v>
      </c>
      <c r="N42" s="1">
        <v>33000000</v>
      </c>
      <c r="O42" s="4">
        <v>7.22E-2</v>
      </c>
      <c r="S42" t="s">
        <v>13</v>
      </c>
      <c r="T42" t="s">
        <v>14</v>
      </c>
      <c r="U42" t="s">
        <v>642</v>
      </c>
      <c r="V42">
        <v>38.65</v>
      </c>
      <c r="W42" s="7">
        <f t="shared" ref="W42" si="156">IFERROR(VLOOKUP(S42,#REF!,3, FALSE),0)</f>
        <v>0</v>
      </c>
      <c r="X42" s="7">
        <f t="shared" ref="X42" si="157">IFERROR(VLOOKUP(S42,#REF!,4, FALSE),0)</f>
        <v>0</v>
      </c>
      <c r="Y42" s="7">
        <f t="shared" ref="Y42" si="158">IFERROR(VLOOKUP(S42,#REF!,3, FALSE),0)</f>
        <v>0</v>
      </c>
      <c r="Z42" s="7">
        <f t="shared" ref="Z42" si="159">IFERROR(VLOOKUP(S42,#REF!,4, FALSE),0)</f>
        <v>0</v>
      </c>
      <c r="AA42" s="16">
        <f t="shared" si="4"/>
        <v>0</v>
      </c>
      <c r="AB42" s="8" t="str">
        <f>IFERROR(VLOOKUP(S42,#REF!,5, FALSE),"NF")</f>
        <v>NF</v>
      </c>
      <c r="AC42" s="8" t="str">
        <f>IFERROR(VLOOKUP(S42,#REF!,5, FALSE),"NF")</f>
        <v>NF</v>
      </c>
      <c r="AD42" s="8">
        <f t="shared" si="5"/>
        <v>0</v>
      </c>
      <c r="AE42" s="9">
        <f t="shared" si="6"/>
        <v>0</v>
      </c>
      <c r="AF42" s="9">
        <f t="shared" si="7"/>
        <v>0</v>
      </c>
    </row>
    <row r="43" spans="2:32" ht="19" x14ac:dyDescent="0.25">
      <c r="B43" t="s">
        <v>1002</v>
      </c>
      <c r="C43" t="s">
        <v>1003</v>
      </c>
      <c r="D43">
        <v>3</v>
      </c>
      <c r="E43">
        <v>3</v>
      </c>
      <c r="F43" s="1">
        <v>440000</v>
      </c>
      <c r="G43" s="4">
        <v>1.7000000000000001E-2</v>
      </c>
      <c r="J43" t="s">
        <v>176</v>
      </c>
      <c r="K43" t="s">
        <v>177</v>
      </c>
      <c r="L43">
        <v>3</v>
      </c>
      <c r="M43">
        <v>5</v>
      </c>
      <c r="N43" s="1">
        <v>42000000</v>
      </c>
      <c r="O43" s="4">
        <v>9.2399999999999996E-2</v>
      </c>
      <c r="S43" t="s">
        <v>258</v>
      </c>
      <c r="T43" t="s">
        <v>259</v>
      </c>
      <c r="U43" t="s">
        <v>772</v>
      </c>
      <c r="V43">
        <v>10.64</v>
      </c>
      <c r="W43" s="7">
        <f t="shared" ref="W43" si="160">IFERROR(VLOOKUP(S43,#REF!,3, FALSE),0)</f>
        <v>0</v>
      </c>
      <c r="X43" s="7">
        <f t="shared" ref="X43" si="161">IFERROR(VLOOKUP(S43,#REF!,4, FALSE),0)</f>
        <v>0</v>
      </c>
      <c r="Y43" s="7">
        <f t="shared" ref="Y43" si="162">IFERROR(VLOOKUP(S43,#REF!,3, FALSE),0)</f>
        <v>0</v>
      </c>
      <c r="Z43" s="7">
        <f t="shared" ref="Z43" si="163">IFERROR(VLOOKUP(S43,#REF!,4, FALSE),0)</f>
        <v>0</v>
      </c>
      <c r="AA43" s="16">
        <f t="shared" si="4"/>
        <v>0</v>
      </c>
      <c r="AB43" s="8" t="str">
        <f>IFERROR(VLOOKUP(S43,#REF!,5, FALSE),"NF")</f>
        <v>NF</v>
      </c>
      <c r="AC43" s="8" t="str">
        <f>IFERROR(VLOOKUP(S43,#REF!,5, FALSE),"NF")</f>
        <v>NF</v>
      </c>
      <c r="AD43" s="8">
        <f t="shared" si="5"/>
        <v>0</v>
      </c>
      <c r="AE43" s="9">
        <f t="shared" si="6"/>
        <v>0</v>
      </c>
      <c r="AF43" s="9">
        <f t="shared" si="7"/>
        <v>0</v>
      </c>
    </row>
    <row r="44" spans="2:32" ht="19" x14ac:dyDescent="0.25">
      <c r="B44" t="s">
        <v>225</v>
      </c>
      <c r="C44" t="s">
        <v>226</v>
      </c>
      <c r="D44">
        <v>3</v>
      </c>
      <c r="E44">
        <v>3</v>
      </c>
      <c r="F44" s="1">
        <v>670000</v>
      </c>
      <c r="G44" s="4">
        <v>2.5700000000000001E-2</v>
      </c>
      <c r="J44" t="s">
        <v>132</v>
      </c>
      <c r="K44" t="s">
        <v>133</v>
      </c>
      <c r="L44">
        <v>3</v>
      </c>
      <c r="M44">
        <v>5</v>
      </c>
      <c r="N44" s="1">
        <v>310000000</v>
      </c>
      <c r="O44" s="4">
        <v>0.67</v>
      </c>
      <c r="S44" t="s">
        <v>172</v>
      </c>
      <c r="T44" t="s">
        <v>173</v>
      </c>
      <c r="U44" t="s">
        <v>696</v>
      </c>
      <c r="V44">
        <v>10.87</v>
      </c>
      <c r="W44" s="7">
        <f t="shared" ref="W44" si="164">IFERROR(VLOOKUP(S44,#REF!,3, FALSE),0)</f>
        <v>0</v>
      </c>
      <c r="X44" s="7">
        <f t="shared" ref="X44" si="165">IFERROR(VLOOKUP(S44,#REF!,4, FALSE),0)</f>
        <v>0</v>
      </c>
      <c r="Y44" s="7">
        <f t="shared" ref="Y44" si="166">IFERROR(VLOOKUP(S44,#REF!,3, FALSE),0)</f>
        <v>0</v>
      </c>
      <c r="Z44" s="7">
        <f t="shared" ref="Z44" si="167">IFERROR(VLOOKUP(S44,#REF!,4, FALSE),0)</f>
        <v>0</v>
      </c>
      <c r="AA44" s="16">
        <f t="shared" si="4"/>
        <v>0</v>
      </c>
      <c r="AB44" s="8" t="str">
        <f>IFERROR(VLOOKUP(S44,#REF!,5, FALSE),"NF")</f>
        <v>NF</v>
      </c>
      <c r="AC44" s="8" t="str">
        <f>IFERROR(VLOOKUP(S44,#REF!,5, FALSE),"NF")</f>
        <v>NF</v>
      </c>
      <c r="AD44" s="8">
        <f t="shared" si="5"/>
        <v>0</v>
      </c>
      <c r="AE44" s="9">
        <f t="shared" si="6"/>
        <v>0</v>
      </c>
      <c r="AF44" s="9">
        <f t="shared" si="7"/>
        <v>0</v>
      </c>
    </row>
    <row r="45" spans="2:32" ht="19" x14ac:dyDescent="0.25">
      <c r="B45" t="s">
        <v>161</v>
      </c>
      <c r="C45" t="s">
        <v>162</v>
      </c>
      <c r="D45">
        <v>2</v>
      </c>
      <c r="E45">
        <v>6</v>
      </c>
      <c r="F45" s="1">
        <v>52000000</v>
      </c>
      <c r="G45" s="4">
        <v>2</v>
      </c>
      <c r="J45" t="s">
        <v>49</v>
      </c>
      <c r="K45" t="s">
        <v>50</v>
      </c>
      <c r="L45">
        <v>3</v>
      </c>
      <c r="M45">
        <v>5</v>
      </c>
      <c r="N45" s="1">
        <v>250000000</v>
      </c>
      <c r="O45" s="4">
        <v>0.54</v>
      </c>
      <c r="S45" t="s">
        <v>197</v>
      </c>
      <c r="T45" t="s">
        <v>198</v>
      </c>
      <c r="U45" t="s">
        <v>684</v>
      </c>
      <c r="V45">
        <v>10.77</v>
      </c>
      <c r="W45" s="7">
        <f t="shared" ref="W45" si="168">IFERROR(VLOOKUP(S45,#REF!,3, FALSE),0)</f>
        <v>0</v>
      </c>
      <c r="X45" s="7">
        <f t="shared" ref="X45" si="169">IFERROR(VLOOKUP(S45,#REF!,4, FALSE),0)</f>
        <v>0</v>
      </c>
      <c r="Y45" s="7">
        <f t="shared" ref="Y45" si="170">IFERROR(VLOOKUP(S45,#REF!,3, FALSE),0)</f>
        <v>0</v>
      </c>
      <c r="Z45" s="7">
        <f t="shared" ref="Z45" si="171">IFERROR(VLOOKUP(S45,#REF!,4, FALSE),0)</f>
        <v>0</v>
      </c>
      <c r="AA45" s="16">
        <f t="shared" si="4"/>
        <v>0</v>
      </c>
      <c r="AB45" s="8" t="str">
        <f>IFERROR(VLOOKUP(S45,#REF!,5, FALSE),"NF")</f>
        <v>NF</v>
      </c>
      <c r="AC45" s="8" t="str">
        <f>IFERROR(VLOOKUP(S45,#REF!,5, FALSE),"NF")</f>
        <v>NF</v>
      </c>
      <c r="AD45" s="8">
        <f t="shared" si="5"/>
        <v>0</v>
      </c>
      <c r="AE45" s="9">
        <f t="shared" si="6"/>
        <v>0</v>
      </c>
      <c r="AF45" s="9">
        <f t="shared" si="7"/>
        <v>0</v>
      </c>
    </row>
    <row r="46" spans="2:32" ht="19" x14ac:dyDescent="0.25">
      <c r="B46" t="s">
        <v>1004</v>
      </c>
      <c r="D46">
        <v>2</v>
      </c>
      <c r="E46">
        <v>6</v>
      </c>
      <c r="F46" s="1">
        <v>690000</v>
      </c>
      <c r="G46" s="4">
        <v>2.6599999999999999E-2</v>
      </c>
      <c r="J46" t="s">
        <v>134</v>
      </c>
      <c r="K46" t="s">
        <v>135</v>
      </c>
      <c r="L46">
        <v>3</v>
      </c>
      <c r="M46">
        <v>5</v>
      </c>
      <c r="N46" s="1">
        <v>11000000</v>
      </c>
      <c r="O46" s="4">
        <v>2.46E-2</v>
      </c>
      <c r="S46" t="s">
        <v>168</v>
      </c>
      <c r="T46" t="s">
        <v>169</v>
      </c>
      <c r="U46" t="s">
        <v>760</v>
      </c>
      <c r="V46">
        <v>13.93</v>
      </c>
      <c r="W46" s="7">
        <f t="shared" ref="W46" si="172">IFERROR(VLOOKUP(S46,#REF!,3, FALSE),0)</f>
        <v>0</v>
      </c>
      <c r="X46" s="7">
        <f t="shared" ref="X46" si="173">IFERROR(VLOOKUP(S46,#REF!,4, FALSE),0)</f>
        <v>0</v>
      </c>
      <c r="Y46" s="7">
        <f t="shared" ref="Y46" si="174">IFERROR(VLOOKUP(S46,#REF!,3, FALSE),0)</f>
        <v>0</v>
      </c>
      <c r="Z46" s="7">
        <f t="shared" ref="Z46" si="175">IFERROR(VLOOKUP(S46,#REF!,4, FALSE),0)</f>
        <v>0</v>
      </c>
      <c r="AA46" s="16">
        <f t="shared" si="4"/>
        <v>0</v>
      </c>
      <c r="AB46" s="8" t="str">
        <f>IFERROR(VLOOKUP(S46,#REF!,5, FALSE),"NF")</f>
        <v>NF</v>
      </c>
      <c r="AC46" s="8" t="str">
        <f>IFERROR(VLOOKUP(S46,#REF!,5, FALSE),"NF")</f>
        <v>NF</v>
      </c>
      <c r="AD46" s="8">
        <f t="shared" si="5"/>
        <v>0</v>
      </c>
      <c r="AE46" s="9">
        <f t="shared" si="6"/>
        <v>0</v>
      </c>
      <c r="AF46" s="9">
        <f t="shared" si="7"/>
        <v>0</v>
      </c>
    </row>
    <row r="47" spans="2:32" ht="19" x14ac:dyDescent="0.25">
      <c r="B47" t="s">
        <v>1005</v>
      </c>
      <c r="C47" t="s">
        <v>1006</v>
      </c>
      <c r="D47">
        <v>2</v>
      </c>
      <c r="E47">
        <v>6</v>
      </c>
      <c r="F47" s="1">
        <v>3700000</v>
      </c>
      <c r="G47" s="4">
        <v>0.14000000000000001</v>
      </c>
      <c r="J47" t="s">
        <v>199</v>
      </c>
      <c r="K47" t="s">
        <v>200</v>
      </c>
      <c r="L47">
        <v>3</v>
      </c>
      <c r="M47">
        <v>4</v>
      </c>
      <c r="N47" s="1">
        <v>14000000</v>
      </c>
      <c r="O47" s="4">
        <v>3.1199999999999999E-2</v>
      </c>
      <c r="S47" t="s">
        <v>195</v>
      </c>
      <c r="T47" t="s">
        <v>196</v>
      </c>
      <c r="U47" t="s">
        <v>797</v>
      </c>
      <c r="V47">
        <v>70.59</v>
      </c>
      <c r="W47" s="7">
        <f t="shared" ref="W47" si="176">IFERROR(VLOOKUP(S47,#REF!,3, FALSE),0)</f>
        <v>0</v>
      </c>
      <c r="X47" s="7">
        <f t="shared" ref="X47" si="177">IFERROR(VLOOKUP(S47,#REF!,4, FALSE),0)</f>
        <v>0</v>
      </c>
      <c r="Y47" s="7">
        <f t="shared" ref="Y47" si="178">IFERROR(VLOOKUP(S47,#REF!,3, FALSE),0)</f>
        <v>0</v>
      </c>
      <c r="Z47" s="7">
        <f t="shared" ref="Z47" si="179">IFERROR(VLOOKUP(S47,#REF!,4, FALSE),0)</f>
        <v>0</v>
      </c>
      <c r="AA47" s="16">
        <f t="shared" si="4"/>
        <v>0</v>
      </c>
      <c r="AB47" s="8" t="str">
        <f>IFERROR(VLOOKUP(S47,#REF!,5, FALSE),"NF")</f>
        <v>NF</v>
      </c>
      <c r="AC47" s="8" t="str">
        <f>IFERROR(VLOOKUP(S47,#REF!,5, FALSE),"NF")</f>
        <v>NF</v>
      </c>
      <c r="AD47" s="8">
        <f t="shared" si="5"/>
        <v>0</v>
      </c>
      <c r="AE47" s="9">
        <f t="shared" si="6"/>
        <v>0</v>
      </c>
      <c r="AF47" s="9">
        <f t="shared" si="7"/>
        <v>0</v>
      </c>
    </row>
    <row r="48" spans="2:32" ht="19" x14ac:dyDescent="0.25">
      <c r="B48" t="s">
        <v>1007</v>
      </c>
      <c r="C48" t="s">
        <v>1008</v>
      </c>
      <c r="D48">
        <v>2</v>
      </c>
      <c r="E48">
        <v>5</v>
      </c>
      <c r="F48" s="1">
        <v>370000</v>
      </c>
      <c r="G48" s="4">
        <v>1.4200000000000001E-2</v>
      </c>
      <c r="J48" t="s">
        <v>343</v>
      </c>
      <c r="K48" t="s">
        <v>344</v>
      </c>
      <c r="L48">
        <v>3</v>
      </c>
      <c r="M48">
        <v>4</v>
      </c>
      <c r="N48" s="1">
        <v>29000000</v>
      </c>
      <c r="O48" s="4">
        <v>6.3399999999999998E-2</v>
      </c>
      <c r="S48" t="s">
        <v>1095</v>
      </c>
      <c r="T48" t="s">
        <v>1096</v>
      </c>
      <c r="U48" t="s">
        <v>1097</v>
      </c>
      <c r="V48">
        <v>27.15</v>
      </c>
      <c r="W48" s="7">
        <f t="shared" ref="W48" si="180">IFERROR(VLOOKUP(S48,#REF!,3, FALSE),0)</f>
        <v>0</v>
      </c>
      <c r="X48" s="7">
        <f t="shared" ref="X48" si="181">IFERROR(VLOOKUP(S48,#REF!,4, FALSE),0)</f>
        <v>0</v>
      </c>
      <c r="Y48" s="7">
        <f t="shared" ref="Y48" si="182">IFERROR(VLOOKUP(S48,#REF!,3, FALSE),0)</f>
        <v>0</v>
      </c>
      <c r="Z48" s="7">
        <f t="shared" ref="Z48" si="183">IFERROR(VLOOKUP(S48,#REF!,4, FALSE),0)</f>
        <v>0</v>
      </c>
      <c r="AA48" s="16">
        <f t="shared" si="4"/>
        <v>0</v>
      </c>
      <c r="AB48" s="8" t="str">
        <f>IFERROR(VLOOKUP(S48,#REF!,5, FALSE),"NF")</f>
        <v>NF</v>
      </c>
      <c r="AC48" s="8" t="str">
        <f>IFERROR(VLOOKUP(S48,#REF!,5, FALSE),"NF")</f>
        <v>NF</v>
      </c>
      <c r="AD48" s="8">
        <f t="shared" si="5"/>
        <v>0</v>
      </c>
      <c r="AE48" s="9">
        <f t="shared" si="6"/>
        <v>0</v>
      </c>
      <c r="AF48" s="9">
        <f t="shared" si="7"/>
        <v>0</v>
      </c>
    </row>
    <row r="49" spans="2:32" ht="19" x14ac:dyDescent="0.25">
      <c r="B49" t="s">
        <v>88</v>
      </c>
      <c r="C49" t="s">
        <v>89</v>
      </c>
      <c r="D49">
        <v>2</v>
      </c>
      <c r="E49">
        <v>5</v>
      </c>
      <c r="F49" s="1">
        <v>560000</v>
      </c>
      <c r="G49" s="4">
        <v>2.1499999999999998E-2</v>
      </c>
      <c r="J49" t="s">
        <v>242</v>
      </c>
      <c r="K49" t="s">
        <v>243</v>
      </c>
      <c r="L49">
        <v>3</v>
      </c>
      <c r="M49">
        <v>4</v>
      </c>
      <c r="N49" s="1">
        <v>24000000</v>
      </c>
      <c r="O49" s="4">
        <v>5.2900000000000003E-2</v>
      </c>
      <c r="S49" t="s">
        <v>94</v>
      </c>
      <c r="T49" t="s">
        <v>95</v>
      </c>
      <c r="U49" t="s">
        <v>669</v>
      </c>
      <c r="V49">
        <v>12.99</v>
      </c>
      <c r="W49" s="7">
        <f t="shared" ref="W49" si="184">IFERROR(VLOOKUP(S49,#REF!,3, FALSE),0)</f>
        <v>0</v>
      </c>
      <c r="X49" s="7">
        <f t="shared" ref="X49" si="185">IFERROR(VLOOKUP(S49,#REF!,4, FALSE),0)</f>
        <v>0</v>
      </c>
      <c r="Y49" s="7">
        <f t="shared" ref="Y49" si="186">IFERROR(VLOOKUP(S49,#REF!,3, FALSE),0)</f>
        <v>0</v>
      </c>
      <c r="Z49" s="7">
        <f t="shared" ref="Z49" si="187">IFERROR(VLOOKUP(S49,#REF!,4, FALSE),0)</f>
        <v>0</v>
      </c>
      <c r="AA49" s="16">
        <f t="shared" si="4"/>
        <v>0</v>
      </c>
      <c r="AB49" s="8" t="str">
        <f>IFERROR(VLOOKUP(S49,#REF!,5, FALSE),"NF")</f>
        <v>NF</v>
      </c>
      <c r="AC49" s="8" t="str">
        <f>IFERROR(VLOOKUP(S49,#REF!,5, FALSE),"NF")</f>
        <v>NF</v>
      </c>
      <c r="AD49" s="8">
        <f t="shared" si="5"/>
        <v>0</v>
      </c>
      <c r="AE49" s="9">
        <f t="shared" si="6"/>
        <v>0</v>
      </c>
      <c r="AF49" s="9">
        <f t="shared" si="7"/>
        <v>0</v>
      </c>
    </row>
    <row r="50" spans="2:32" ht="19" x14ac:dyDescent="0.25">
      <c r="B50" t="s">
        <v>112</v>
      </c>
      <c r="C50" t="s">
        <v>113</v>
      </c>
      <c r="D50">
        <v>2</v>
      </c>
      <c r="E50">
        <v>4</v>
      </c>
      <c r="F50" s="1">
        <v>2100000</v>
      </c>
      <c r="G50" s="4">
        <v>7.9799999999999996E-2</v>
      </c>
      <c r="J50" t="s">
        <v>129</v>
      </c>
      <c r="L50">
        <v>3</v>
      </c>
      <c r="M50">
        <v>4</v>
      </c>
      <c r="N50" s="1">
        <v>130000000</v>
      </c>
      <c r="O50" s="4">
        <v>0.28999999999999998</v>
      </c>
      <c r="S50" t="s">
        <v>80</v>
      </c>
      <c r="T50" t="s">
        <v>81</v>
      </c>
      <c r="U50" t="s">
        <v>697</v>
      </c>
      <c r="V50">
        <v>13.28</v>
      </c>
      <c r="W50" s="7">
        <f t="shared" ref="W50" si="188">IFERROR(VLOOKUP(S50,#REF!,3, FALSE),0)</f>
        <v>0</v>
      </c>
      <c r="X50" s="7">
        <f t="shared" ref="X50" si="189">IFERROR(VLOOKUP(S50,#REF!,4, FALSE),0)</f>
        <v>0</v>
      </c>
      <c r="Y50" s="7">
        <f t="shared" ref="Y50" si="190">IFERROR(VLOOKUP(S50,#REF!,3, FALSE),0)</f>
        <v>0</v>
      </c>
      <c r="Z50" s="7">
        <f t="shared" ref="Z50" si="191">IFERROR(VLOOKUP(S50,#REF!,4, FALSE),0)</f>
        <v>0</v>
      </c>
      <c r="AA50" s="16">
        <f t="shared" si="4"/>
        <v>0</v>
      </c>
      <c r="AB50" s="8" t="str">
        <f>IFERROR(VLOOKUP(S50,#REF!,5, FALSE),"NF")</f>
        <v>NF</v>
      </c>
      <c r="AC50" s="8" t="str">
        <f>IFERROR(VLOOKUP(S50,#REF!,5, FALSE),"NF")</f>
        <v>NF</v>
      </c>
      <c r="AD50" s="8">
        <f t="shared" si="5"/>
        <v>0</v>
      </c>
      <c r="AE50" s="9">
        <f t="shared" si="6"/>
        <v>0</v>
      </c>
      <c r="AF50" s="9">
        <f t="shared" si="7"/>
        <v>0</v>
      </c>
    </row>
    <row r="51" spans="2:32" ht="19" x14ac:dyDescent="0.25">
      <c r="B51" t="s">
        <v>55</v>
      </c>
      <c r="D51">
        <v>2</v>
      </c>
      <c r="E51">
        <v>4</v>
      </c>
      <c r="F51" s="1">
        <v>1700000</v>
      </c>
      <c r="G51" s="4">
        <v>6.6900000000000001E-2</v>
      </c>
      <c r="J51" t="s">
        <v>45</v>
      </c>
      <c r="K51" t="s">
        <v>46</v>
      </c>
      <c r="L51">
        <v>3</v>
      </c>
      <c r="M51">
        <v>4</v>
      </c>
      <c r="N51" s="1">
        <v>3900000</v>
      </c>
      <c r="O51" s="4">
        <v>8.4899999999999993E-3</v>
      </c>
      <c r="S51" t="s">
        <v>992</v>
      </c>
      <c r="T51" t="s">
        <v>993</v>
      </c>
      <c r="U51" t="s">
        <v>1098</v>
      </c>
      <c r="V51">
        <v>21.25</v>
      </c>
      <c r="W51" s="7">
        <f t="shared" ref="W51" si="192">IFERROR(VLOOKUP(S51,#REF!,3, FALSE),0)</f>
        <v>0</v>
      </c>
      <c r="X51" s="7">
        <f t="shared" ref="X51" si="193">IFERROR(VLOOKUP(S51,#REF!,4, FALSE),0)</f>
        <v>0</v>
      </c>
      <c r="Y51" s="7">
        <f t="shared" ref="Y51" si="194">IFERROR(VLOOKUP(S51,#REF!,3, FALSE),0)</f>
        <v>0</v>
      </c>
      <c r="Z51" s="7">
        <f t="shared" ref="Z51" si="195">IFERROR(VLOOKUP(S51,#REF!,4, FALSE),0)</f>
        <v>0</v>
      </c>
      <c r="AA51" s="16">
        <f t="shared" si="4"/>
        <v>0</v>
      </c>
      <c r="AB51" s="8" t="str">
        <f>IFERROR(VLOOKUP(S51,#REF!,5, FALSE),"NF")</f>
        <v>NF</v>
      </c>
      <c r="AC51" s="8" t="str">
        <f>IFERROR(VLOOKUP(S51,#REF!,5, FALSE),"NF")</f>
        <v>NF</v>
      </c>
      <c r="AD51" s="8">
        <f t="shared" si="5"/>
        <v>0</v>
      </c>
      <c r="AE51" s="9">
        <f t="shared" si="6"/>
        <v>0</v>
      </c>
      <c r="AF51" s="9">
        <f t="shared" si="7"/>
        <v>0</v>
      </c>
    </row>
    <row r="52" spans="2:32" ht="19" x14ac:dyDescent="0.25">
      <c r="B52" t="s">
        <v>172</v>
      </c>
      <c r="C52" t="s">
        <v>173</v>
      </c>
      <c r="D52">
        <v>2</v>
      </c>
      <c r="E52">
        <v>4</v>
      </c>
      <c r="F52" s="1">
        <v>10000000</v>
      </c>
      <c r="G52" s="4">
        <v>0.39</v>
      </c>
      <c r="J52" t="s">
        <v>53</v>
      </c>
      <c r="K52" t="s">
        <v>54</v>
      </c>
      <c r="L52">
        <v>3</v>
      </c>
      <c r="M52">
        <v>3</v>
      </c>
      <c r="N52" s="1">
        <v>130000000</v>
      </c>
      <c r="O52" s="4">
        <v>0.28999999999999998</v>
      </c>
      <c r="S52" t="s">
        <v>380</v>
      </c>
      <c r="T52" t="s">
        <v>381</v>
      </c>
      <c r="U52" t="s">
        <v>802</v>
      </c>
      <c r="V52">
        <v>12.42</v>
      </c>
      <c r="W52" s="7">
        <f t="shared" ref="W52" si="196">IFERROR(VLOOKUP(S52,#REF!,3, FALSE),0)</f>
        <v>0</v>
      </c>
      <c r="X52" s="7">
        <f t="shared" ref="X52" si="197">IFERROR(VLOOKUP(S52,#REF!,4, FALSE),0)</f>
        <v>0</v>
      </c>
      <c r="Y52" s="7">
        <f t="shared" ref="Y52" si="198">IFERROR(VLOOKUP(S52,#REF!,3, FALSE),0)</f>
        <v>0</v>
      </c>
      <c r="Z52" s="7">
        <f t="shared" ref="Z52" si="199">IFERROR(VLOOKUP(S52,#REF!,4, FALSE),0)</f>
        <v>0</v>
      </c>
      <c r="AA52" s="16">
        <f t="shared" si="4"/>
        <v>0</v>
      </c>
      <c r="AB52" s="8" t="str">
        <f>IFERROR(VLOOKUP(S52,#REF!,5, FALSE),"NF")</f>
        <v>NF</v>
      </c>
      <c r="AC52" s="8" t="str">
        <f>IFERROR(VLOOKUP(S52,#REF!,5, FALSE),"NF")</f>
        <v>NF</v>
      </c>
      <c r="AD52" s="8">
        <f t="shared" si="5"/>
        <v>0</v>
      </c>
      <c r="AE52" s="9">
        <f t="shared" si="6"/>
        <v>0</v>
      </c>
      <c r="AF52" s="9">
        <f t="shared" si="7"/>
        <v>0</v>
      </c>
    </row>
    <row r="53" spans="2:32" ht="19" x14ac:dyDescent="0.25">
      <c r="B53" t="s">
        <v>45</v>
      </c>
      <c r="C53" t="s">
        <v>46</v>
      </c>
      <c r="D53">
        <v>2</v>
      </c>
      <c r="E53">
        <v>4</v>
      </c>
      <c r="F53" s="1">
        <v>800000</v>
      </c>
      <c r="G53" s="4">
        <v>3.0800000000000001E-2</v>
      </c>
      <c r="J53" t="s">
        <v>519</v>
      </c>
      <c r="K53" t="s">
        <v>520</v>
      </c>
      <c r="L53">
        <v>3</v>
      </c>
      <c r="M53">
        <v>3</v>
      </c>
      <c r="N53" s="1">
        <v>15000000</v>
      </c>
      <c r="O53" s="4">
        <v>3.2199999999999999E-2</v>
      </c>
      <c r="S53" t="s">
        <v>9</v>
      </c>
      <c r="T53" t="s">
        <v>10</v>
      </c>
      <c r="U53" t="s">
        <v>639</v>
      </c>
      <c r="V53">
        <v>226.23</v>
      </c>
      <c r="W53" s="7">
        <f t="shared" ref="W53" si="200">IFERROR(VLOOKUP(S53,#REF!,3, FALSE),0)</f>
        <v>0</v>
      </c>
      <c r="X53" s="7">
        <f t="shared" ref="X53" si="201">IFERROR(VLOOKUP(S53,#REF!,4, FALSE),0)</f>
        <v>0</v>
      </c>
      <c r="Y53" s="7">
        <f t="shared" ref="Y53" si="202">IFERROR(VLOOKUP(S53,#REF!,3, FALSE),0)</f>
        <v>0</v>
      </c>
      <c r="Z53" s="7">
        <f t="shared" ref="Z53" si="203">IFERROR(VLOOKUP(S53,#REF!,4, FALSE),0)</f>
        <v>0</v>
      </c>
      <c r="AA53" s="16">
        <f t="shared" si="4"/>
        <v>0</v>
      </c>
      <c r="AB53" s="8" t="str">
        <f>IFERROR(VLOOKUP(S53,#REF!,5, FALSE),"NF")</f>
        <v>NF</v>
      </c>
      <c r="AC53" s="8" t="str">
        <f>IFERROR(VLOOKUP(S53,#REF!,5, FALSE),"NF")</f>
        <v>NF</v>
      </c>
      <c r="AD53" s="8">
        <f t="shared" si="5"/>
        <v>0</v>
      </c>
      <c r="AE53" s="9">
        <f t="shared" si="6"/>
        <v>0</v>
      </c>
      <c r="AF53" s="9">
        <f t="shared" si="7"/>
        <v>0</v>
      </c>
    </row>
    <row r="54" spans="2:32" ht="19" x14ac:dyDescent="0.25">
      <c r="B54" t="s">
        <v>43</v>
      </c>
      <c r="C54" t="s">
        <v>44</v>
      </c>
      <c r="D54">
        <v>2</v>
      </c>
      <c r="E54">
        <v>4</v>
      </c>
      <c r="F54" s="1">
        <v>26000000</v>
      </c>
      <c r="G54" s="4">
        <v>1</v>
      </c>
      <c r="J54" t="s">
        <v>527</v>
      </c>
      <c r="K54" t="s">
        <v>528</v>
      </c>
      <c r="L54">
        <v>3</v>
      </c>
      <c r="M54">
        <v>3</v>
      </c>
      <c r="N54" s="1">
        <v>6700000</v>
      </c>
      <c r="O54" s="4">
        <v>1.47E-2</v>
      </c>
      <c r="S54" t="s">
        <v>254</v>
      </c>
      <c r="T54" t="s">
        <v>255</v>
      </c>
      <c r="U54" t="s">
        <v>825</v>
      </c>
      <c r="V54">
        <v>533.86</v>
      </c>
      <c r="W54" s="7">
        <f t="shared" ref="W54" si="204">IFERROR(VLOOKUP(S54,#REF!,3, FALSE),0)</f>
        <v>0</v>
      </c>
      <c r="X54" s="7">
        <f t="shared" ref="X54" si="205">IFERROR(VLOOKUP(S54,#REF!,4, FALSE),0)</f>
        <v>0</v>
      </c>
      <c r="Y54" s="7">
        <f t="shared" ref="Y54" si="206">IFERROR(VLOOKUP(S54,#REF!,3, FALSE),0)</f>
        <v>0</v>
      </c>
      <c r="Z54" s="7">
        <f t="shared" ref="Z54" si="207">IFERROR(VLOOKUP(S54,#REF!,4, FALSE),0)</f>
        <v>0</v>
      </c>
      <c r="AA54" s="16">
        <f t="shared" si="4"/>
        <v>0</v>
      </c>
      <c r="AB54" s="8" t="str">
        <f>IFERROR(VLOOKUP(S54,#REF!,5, FALSE),"NF")</f>
        <v>NF</v>
      </c>
      <c r="AC54" s="8" t="str">
        <f>IFERROR(VLOOKUP(S54,#REF!,5, FALSE),"NF")</f>
        <v>NF</v>
      </c>
      <c r="AD54" s="8">
        <f t="shared" si="5"/>
        <v>0</v>
      </c>
      <c r="AE54" s="9">
        <f t="shared" si="6"/>
        <v>0</v>
      </c>
      <c r="AF54" s="9">
        <f t="shared" si="7"/>
        <v>0</v>
      </c>
    </row>
    <row r="55" spans="2:32" ht="19" x14ac:dyDescent="0.25">
      <c r="B55" t="s">
        <v>100</v>
      </c>
      <c r="C55" t="s">
        <v>101</v>
      </c>
      <c r="D55">
        <v>2</v>
      </c>
      <c r="E55">
        <v>3</v>
      </c>
      <c r="F55" s="1">
        <v>6400000</v>
      </c>
      <c r="G55" s="4">
        <v>0.25</v>
      </c>
      <c r="J55" t="s">
        <v>107</v>
      </c>
      <c r="K55" t="s">
        <v>108</v>
      </c>
      <c r="L55">
        <v>3</v>
      </c>
      <c r="M55">
        <v>3</v>
      </c>
      <c r="N55" s="1">
        <v>57000000</v>
      </c>
      <c r="O55" s="4">
        <v>0.13</v>
      </c>
      <c r="S55" t="s">
        <v>994</v>
      </c>
      <c r="T55" t="s">
        <v>995</v>
      </c>
      <c r="U55" t="s">
        <v>1099</v>
      </c>
      <c r="V55">
        <v>42.14</v>
      </c>
      <c r="W55" s="7">
        <f t="shared" ref="W55" si="208">IFERROR(VLOOKUP(S55,#REF!,3, FALSE),0)</f>
        <v>0</v>
      </c>
      <c r="X55" s="7">
        <f t="shared" ref="X55" si="209">IFERROR(VLOOKUP(S55,#REF!,4, FALSE),0)</f>
        <v>0</v>
      </c>
      <c r="Y55" s="7">
        <f t="shared" ref="Y55" si="210">IFERROR(VLOOKUP(S55,#REF!,3, FALSE),0)</f>
        <v>0</v>
      </c>
      <c r="Z55" s="7">
        <f t="shared" ref="Z55" si="211">IFERROR(VLOOKUP(S55,#REF!,4, FALSE),0)</f>
        <v>0</v>
      </c>
      <c r="AA55" s="16">
        <f t="shared" si="4"/>
        <v>0</v>
      </c>
      <c r="AB55" s="8" t="str">
        <f>IFERROR(VLOOKUP(S55,#REF!,5, FALSE),"NF")</f>
        <v>NF</v>
      </c>
      <c r="AC55" s="8" t="str">
        <f>IFERROR(VLOOKUP(S55,#REF!,5, FALSE),"NF")</f>
        <v>NF</v>
      </c>
      <c r="AD55" s="8">
        <f t="shared" si="5"/>
        <v>0</v>
      </c>
      <c r="AE55" s="9">
        <f t="shared" si="6"/>
        <v>0</v>
      </c>
      <c r="AF55" s="9">
        <f t="shared" si="7"/>
        <v>0</v>
      </c>
    </row>
    <row r="56" spans="2:32" ht="19" x14ac:dyDescent="0.25">
      <c r="B56" t="s">
        <v>49</v>
      </c>
      <c r="C56" t="s">
        <v>50</v>
      </c>
      <c r="D56">
        <v>2</v>
      </c>
      <c r="E56">
        <v>3</v>
      </c>
      <c r="F56" s="1">
        <v>16000000</v>
      </c>
      <c r="G56" s="4">
        <v>0.63</v>
      </c>
      <c r="J56" t="s">
        <v>109</v>
      </c>
      <c r="L56">
        <v>2</v>
      </c>
      <c r="M56">
        <v>33</v>
      </c>
      <c r="N56" s="1">
        <v>86000000</v>
      </c>
      <c r="O56" s="4">
        <v>0.19</v>
      </c>
      <c r="S56" t="s">
        <v>109</v>
      </c>
      <c r="U56" t="s">
        <v>691</v>
      </c>
      <c r="V56">
        <v>11.81</v>
      </c>
      <c r="W56" s="7">
        <f t="shared" ref="W56" si="212">IFERROR(VLOOKUP(S56,#REF!,3, FALSE),0)</f>
        <v>0</v>
      </c>
      <c r="X56" s="7">
        <f t="shared" ref="X56" si="213">IFERROR(VLOOKUP(S56,#REF!,4, FALSE),0)</f>
        <v>0</v>
      </c>
      <c r="Y56" s="7">
        <f t="shared" ref="Y56" si="214">IFERROR(VLOOKUP(S56,#REF!,3, FALSE),0)</f>
        <v>0</v>
      </c>
      <c r="Z56" s="7">
        <f t="shared" ref="Z56" si="215">IFERROR(VLOOKUP(S56,#REF!,4, FALSE),0)</f>
        <v>0</v>
      </c>
      <c r="AA56" s="16">
        <f t="shared" si="4"/>
        <v>0</v>
      </c>
      <c r="AB56" s="8" t="str">
        <f>IFERROR(VLOOKUP(S56,#REF!,5, FALSE),"NF")</f>
        <v>NF</v>
      </c>
      <c r="AC56" s="8" t="str">
        <f>IFERROR(VLOOKUP(S56,#REF!,5, FALSE),"NF")</f>
        <v>NF</v>
      </c>
      <c r="AD56" s="8">
        <f t="shared" si="5"/>
        <v>0</v>
      </c>
      <c r="AE56" s="9">
        <f t="shared" si="6"/>
        <v>0</v>
      </c>
      <c r="AF56" s="9">
        <f t="shared" si="7"/>
        <v>0</v>
      </c>
    </row>
    <row r="57" spans="2:32" ht="19" x14ac:dyDescent="0.25">
      <c r="B57" t="s">
        <v>132</v>
      </c>
      <c r="C57" t="s">
        <v>133</v>
      </c>
      <c r="D57">
        <v>2</v>
      </c>
      <c r="E57">
        <v>3</v>
      </c>
      <c r="F57" s="1">
        <v>4000000</v>
      </c>
      <c r="G57" s="4">
        <v>0.15</v>
      </c>
      <c r="J57" t="s">
        <v>17</v>
      </c>
      <c r="K57" t="s">
        <v>18</v>
      </c>
      <c r="L57">
        <v>2</v>
      </c>
      <c r="M57">
        <v>11</v>
      </c>
      <c r="N57" s="1">
        <v>6200000000</v>
      </c>
      <c r="O57" s="4">
        <v>13.5</v>
      </c>
      <c r="S57" t="s">
        <v>199</v>
      </c>
      <c r="T57" t="s">
        <v>200</v>
      </c>
      <c r="U57" t="s">
        <v>736</v>
      </c>
      <c r="V57">
        <v>10.15</v>
      </c>
      <c r="W57" s="7">
        <f t="shared" ref="W57" si="216">IFERROR(VLOOKUP(S57,#REF!,3, FALSE),0)</f>
        <v>0</v>
      </c>
      <c r="X57" s="7">
        <f t="shared" ref="X57" si="217">IFERROR(VLOOKUP(S57,#REF!,4, FALSE),0)</f>
        <v>0</v>
      </c>
      <c r="Y57" s="7">
        <f t="shared" ref="Y57" si="218">IFERROR(VLOOKUP(S57,#REF!,3, FALSE),0)</f>
        <v>0</v>
      </c>
      <c r="Z57" s="7">
        <f t="shared" ref="Z57" si="219">IFERROR(VLOOKUP(S57,#REF!,4, FALSE),0)</f>
        <v>0</v>
      </c>
      <c r="AA57" s="16">
        <f t="shared" si="4"/>
        <v>0</v>
      </c>
      <c r="AB57" s="8" t="str">
        <f>IFERROR(VLOOKUP(S57,#REF!,5, FALSE),"NF")</f>
        <v>NF</v>
      </c>
      <c r="AC57" s="8" t="str">
        <f>IFERROR(VLOOKUP(S57,#REF!,5, FALSE),"NF")</f>
        <v>NF</v>
      </c>
      <c r="AD57" s="8">
        <f t="shared" si="5"/>
        <v>0</v>
      </c>
      <c r="AE57" s="9">
        <f t="shared" si="6"/>
        <v>0</v>
      </c>
      <c r="AF57" s="9">
        <f t="shared" si="7"/>
        <v>0</v>
      </c>
    </row>
    <row r="58" spans="2:32" ht="19" x14ac:dyDescent="0.25">
      <c r="B58" t="s">
        <v>107</v>
      </c>
      <c r="C58" t="s">
        <v>108</v>
      </c>
      <c r="D58">
        <v>2</v>
      </c>
      <c r="E58">
        <v>3</v>
      </c>
      <c r="F58" s="1">
        <v>29000000</v>
      </c>
      <c r="G58" s="4">
        <v>1.1100000000000001</v>
      </c>
      <c r="J58" t="s">
        <v>182</v>
      </c>
      <c r="K58" t="s">
        <v>183</v>
      </c>
      <c r="L58">
        <v>2</v>
      </c>
      <c r="M58">
        <v>10</v>
      </c>
      <c r="N58" s="1">
        <v>110000000</v>
      </c>
      <c r="O58" s="4">
        <v>0.24</v>
      </c>
      <c r="S58" t="s">
        <v>176</v>
      </c>
      <c r="T58" t="s">
        <v>177</v>
      </c>
      <c r="U58" t="s">
        <v>719</v>
      </c>
      <c r="V58">
        <v>12.98</v>
      </c>
      <c r="W58" s="7">
        <f t="shared" ref="W58" si="220">IFERROR(VLOOKUP(S58,#REF!,3, FALSE),0)</f>
        <v>0</v>
      </c>
      <c r="X58" s="7">
        <f t="shared" ref="X58" si="221">IFERROR(VLOOKUP(S58,#REF!,4, FALSE),0)</f>
        <v>0</v>
      </c>
      <c r="Y58" s="7">
        <f t="shared" ref="Y58" si="222">IFERROR(VLOOKUP(S58,#REF!,3, FALSE),0)</f>
        <v>0</v>
      </c>
      <c r="Z58" s="7">
        <f t="shared" ref="Z58" si="223">IFERROR(VLOOKUP(S58,#REF!,4, FALSE),0)</f>
        <v>0</v>
      </c>
      <c r="AA58" s="16">
        <f t="shared" si="4"/>
        <v>0</v>
      </c>
      <c r="AB58" s="8" t="str">
        <f>IFERROR(VLOOKUP(S58,#REF!,5, FALSE),"NF")</f>
        <v>NF</v>
      </c>
      <c r="AC58" s="8" t="str">
        <f>IFERROR(VLOOKUP(S58,#REF!,5, FALSE),"NF")</f>
        <v>NF</v>
      </c>
      <c r="AD58" s="8">
        <f t="shared" si="5"/>
        <v>0</v>
      </c>
      <c r="AE58" s="9">
        <f t="shared" si="6"/>
        <v>0</v>
      </c>
      <c r="AF58" s="9">
        <f t="shared" si="7"/>
        <v>0</v>
      </c>
    </row>
    <row r="59" spans="2:32" ht="19" x14ac:dyDescent="0.25">
      <c r="B59" t="s">
        <v>34</v>
      </c>
      <c r="C59" t="s">
        <v>35</v>
      </c>
      <c r="D59">
        <v>2</v>
      </c>
      <c r="E59">
        <v>3</v>
      </c>
      <c r="F59" s="1">
        <v>5700000</v>
      </c>
      <c r="G59" s="4">
        <v>0.22</v>
      </c>
      <c r="J59" t="s">
        <v>403</v>
      </c>
      <c r="K59" t="s">
        <v>404</v>
      </c>
      <c r="L59">
        <v>2</v>
      </c>
      <c r="M59">
        <v>7</v>
      </c>
      <c r="N59" s="1">
        <v>12000000</v>
      </c>
      <c r="O59" s="4">
        <v>2.5499999999999998E-2</v>
      </c>
      <c r="S59" t="s">
        <v>112</v>
      </c>
      <c r="T59" t="s">
        <v>113</v>
      </c>
      <c r="U59" t="s">
        <v>721</v>
      </c>
      <c r="V59">
        <v>10.36</v>
      </c>
      <c r="W59" s="7">
        <f t="shared" ref="W59" si="224">IFERROR(VLOOKUP(S59,#REF!,3, FALSE),0)</f>
        <v>0</v>
      </c>
      <c r="X59" s="7">
        <f t="shared" ref="X59" si="225">IFERROR(VLOOKUP(S59,#REF!,4, FALSE),0)</f>
        <v>0</v>
      </c>
      <c r="Y59" s="7">
        <f t="shared" ref="Y59" si="226">IFERROR(VLOOKUP(S59,#REF!,3, FALSE),0)</f>
        <v>0</v>
      </c>
      <c r="Z59" s="7">
        <f t="shared" ref="Z59" si="227">IFERROR(VLOOKUP(S59,#REF!,4, FALSE),0)</f>
        <v>0</v>
      </c>
      <c r="AA59" s="16">
        <f t="shared" si="4"/>
        <v>0</v>
      </c>
      <c r="AB59" s="8" t="str">
        <f>IFERROR(VLOOKUP(S59,#REF!,5, FALSE),"NF")</f>
        <v>NF</v>
      </c>
      <c r="AC59" s="8" t="str">
        <f>IFERROR(VLOOKUP(S59,#REF!,5, FALSE),"NF")</f>
        <v>NF</v>
      </c>
      <c r="AD59" s="8">
        <f t="shared" si="5"/>
        <v>0</v>
      </c>
      <c r="AE59" s="9">
        <f t="shared" si="6"/>
        <v>0</v>
      </c>
      <c r="AF59" s="9">
        <f t="shared" si="7"/>
        <v>0</v>
      </c>
    </row>
    <row r="60" spans="2:32" ht="19" x14ac:dyDescent="0.25">
      <c r="B60" t="s">
        <v>359</v>
      </c>
      <c r="C60" t="s">
        <v>360</v>
      </c>
      <c r="D60">
        <v>2</v>
      </c>
      <c r="E60">
        <v>3</v>
      </c>
      <c r="F60" s="1">
        <v>720000</v>
      </c>
      <c r="G60" s="4">
        <v>2.7799999999999998E-2</v>
      </c>
      <c r="J60" t="s">
        <v>157</v>
      </c>
      <c r="L60">
        <v>2</v>
      </c>
      <c r="M60">
        <v>7</v>
      </c>
      <c r="N60" s="1">
        <v>560000000</v>
      </c>
      <c r="O60" s="4">
        <v>1.23</v>
      </c>
      <c r="S60" t="s">
        <v>102</v>
      </c>
      <c r="U60" t="s">
        <v>695</v>
      </c>
      <c r="V60">
        <v>12.02</v>
      </c>
      <c r="W60" s="7">
        <f t="shared" ref="W60" si="228">IFERROR(VLOOKUP(S60,#REF!,3, FALSE),0)</f>
        <v>0</v>
      </c>
      <c r="X60" s="7">
        <f t="shared" ref="X60" si="229">IFERROR(VLOOKUP(S60,#REF!,4, FALSE),0)</f>
        <v>0</v>
      </c>
      <c r="Y60" s="7">
        <f t="shared" ref="Y60" si="230">IFERROR(VLOOKUP(S60,#REF!,3, FALSE),0)</f>
        <v>0</v>
      </c>
      <c r="Z60" s="7">
        <f t="shared" ref="Z60" si="231">IFERROR(VLOOKUP(S60,#REF!,4, FALSE),0)</f>
        <v>0</v>
      </c>
      <c r="AA60" s="16">
        <f t="shared" si="4"/>
        <v>0</v>
      </c>
      <c r="AB60" s="8" t="str">
        <f>IFERROR(VLOOKUP(S60,#REF!,5, FALSE),"NF")</f>
        <v>NF</v>
      </c>
      <c r="AC60" s="8" t="str">
        <f>IFERROR(VLOOKUP(S60,#REF!,5, FALSE),"NF")</f>
        <v>NF</v>
      </c>
      <c r="AD60" s="8">
        <f t="shared" si="5"/>
        <v>0</v>
      </c>
      <c r="AE60" s="9">
        <f t="shared" si="6"/>
        <v>0</v>
      </c>
      <c r="AF60" s="9">
        <f t="shared" si="7"/>
        <v>0</v>
      </c>
    </row>
    <row r="61" spans="2:32" ht="19" x14ac:dyDescent="0.25">
      <c r="B61" t="s">
        <v>508</v>
      </c>
      <c r="C61" t="s">
        <v>509</v>
      </c>
      <c r="D61">
        <v>2</v>
      </c>
      <c r="E61">
        <v>3</v>
      </c>
      <c r="F61" s="1">
        <v>25000000</v>
      </c>
      <c r="G61" s="4">
        <v>0.98</v>
      </c>
      <c r="J61" t="s">
        <v>234</v>
      </c>
      <c r="K61" t="s">
        <v>235</v>
      </c>
      <c r="L61">
        <v>2</v>
      </c>
      <c r="M61">
        <v>6</v>
      </c>
      <c r="N61" s="1">
        <v>17000000</v>
      </c>
      <c r="O61" s="4">
        <v>3.8199999999999998E-2</v>
      </c>
      <c r="S61" t="s">
        <v>217</v>
      </c>
      <c r="U61" t="s">
        <v>726</v>
      </c>
      <c r="V61">
        <v>12.49</v>
      </c>
      <c r="W61" s="7">
        <f t="shared" ref="W61" si="232">IFERROR(VLOOKUP(S61,#REF!,3, FALSE),0)</f>
        <v>0</v>
      </c>
      <c r="X61" s="7">
        <f t="shared" ref="X61" si="233">IFERROR(VLOOKUP(S61,#REF!,4, FALSE),0)</f>
        <v>0</v>
      </c>
      <c r="Y61" s="7">
        <f t="shared" ref="Y61" si="234">IFERROR(VLOOKUP(S61,#REF!,3, FALSE),0)</f>
        <v>0</v>
      </c>
      <c r="Z61" s="7">
        <f t="shared" ref="Z61" si="235">IFERROR(VLOOKUP(S61,#REF!,4, FALSE),0)</f>
        <v>0</v>
      </c>
      <c r="AA61" s="16">
        <f t="shared" si="4"/>
        <v>0</v>
      </c>
      <c r="AB61" s="8" t="str">
        <f>IFERROR(VLOOKUP(S61,#REF!,5, FALSE),"NF")</f>
        <v>NF</v>
      </c>
      <c r="AC61" s="8" t="str">
        <f>IFERROR(VLOOKUP(S61,#REF!,5, FALSE),"NF")</f>
        <v>NF</v>
      </c>
      <c r="AD61" s="8">
        <f t="shared" si="5"/>
        <v>0</v>
      </c>
      <c r="AE61" s="9">
        <f t="shared" si="6"/>
        <v>0</v>
      </c>
      <c r="AF61" s="9">
        <f t="shared" si="7"/>
        <v>0</v>
      </c>
    </row>
    <row r="62" spans="2:32" ht="19" x14ac:dyDescent="0.25">
      <c r="B62" t="s">
        <v>58</v>
      </c>
      <c r="C62" t="s">
        <v>59</v>
      </c>
      <c r="D62">
        <v>2</v>
      </c>
      <c r="E62">
        <v>3</v>
      </c>
      <c r="F62" s="1">
        <v>1300000</v>
      </c>
      <c r="G62" s="4">
        <v>5.1299999999999998E-2</v>
      </c>
      <c r="J62" t="s">
        <v>1005</v>
      </c>
      <c r="K62" t="s">
        <v>1006</v>
      </c>
      <c r="L62">
        <v>2</v>
      </c>
      <c r="M62">
        <v>6</v>
      </c>
      <c r="N62" s="1">
        <v>41000000</v>
      </c>
      <c r="O62" s="4">
        <v>9.01E-2</v>
      </c>
      <c r="S62" t="s">
        <v>132</v>
      </c>
      <c r="T62" t="s">
        <v>133</v>
      </c>
      <c r="U62" t="s">
        <v>718</v>
      </c>
      <c r="V62">
        <v>12.65</v>
      </c>
      <c r="W62" s="7">
        <f t="shared" ref="W62" si="236">IFERROR(VLOOKUP(S62,#REF!,3, FALSE),0)</f>
        <v>0</v>
      </c>
      <c r="X62" s="7">
        <f t="shared" ref="X62" si="237">IFERROR(VLOOKUP(S62,#REF!,4, FALSE),0)</f>
        <v>0</v>
      </c>
      <c r="Y62" s="7">
        <f t="shared" ref="Y62" si="238">IFERROR(VLOOKUP(S62,#REF!,3, FALSE),0)</f>
        <v>0</v>
      </c>
      <c r="Z62" s="7">
        <f t="shared" ref="Z62" si="239">IFERROR(VLOOKUP(S62,#REF!,4, FALSE),0)</f>
        <v>0</v>
      </c>
      <c r="AA62" s="16">
        <f t="shared" si="4"/>
        <v>0</v>
      </c>
      <c r="AB62" s="8" t="str">
        <f>IFERROR(VLOOKUP(S62,#REF!,5, FALSE),"NF")</f>
        <v>NF</v>
      </c>
      <c r="AC62" s="8" t="str">
        <f>IFERROR(VLOOKUP(S62,#REF!,5, FALSE),"NF")</f>
        <v>NF</v>
      </c>
      <c r="AD62" s="8">
        <f t="shared" si="5"/>
        <v>0</v>
      </c>
      <c r="AE62" s="9">
        <f t="shared" si="6"/>
        <v>0</v>
      </c>
      <c r="AF62" s="9">
        <f t="shared" si="7"/>
        <v>0</v>
      </c>
    </row>
    <row r="63" spans="2:32" ht="19" x14ac:dyDescent="0.25">
      <c r="B63" t="s">
        <v>1009</v>
      </c>
      <c r="C63" t="s">
        <v>1010</v>
      </c>
      <c r="D63">
        <v>2</v>
      </c>
      <c r="E63">
        <v>3</v>
      </c>
      <c r="F63" s="1">
        <v>1400000</v>
      </c>
      <c r="G63" s="4">
        <v>5.5599999999999997E-2</v>
      </c>
      <c r="J63" t="s">
        <v>1011</v>
      </c>
      <c r="L63">
        <v>2</v>
      </c>
      <c r="M63">
        <v>5</v>
      </c>
      <c r="N63" s="1">
        <v>3400000</v>
      </c>
      <c r="O63" s="4">
        <v>7.3400000000000002E-3</v>
      </c>
      <c r="S63" t="s">
        <v>157</v>
      </c>
      <c r="U63" t="s">
        <v>755</v>
      </c>
      <c r="V63">
        <v>11.9</v>
      </c>
      <c r="W63" s="7">
        <f t="shared" ref="W63" si="240">IFERROR(VLOOKUP(S63,#REF!,3, FALSE),0)</f>
        <v>0</v>
      </c>
      <c r="X63" s="7">
        <f t="shared" ref="X63" si="241">IFERROR(VLOOKUP(S63,#REF!,4, FALSE),0)</f>
        <v>0</v>
      </c>
      <c r="Y63" s="7">
        <f t="shared" ref="Y63" si="242">IFERROR(VLOOKUP(S63,#REF!,3, FALSE),0)</f>
        <v>0</v>
      </c>
      <c r="Z63" s="7">
        <f t="shared" ref="Z63" si="243">IFERROR(VLOOKUP(S63,#REF!,4, FALSE),0)</f>
        <v>0</v>
      </c>
      <c r="AA63" s="16">
        <f t="shared" si="4"/>
        <v>0</v>
      </c>
      <c r="AB63" s="8" t="str">
        <f>IFERROR(VLOOKUP(S63,#REF!,5, FALSE),"NF")</f>
        <v>NF</v>
      </c>
      <c r="AC63" s="8" t="str">
        <f>IFERROR(VLOOKUP(S63,#REF!,5, FALSE),"NF")</f>
        <v>NF</v>
      </c>
      <c r="AD63" s="8">
        <f t="shared" si="5"/>
        <v>0</v>
      </c>
      <c r="AE63" s="9">
        <f t="shared" si="6"/>
        <v>0</v>
      </c>
      <c r="AF63" s="9">
        <f t="shared" si="7"/>
        <v>0</v>
      </c>
    </row>
    <row r="64" spans="2:32" ht="19" x14ac:dyDescent="0.25">
      <c r="B64" t="s">
        <v>1012</v>
      </c>
      <c r="C64" t="s">
        <v>1013</v>
      </c>
      <c r="D64">
        <v>2</v>
      </c>
      <c r="E64">
        <v>2</v>
      </c>
      <c r="F64" s="1">
        <v>320000</v>
      </c>
      <c r="G64" s="4">
        <v>1.23E-2</v>
      </c>
      <c r="J64" t="s">
        <v>207</v>
      </c>
      <c r="K64" t="s">
        <v>208</v>
      </c>
      <c r="L64">
        <v>2</v>
      </c>
      <c r="M64">
        <v>5</v>
      </c>
      <c r="N64" s="1">
        <v>52000000</v>
      </c>
      <c r="O64" s="4">
        <v>0.11</v>
      </c>
      <c r="S64" t="s">
        <v>215</v>
      </c>
      <c r="T64" t="s">
        <v>216</v>
      </c>
      <c r="U64" t="s">
        <v>722</v>
      </c>
      <c r="V64">
        <v>12.85</v>
      </c>
      <c r="W64" s="7">
        <f t="shared" ref="W64" si="244">IFERROR(VLOOKUP(S64,#REF!,3, FALSE),0)</f>
        <v>0</v>
      </c>
      <c r="X64" s="7">
        <f t="shared" ref="X64" si="245">IFERROR(VLOOKUP(S64,#REF!,4, FALSE),0)</f>
        <v>0</v>
      </c>
      <c r="Y64" s="7">
        <f t="shared" ref="Y64" si="246">IFERROR(VLOOKUP(S64,#REF!,3, FALSE),0)</f>
        <v>0</v>
      </c>
      <c r="Z64" s="7">
        <f t="shared" ref="Z64" si="247">IFERROR(VLOOKUP(S64,#REF!,4, FALSE),0)</f>
        <v>0</v>
      </c>
      <c r="AA64" s="16">
        <f t="shared" si="4"/>
        <v>0</v>
      </c>
      <c r="AB64" s="8" t="str">
        <f>IFERROR(VLOOKUP(S64,#REF!,5, FALSE),"NF")</f>
        <v>NF</v>
      </c>
      <c r="AC64" s="8" t="str">
        <f>IFERROR(VLOOKUP(S64,#REF!,5, FALSE),"NF")</f>
        <v>NF</v>
      </c>
      <c r="AD64" s="8">
        <f t="shared" si="5"/>
        <v>0</v>
      </c>
      <c r="AE64" s="9">
        <f t="shared" si="6"/>
        <v>0</v>
      </c>
      <c r="AF64" s="9">
        <f t="shared" si="7"/>
        <v>0</v>
      </c>
    </row>
    <row r="65" spans="2:32" ht="19" x14ac:dyDescent="0.25">
      <c r="B65" t="s">
        <v>242</v>
      </c>
      <c r="C65" t="s">
        <v>243</v>
      </c>
      <c r="D65">
        <v>2</v>
      </c>
      <c r="E65">
        <v>2</v>
      </c>
      <c r="F65" s="1">
        <v>1000000</v>
      </c>
      <c r="G65" s="4">
        <v>3.9800000000000002E-2</v>
      </c>
      <c r="J65" t="s">
        <v>541</v>
      </c>
      <c r="K65" t="s">
        <v>542</v>
      </c>
      <c r="L65">
        <v>2</v>
      </c>
      <c r="M65">
        <v>4</v>
      </c>
      <c r="N65" s="1">
        <v>9600000</v>
      </c>
      <c r="O65" s="4">
        <v>2.1000000000000001E-2</v>
      </c>
      <c r="S65" t="s">
        <v>343</v>
      </c>
      <c r="T65" t="s">
        <v>344</v>
      </c>
      <c r="U65" t="s">
        <v>739</v>
      </c>
      <c r="V65">
        <v>12.92</v>
      </c>
      <c r="W65" s="7">
        <f t="shared" ref="W65" si="248">IFERROR(VLOOKUP(S65,#REF!,3, FALSE),0)</f>
        <v>0</v>
      </c>
      <c r="X65" s="7">
        <f t="shared" ref="X65" si="249">IFERROR(VLOOKUP(S65,#REF!,4, FALSE),0)</f>
        <v>0</v>
      </c>
      <c r="Y65" s="7">
        <f t="shared" ref="Y65" si="250">IFERROR(VLOOKUP(S65,#REF!,3, FALSE),0)</f>
        <v>0</v>
      </c>
      <c r="Z65" s="7">
        <f t="shared" ref="Z65" si="251">IFERROR(VLOOKUP(S65,#REF!,4, FALSE),0)</f>
        <v>0</v>
      </c>
      <c r="AA65" s="16">
        <f t="shared" si="4"/>
        <v>0</v>
      </c>
      <c r="AB65" s="8" t="str">
        <f>IFERROR(VLOOKUP(S65,#REF!,5, FALSE),"NF")</f>
        <v>NF</v>
      </c>
      <c r="AC65" s="8" t="str">
        <f>IFERROR(VLOOKUP(S65,#REF!,5, FALSE),"NF")</f>
        <v>NF</v>
      </c>
      <c r="AD65" s="8">
        <f t="shared" si="5"/>
        <v>0</v>
      </c>
      <c r="AE65" s="9">
        <f t="shared" si="6"/>
        <v>0</v>
      </c>
      <c r="AF65" s="9">
        <f t="shared" si="7"/>
        <v>0</v>
      </c>
    </row>
    <row r="66" spans="2:32" ht="19" x14ac:dyDescent="0.25">
      <c r="B66" t="s">
        <v>29</v>
      </c>
      <c r="D66">
        <v>2</v>
      </c>
      <c r="E66">
        <v>2</v>
      </c>
      <c r="F66" s="1">
        <v>510000</v>
      </c>
      <c r="G66" s="4">
        <v>1.95E-2</v>
      </c>
      <c r="J66" t="s">
        <v>244</v>
      </c>
      <c r="K66" t="s">
        <v>245</v>
      </c>
      <c r="L66">
        <v>2</v>
      </c>
      <c r="M66">
        <v>4</v>
      </c>
      <c r="N66" s="1">
        <v>63000000</v>
      </c>
      <c r="O66" s="4">
        <v>0.14000000000000001</v>
      </c>
      <c r="S66" t="s">
        <v>129</v>
      </c>
      <c r="U66" t="s">
        <v>725</v>
      </c>
      <c r="V66">
        <v>11.62</v>
      </c>
      <c r="W66" s="7">
        <f t="shared" ref="W66" si="252">IFERROR(VLOOKUP(S66,#REF!,3, FALSE),0)</f>
        <v>0</v>
      </c>
      <c r="X66" s="7">
        <f t="shared" ref="X66" si="253">IFERROR(VLOOKUP(S66,#REF!,4, FALSE),0)</f>
        <v>0</v>
      </c>
      <c r="Y66" s="7">
        <f t="shared" ref="Y66" si="254">IFERROR(VLOOKUP(S66,#REF!,3, FALSE),0)</f>
        <v>0</v>
      </c>
      <c r="Z66" s="7">
        <f t="shared" ref="Z66" si="255">IFERROR(VLOOKUP(S66,#REF!,4, FALSE),0)</f>
        <v>0</v>
      </c>
      <c r="AA66" s="16">
        <f t="shared" si="4"/>
        <v>0</v>
      </c>
      <c r="AB66" s="8" t="str">
        <f>IFERROR(VLOOKUP(S66,#REF!,5, FALSE),"NF")</f>
        <v>NF</v>
      </c>
      <c r="AC66" s="8" t="str">
        <f>IFERROR(VLOOKUP(S66,#REF!,5, FALSE),"NF")</f>
        <v>NF</v>
      </c>
      <c r="AD66" s="8">
        <f t="shared" si="5"/>
        <v>0</v>
      </c>
      <c r="AE66" s="9">
        <f t="shared" si="6"/>
        <v>0</v>
      </c>
      <c r="AF66" s="9">
        <f t="shared" si="7"/>
        <v>0</v>
      </c>
    </row>
    <row r="67" spans="2:32" ht="19" x14ac:dyDescent="0.25">
      <c r="B67" t="s">
        <v>1014</v>
      </c>
      <c r="C67" t="s">
        <v>1015</v>
      </c>
      <c r="D67">
        <v>2</v>
      </c>
      <c r="E67">
        <v>2</v>
      </c>
      <c r="F67" s="1">
        <v>480000</v>
      </c>
      <c r="G67" s="4">
        <v>1.8700000000000001E-2</v>
      </c>
      <c r="J67" t="s">
        <v>260</v>
      </c>
      <c r="K67" t="s">
        <v>261</v>
      </c>
      <c r="L67">
        <v>2</v>
      </c>
      <c r="M67">
        <v>4</v>
      </c>
      <c r="N67" s="1">
        <v>8100000</v>
      </c>
      <c r="O67" s="4">
        <v>1.77E-2</v>
      </c>
      <c r="S67" t="s">
        <v>242</v>
      </c>
      <c r="T67" t="s">
        <v>243</v>
      </c>
      <c r="U67" t="s">
        <v>793</v>
      </c>
      <c r="V67">
        <v>13.64</v>
      </c>
      <c r="W67" s="7">
        <f t="shared" ref="W67" si="256">IFERROR(VLOOKUP(S67,#REF!,3, FALSE),0)</f>
        <v>0</v>
      </c>
      <c r="X67" s="7">
        <f t="shared" ref="X67" si="257">IFERROR(VLOOKUP(S67,#REF!,4, FALSE),0)</f>
        <v>0</v>
      </c>
      <c r="Y67" s="7">
        <f t="shared" ref="Y67" si="258">IFERROR(VLOOKUP(S67,#REF!,3, FALSE),0)</f>
        <v>0</v>
      </c>
      <c r="Z67" s="7">
        <f t="shared" ref="Z67" si="259">IFERROR(VLOOKUP(S67,#REF!,4, FALSE),0)</f>
        <v>0</v>
      </c>
      <c r="AA67" s="16">
        <f t="shared" si="4"/>
        <v>0</v>
      </c>
      <c r="AB67" s="8" t="str">
        <f>IFERROR(VLOOKUP(S67,#REF!,5, FALSE),"NF")</f>
        <v>NF</v>
      </c>
      <c r="AC67" s="8" t="str">
        <f>IFERROR(VLOOKUP(S67,#REF!,5, FALSE),"NF")</f>
        <v>NF</v>
      </c>
      <c r="AD67" s="8">
        <f t="shared" si="5"/>
        <v>0</v>
      </c>
      <c r="AE67" s="9">
        <f t="shared" si="6"/>
        <v>0</v>
      </c>
      <c r="AF67" s="9">
        <f t="shared" si="7"/>
        <v>0</v>
      </c>
    </row>
    <row r="68" spans="2:32" ht="19" x14ac:dyDescent="0.25">
      <c r="B68" t="s">
        <v>110</v>
      </c>
      <c r="C68" t="s">
        <v>111</v>
      </c>
      <c r="D68">
        <v>2</v>
      </c>
      <c r="E68">
        <v>2</v>
      </c>
      <c r="F68" s="1">
        <v>1200000</v>
      </c>
      <c r="G68" s="4">
        <v>4.6800000000000001E-2</v>
      </c>
      <c r="J68" t="s">
        <v>539</v>
      </c>
      <c r="K68" t="s">
        <v>540</v>
      </c>
      <c r="L68">
        <v>2</v>
      </c>
      <c r="M68">
        <v>4</v>
      </c>
      <c r="N68" s="1">
        <v>7200000</v>
      </c>
      <c r="O68" s="4">
        <v>1.5800000000000002E-2</v>
      </c>
      <c r="S68" t="s">
        <v>118</v>
      </c>
      <c r="T68" t="s">
        <v>16</v>
      </c>
      <c r="U68" t="s">
        <v>720</v>
      </c>
      <c r="V68">
        <v>36.659999999999997</v>
      </c>
      <c r="W68" s="7">
        <f t="shared" ref="W68" si="260">IFERROR(VLOOKUP(S68,#REF!,3, FALSE),0)</f>
        <v>0</v>
      </c>
      <c r="X68" s="7">
        <f t="shared" ref="X68" si="261">IFERROR(VLOOKUP(S68,#REF!,4, FALSE),0)</f>
        <v>0</v>
      </c>
      <c r="Y68" s="7">
        <f t="shared" ref="Y68" si="262">IFERROR(VLOOKUP(S68,#REF!,3, FALSE),0)</f>
        <v>0</v>
      </c>
      <c r="Z68" s="7">
        <f t="shared" ref="Z68" si="263">IFERROR(VLOOKUP(S68,#REF!,4, FALSE),0)</f>
        <v>0</v>
      </c>
      <c r="AA68" s="16">
        <f t="shared" ref="AA68:AA131" si="264">MAX(W68:Z68)</f>
        <v>0</v>
      </c>
      <c r="AB68" s="8" t="str">
        <f>IFERROR(VLOOKUP(S68,#REF!,5, FALSE),"NF")</f>
        <v>NF</v>
      </c>
      <c r="AC68" s="8" t="str">
        <f>IFERROR(VLOOKUP(S68,#REF!,5, FALSE),"NF")</f>
        <v>NF</v>
      </c>
      <c r="AD68" s="8">
        <f t="shared" ref="AD68:AD131" si="265">MIN(AB68:AC68)</f>
        <v>0</v>
      </c>
      <c r="AE68" s="9">
        <f t="shared" ref="AE68:AE131" si="266">IFERROR(AB68/AD68,0)</f>
        <v>0</v>
      </c>
      <c r="AF68" s="9">
        <f t="shared" ref="AF68:AF131" si="267">IFERROR(AC68/AD68,0)</f>
        <v>0</v>
      </c>
    </row>
    <row r="69" spans="2:32" ht="19" x14ac:dyDescent="0.25">
      <c r="B69" t="s">
        <v>102</v>
      </c>
      <c r="D69">
        <v>2</v>
      </c>
      <c r="E69">
        <v>2</v>
      </c>
      <c r="F69" s="1">
        <v>3600000</v>
      </c>
      <c r="G69" s="4">
        <v>0.14000000000000001</v>
      </c>
      <c r="J69" t="s">
        <v>297</v>
      </c>
      <c r="K69" t="s">
        <v>298</v>
      </c>
      <c r="L69">
        <v>2</v>
      </c>
      <c r="M69">
        <v>4</v>
      </c>
      <c r="N69" s="1">
        <v>71000000</v>
      </c>
      <c r="O69" s="4">
        <v>0.15</v>
      </c>
      <c r="S69" t="s">
        <v>49</v>
      </c>
      <c r="T69" t="s">
        <v>50</v>
      </c>
      <c r="U69" t="s">
        <v>662</v>
      </c>
      <c r="V69">
        <v>26.7</v>
      </c>
      <c r="W69" s="7">
        <f t="shared" ref="W69" si="268">IFERROR(VLOOKUP(S69,#REF!,3, FALSE),0)</f>
        <v>0</v>
      </c>
      <c r="X69" s="7">
        <f t="shared" ref="X69" si="269">IFERROR(VLOOKUP(S69,#REF!,4, FALSE),0)</f>
        <v>0</v>
      </c>
      <c r="Y69" s="7">
        <f t="shared" ref="Y69" si="270">IFERROR(VLOOKUP(S69,#REF!,3, FALSE),0)</f>
        <v>0</v>
      </c>
      <c r="Z69" s="7">
        <f t="shared" ref="Z69" si="271">IFERROR(VLOOKUP(S69,#REF!,4, FALSE),0)</f>
        <v>0</v>
      </c>
      <c r="AA69" s="16">
        <f t="shared" si="264"/>
        <v>0</v>
      </c>
      <c r="AB69" s="8" t="str">
        <f>IFERROR(VLOOKUP(S69,#REF!,5, FALSE),"NF")</f>
        <v>NF</v>
      </c>
      <c r="AC69" s="8" t="str">
        <f>IFERROR(VLOOKUP(S69,#REF!,5, FALSE),"NF")</f>
        <v>NF</v>
      </c>
      <c r="AD69" s="8">
        <f t="shared" si="265"/>
        <v>0</v>
      </c>
      <c r="AE69" s="9">
        <f t="shared" si="266"/>
        <v>0</v>
      </c>
      <c r="AF69" s="9">
        <f t="shared" si="267"/>
        <v>0</v>
      </c>
    </row>
    <row r="70" spans="2:32" ht="19" x14ac:dyDescent="0.25">
      <c r="B70" t="s">
        <v>1016</v>
      </c>
      <c r="C70" t="s">
        <v>1017</v>
      </c>
      <c r="D70">
        <v>2</v>
      </c>
      <c r="E70">
        <v>2</v>
      </c>
      <c r="F70" s="1">
        <v>610000</v>
      </c>
      <c r="G70" s="4">
        <v>2.3400000000000001E-2</v>
      </c>
      <c r="J70" t="s">
        <v>192</v>
      </c>
      <c r="L70">
        <v>2</v>
      </c>
      <c r="M70">
        <v>4</v>
      </c>
      <c r="N70" s="1">
        <v>58000000</v>
      </c>
      <c r="O70" s="4">
        <v>0.13</v>
      </c>
      <c r="S70" t="s">
        <v>134</v>
      </c>
      <c r="T70" t="s">
        <v>135</v>
      </c>
      <c r="U70" t="s">
        <v>700</v>
      </c>
      <c r="V70">
        <v>13.45</v>
      </c>
      <c r="W70" s="7">
        <f t="shared" ref="W70" si="272">IFERROR(VLOOKUP(S70,#REF!,3, FALSE),0)</f>
        <v>0</v>
      </c>
      <c r="X70" s="7">
        <f t="shared" ref="X70" si="273">IFERROR(VLOOKUP(S70,#REF!,4, FALSE),0)</f>
        <v>0</v>
      </c>
      <c r="Y70" s="7">
        <f t="shared" ref="Y70" si="274">IFERROR(VLOOKUP(S70,#REF!,3, FALSE),0)</f>
        <v>0</v>
      </c>
      <c r="Z70" s="7">
        <f t="shared" ref="Z70" si="275">IFERROR(VLOOKUP(S70,#REF!,4, FALSE),0)</f>
        <v>0</v>
      </c>
      <c r="AA70" s="16">
        <f t="shared" si="264"/>
        <v>0</v>
      </c>
      <c r="AB70" s="8" t="str">
        <f>IFERROR(VLOOKUP(S70,#REF!,5, FALSE),"NF")</f>
        <v>NF</v>
      </c>
      <c r="AC70" s="8" t="str">
        <f>IFERROR(VLOOKUP(S70,#REF!,5, FALSE),"NF")</f>
        <v>NF</v>
      </c>
      <c r="AD70" s="8">
        <f t="shared" si="265"/>
        <v>0</v>
      </c>
      <c r="AE70" s="9">
        <f t="shared" si="266"/>
        <v>0</v>
      </c>
      <c r="AF70" s="9">
        <f t="shared" si="267"/>
        <v>0</v>
      </c>
    </row>
    <row r="71" spans="2:32" ht="19" x14ac:dyDescent="0.25">
      <c r="B71" t="s">
        <v>80</v>
      </c>
      <c r="C71" t="s">
        <v>81</v>
      </c>
      <c r="D71">
        <v>2</v>
      </c>
      <c r="E71">
        <v>2</v>
      </c>
      <c r="F71" s="1">
        <v>1900000</v>
      </c>
      <c r="G71" s="4">
        <v>7.3999999999999996E-2</v>
      </c>
      <c r="J71" t="s">
        <v>188</v>
      </c>
      <c r="K71" t="s">
        <v>189</v>
      </c>
      <c r="L71">
        <v>2</v>
      </c>
      <c r="M71">
        <v>3</v>
      </c>
      <c r="N71" s="1">
        <v>17000000</v>
      </c>
      <c r="O71" s="4">
        <v>3.6400000000000002E-2</v>
      </c>
      <c r="S71" t="s">
        <v>996</v>
      </c>
      <c r="T71" t="s">
        <v>997</v>
      </c>
      <c r="U71" t="s">
        <v>1100</v>
      </c>
      <c r="V71">
        <v>11.81</v>
      </c>
      <c r="W71" s="7">
        <f t="shared" ref="W71" si="276">IFERROR(VLOOKUP(S71,#REF!,3, FALSE),0)</f>
        <v>0</v>
      </c>
      <c r="X71" s="7">
        <f t="shared" ref="X71" si="277">IFERROR(VLOOKUP(S71,#REF!,4, FALSE),0)</f>
        <v>0</v>
      </c>
      <c r="Y71" s="7">
        <f t="shared" ref="Y71" si="278">IFERROR(VLOOKUP(S71,#REF!,3, FALSE),0)</f>
        <v>0</v>
      </c>
      <c r="Z71" s="7">
        <f t="shared" ref="Z71" si="279">IFERROR(VLOOKUP(S71,#REF!,4, FALSE),0)</f>
        <v>0</v>
      </c>
      <c r="AA71" s="16">
        <f t="shared" si="264"/>
        <v>0</v>
      </c>
      <c r="AB71" s="8" t="str">
        <f>IFERROR(VLOOKUP(S71,#REF!,5, FALSE),"NF")</f>
        <v>NF</v>
      </c>
      <c r="AC71" s="8" t="str">
        <f>IFERROR(VLOOKUP(S71,#REF!,5, FALSE),"NF")</f>
        <v>NF</v>
      </c>
      <c r="AD71" s="8">
        <f t="shared" si="265"/>
        <v>0</v>
      </c>
      <c r="AE71" s="9">
        <f t="shared" si="266"/>
        <v>0</v>
      </c>
      <c r="AF71" s="9">
        <f t="shared" si="267"/>
        <v>0</v>
      </c>
    </row>
    <row r="72" spans="2:32" ht="19" x14ac:dyDescent="0.25">
      <c r="B72" t="s">
        <v>1018</v>
      </c>
      <c r="C72" t="s">
        <v>1019</v>
      </c>
      <c r="D72">
        <v>2</v>
      </c>
      <c r="E72">
        <v>2</v>
      </c>
      <c r="F72" s="1">
        <v>220000</v>
      </c>
      <c r="G72" s="4">
        <v>8.3199999999999993E-3</v>
      </c>
      <c r="J72" t="s">
        <v>213</v>
      </c>
      <c r="K72" t="s">
        <v>214</v>
      </c>
      <c r="L72">
        <v>2</v>
      </c>
      <c r="M72">
        <v>3</v>
      </c>
      <c r="N72" s="1">
        <v>43000000</v>
      </c>
      <c r="O72" s="4">
        <v>9.4899999999999998E-2</v>
      </c>
      <c r="S72" t="s">
        <v>45</v>
      </c>
      <c r="T72" t="s">
        <v>46</v>
      </c>
      <c r="U72" t="s">
        <v>678</v>
      </c>
      <c r="V72">
        <v>11.25</v>
      </c>
      <c r="W72" s="7">
        <f t="shared" ref="W72" si="280">IFERROR(VLOOKUP(S72,#REF!,3, FALSE),0)</f>
        <v>0</v>
      </c>
      <c r="X72" s="7">
        <f t="shared" ref="X72" si="281">IFERROR(VLOOKUP(S72,#REF!,4, FALSE),0)</f>
        <v>0</v>
      </c>
      <c r="Y72" s="7">
        <f t="shared" ref="Y72" si="282">IFERROR(VLOOKUP(S72,#REF!,3, FALSE),0)</f>
        <v>0</v>
      </c>
      <c r="Z72" s="7">
        <f t="shared" ref="Z72" si="283">IFERROR(VLOOKUP(S72,#REF!,4, FALSE),0)</f>
        <v>0</v>
      </c>
      <c r="AA72" s="16">
        <f t="shared" si="264"/>
        <v>0</v>
      </c>
      <c r="AB72" s="8" t="str">
        <f>IFERROR(VLOOKUP(S72,#REF!,5, FALSE),"NF")</f>
        <v>NF</v>
      </c>
      <c r="AC72" s="8" t="str">
        <f>IFERROR(VLOOKUP(S72,#REF!,5, FALSE),"NF")</f>
        <v>NF</v>
      </c>
      <c r="AD72" s="8">
        <f t="shared" si="265"/>
        <v>0</v>
      </c>
      <c r="AE72" s="9">
        <f t="shared" si="266"/>
        <v>0</v>
      </c>
      <c r="AF72" s="9">
        <f t="shared" si="267"/>
        <v>0</v>
      </c>
    </row>
    <row r="73" spans="2:32" ht="19" x14ac:dyDescent="0.25">
      <c r="B73" t="s">
        <v>1020</v>
      </c>
      <c r="C73" t="s">
        <v>1021</v>
      </c>
      <c r="D73">
        <v>2</v>
      </c>
      <c r="E73">
        <v>2</v>
      </c>
      <c r="F73" s="1">
        <v>130000</v>
      </c>
      <c r="G73" s="4">
        <v>5.0099999999999997E-3</v>
      </c>
      <c r="J73" t="s">
        <v>180</v>
      </c>
      <c r="K73" t="s">
        <v>181</v>
      </c>
      <c r="L73">
        <v>2</v>
      </c>
      <c r="M73">
        <v>3</v>
      </c>
      <c r="N73" s="1">
        <v>15000000</v>
      </c>
      <c r="O73" s="4">
        <v>3.2899999999999999E-2</v>
      </c>
      <c r="S73" t="s">
        <v>58</v>
      </c>
      <c r="T73" t="s">
        <v>59</v>
      </c>
      <c r="U73" t="s">
        <v>654</v>
      </c>
      <c r="V73">
        <v>68.650000000000006</v>
      </c>
      <c r="W73" s="7">
        <f t="shared" ref="W73" si="284">IFERROR(VLOOKUP(S73,#REF!,3, FALSE),0)</f>
        <v>0</v>
      </c>
      <c r="X73" s="7">
        <f t="shared" ref="X73" si="285">IFERROR(VLOOKUP(S73,#REF!,4, FALSE),0)</f>
        <v>0</v>
      </c>
      <c r="Y73" s="7">
        <f t="shared" ref="Y73" si="286">IFERROR(VLOOKUP(S73,#REF!,3, FALSE),0)</f>
        <v>0</v>
      </c>
      <c r="Z73" s="7">
        <f t="shared" ref="Z73" si="287">IFERROR(VLOOKUP(S73,#REF!,4, FALSE),0)</f>
        <v>0</v>
      </c>
      <c r="AA73" s="16">
        <f t="shared" si="264"/>
        <v>0</v>
      </c>
      <c r="AB73" s="8" t="str">
        <f>IFERROR(VLOOKUP(S73,#REF!,5, FALSE),"NF")</f>
        <v>NF</v>
      </c>
      <c r="AC73" s="8" t="str">
        <f>IFERROR(VLOOKUP(S73,#REF!,5, FALSE),"NF")</f>
        <v>NF</v>
      </c>
      <c r="AD73" s="8">
        <f t="shared" si="265"/>
        <v>0</v>
      </c>
      <c r="AE73" s="9">
        <f t="shared" si="266"/>
        <v>0</v>
      </c>
      <c r="AF73" s="9">
        <f t="shared" si="267"/>
        <v>0</v>
      </c>
    </row>
    <row r="74" spans="2:32" ht="19" x14ac:dyDescent="0.25">
      <c r="B74" t="s">
        <v>1022</v>
      </c>
      <c r="C74" t="s">
        <v>1023</v>
      </c>
      <c r="D74">
        <v>2</v>
      </c>
      <c r="E74">
        <v>2</v>
      </c>
      <c r="F74" s="1">
        <v>490000</v>
      </c>
      <c r="G74" s="4">
        <v>1.9E-2</v>
      </c>
      <c r="J74" t="s">
        <v>389</v>
      </c>
      <c r="K74" t="s">
        <v>390</v>
      </c>
      <c r="L74">
        <v>2</v>
      </c>
      <c r="M74">
        <v>3</v>
      </c>
      <c r="N74" s="1">
        <v>15000000</v>
      </c>
      <c r="O74" s="4">
        <v>3.2300000000000002E-2</v>
      </c>
      <c r="S74" t="s">
        <v>998</v>
      </c>
      <c r="T74" t="s">
        <v>999</v>
      </c>
      <c r="U74" t="s">
        <v>1101</v>
      </c>
      <c r="V74">
        <v>35.71</v>
      </c>
      <c r="W74" s="7">
        <f t="shared" ref="W74" si="288">IFERROR(VLOOKUP(S74,#REF!,3, FALSE),0)</f>
        <v>0</v>
      </c>
      <c r="X74" s="7">
        <f t="shared" ref="X74" si="289">IFERROR(VLOOKUP(S74,#REF!,4, FALSE),0)</f>
        <v>0</v>
      </c>
      <c r="Y74" s="7">
        <f t="shared" ref="Y74" si="290">IFERROR(VLOOKUP(S74,#REF!,3, FALSE),0)</f>
        <v>0</v>
      </c>
      <c r="Z74" s="7">
        <f t="shared" ref="Z74" si="291">IFERROR(VLOOKUP(S74,#REF!,4, FALSE),0)</f>
        <v>0</v>
      </c>
      <c r="AA74" s="16">
        <f t="shared" si="264"/>
        <v>0</v>
      </c>
      <c r="AB74" s="8" t="str">
        <f>IFERROR(VLOOKUP(S74,#REF!,5, FALSE),"NF")</f>
        <v>NF</v>
      </c>
      <c r="AC74" s="8" t="str">
        <f>IFERROR(VLOOKUP(S74,#REF!,5, FALSE),"NF")</f>
        <v>NF</v>
      </c>
      <c r="AD74" s="8">
        <f t="shared" si="265"/>
        <v>0</v>
      </c>
      <c r="AE74" s="9">
        <f t="shared" si="266"/>
        <v>0</v>
      </c>
      <c r="AF74" s="9">
        <f t="shared" si="267"/>
        <v>0</v>
      </c>
    </row>
    <row r="75" spans="2:32" ht="19" x14ac:dyDescent="0.25">
      <c r="B75" t="s">
        <v>1024</v>
      </c>
      <c r="C75" t="s">
        <v>1025</v>
      </c>
      <c r="D75">
        <v>2</v>
      </c>
      <c r="E75">
        <v>2</v>
      </c>
      <c r="F75" s="1">
        <v>1900000</v>
      </c>
      <c r="G75" s="4">
        <v>7.2999999999999995E-2</v>
      </c>
      <c r="J75" t="s">
        <v>1026</v>
      </c>
      <c r="K75" t="s">
        <v>1027</v>
      </c>
      <c r="L75">
        <v>2</v>
      </c>
      <c r="M75">
        <v>3</v>
      </c>
      <c r="N75" s="1">
        <v>9500000</v>
      </c>
      <c r="O75" s="4">
        <v>2.0799999999999999E-2</v>
      </c>
      <c r="S75" t="s">
        <v>60</v>
      </c>
      <c r="T75" t="s">
        <v>61</v>
      </c>
      <c r="U75" t="s">
        <v>650</v>
      </c>
      <c r="V75">
        <v>76.650000000000006</v>
      </c>
      <c r="W75" s="7">
        <f t="shared" ref="W75" si="292">IFERROR(VLOOKUP(S75,#REF!,3, FALSE),0)</f>
        <v>0</v>
      </c>
      <c r="X75" s="7">
        <f t="shared" ref="X75" si="293">IFERROR(VLOOKUP(S75,#REF!,4, FALSE),0)</f>
        <v>0</v>
      </c>
      <c r="Y75" s="7">
        <f t="shared" ref="Y75" si="294">IFERROR(VLOOKUP(S75,#REF!,3, FALSE),0)</f>
        <v>0</v>
      </c>
      <c r="Z75" s="7">
        <f t="shared" ref="Z75" si="295">IFERROR(VLOOKUP(S75,#REF!,4, FALSE),0)</f>
        <v>0</v>
      </c>
      <c r="AA75" s="16">
        <f t="shared" si="264"/>
        <v>0</v>
      </c>
      <c r="AB75" s="8" t="str">
        <f>IFERROR(VLOOKUP(S75,#REF!,5, FALSE),"NF")</f>
        <v>NF</v>
      </c>
      <c r="AC75" s="8" t="str">
        <f>IFERROR(VLOOKUP(S75,#REF!,5, FALSE),"NF")</f>
        <v>NF</v>
      </c>
      <c r="AD75" s="8">
        <f t="shared" si="265"/>
        <v>0</v>
      </c>
      <c r="AE75" s="9">
        <f t="shared" si="266"/>
        <v>0</v>
      </c>
      <c r="AF75" s="9">
        <f t="shared" si="267"/>
        <v>0</v>
      </c>
    </row>
    <row r="76" spans="2:32" ht="19" x14ac:dyDescent="0.25">
      <c r="B76" t="s">
        <v>1028</v>
      </c>
      <c r="C76" t="s">
        <v>1029</v>
      </c>
      <c r="D76">
        <v>2</v>
      </c>
      <c r="E76">
        <v>2</v>
      </c>
      <c r="F76" s="1">
        <v>470000</v>
      </c>
      <c r="G76" s="4">
        <v>1.8100000000000002E-2</v>
      </c>
      <c r="J76" t="s">
        <v>164</v>
      </c>
      <c r="K76" t="s">
        <v>165</v>
      </c>
      <c r="L76">
        <v>2</v>
      </c>
      <c r="M76">
        <v>3</v>
      </c>
      <c r="N76" s="1">
        <v>60000000</v>
      </c>
      <c r="O76" s="4">
        <v>0.13</v>
      </c>
      <c r="S76" t="s">
        <v>107</v>
      </c>
      <c r="T76" t="s">
        <v>108</v>
      </c>
      <c r="U76" t="s">
        <v>713</v>
      </c>
      <c r="V76">
        <v>10.43</v>
      </c>
      <c r="W76" s="7">
        <f t="shared" ref="W76" si="296">IFERROR(VLOOKUP(S76,#REF!,3, FALSE),0)</f>
        <v>0</v>
      </c>
      <c r="X76" s="7">
        <f t="shared" ref="X76" si="297">IFERROR(VLOOKUP(S76,#REF!,4, FALSE),0)</f>
        <v>0</v>
      </c>
      <c r="Y76" s="7">
        <f t="shared" ref="Y76" si="298">IFERROR(VLOOKUP(S76,#REF!,3, FALSE),0)</f>
        <v>0</v>
      </c>
      <c r="Z76" s="7">
        <f t="shared" ref="Z76" si="299">IFERROR(VLOOKUP(S76,#REF!,4, FALSE),0)</f>
        <v>0</v>
      </c>
      <c r="AA76" s="16">
        <f t="shared" si="264"/>
        <v>0</v>
      </c>
      <c r="AB76" s="8" t="str">
        <f>IFERROR(VLOOKUP(S76,#REF!,5, FALSE),"NF")</f>
        <v>NF</v>
      </c>
      <c r="AC76" s="8" t="str">
        <f>IFERROR(VLOOKUP(S76,#REF!,5, FALSE),"NF")</f>
        <v>NF</v>
      </c>
      <c r="AD76" s="8">
        <f t="shared" si="265"/>
        <v>0</v>
      </c>
      <c r="AE76" s="9">
        <f t="shared" si="266"/>
        <v>0</v>
      </c>
      <c r="AF76" s="9">
        <f t="shared" si="267"/>
        <v>0</v>
      </c>
    </row>
    <row r="77" spans="2:32" ht="19" x14ac:dyDescent="0.25">
      <c r="B77" t="s">
        <v>521</v>
      </c>
      <c r="D77">
        <v>2</v>
      </c>
      <c r="E77">
        <v>2</v>
      </c>
      <c r="F77" s="1">
        <v>1700000</v>
      </c>
      <c r="G77" s="4">
        <v>6.4600000000000005E-2</v>
      </c>
      <c r="J77" t="s">
        <v>256</v>
      </c>
      <c r="K77" t="s">
        <v>257</v>
      </c>
      <c r="L77">
        <v>2</v>
      </c>
      <c r="M77">
        <v>3</v>
      </c>
      <c r="N77" s="1">
        <v>12000000</v>
      </c>
      <c r="O77" s="4">
        <v>2.6700000000000002E-2</v>
      </c>
      <c r="S77" t="s">
        <v>608</v>
      </c>
      <c r="T77" t="s">
        <v>609</v>
      </c>
      <c r="U77" t="s">
        <v>922</v>
      </c>
      <c r="V77">
        <v>13.44</v>
      </c>
      <c r="W77" s="7">
        <f t="shared" ref="W77" si="300">IFERROR(VLOOKUP(S77,#REF!,3, FALSE),0)</f>
        <v>0</v>
      </c>
      <c r="X77" s="7">
        <f t="shared" ref="X77" si="301">IFERROR(VLOOKUP(S77,#REF!,4, FALSE),0)</f>
        <v>0</v>
      </c>
      <c r="Y77" s="7">
        <f t="shared" ref="Y77" si="302">IFERROR(VLOOKUP(S77,#REF!,3, FALSE),0)</f>
        <v>0</v>
      </c>
      <c r="Z77" s="7">
        <f t="shared" ref="Z77" si="303">IFERROR(VLOOKUP(S77,#REF!,4, FALSE),0)</f>
        <v>0</v>
      </c>
      <c r="AA77" s="16">
        <f t="shared" si="264"/>
        <v>0</v>
      </c>
      <c r="AB77" s="8" t="str">
        <f>IFERROR(VLOOKUP(S77,#REF!,5, FALSE),"NF")</f>
        <v>NF</v>
      </c>
      <c r="AC77" s="8" t="str">
        <f>IFERROR(VLOOKUP(S77,#REF!,5, FALSE),"NF")</f>
        <v>NF</v>
      </c>
      <c r="AD77" s="8">
        <f t="shared" si="265"/>
        <v>0</v>
      </c>
      <c r="AE77" s="9">
        <f t="shared" si="266"/>
        <v>0</v>
      </c>
      <c r="AF77" s="9">
        <f t="shared" si="267"/>
        <v>0</v>
      </c>
    </row>
    <row r="78" spans="2:32" ht="19" x14ac:dyDescent="0.25">
      <c r="B78" t="s">
        <v>192</v>
      </c>
      <c r="D78">
        <v>2</v>
      </c>
      <c r="E78">
        <v>2</v>
      </c>
      <c r="F78" s="1">
        <v>1700000</v>
      </c>
      <c r="G78" s="4">
        <v>6.3600000000000004E-2</v>
      </c>
      <c r="J78" t="s">
        <v>456</v>
      </c>
      <c r="K78" t="s">
        <v>457</v>
      </c>
      <c r="L78">
        <v>2</v>
      </c>
      <c r="M78">
        <v>3</v>
      </c>
      <c r="N78" s="1">
        <v>170000000</v>
      </c>
      <c r="O78" s="4">
        <v>0.36</v>
      </c>
      <c r="S78" t="s">
        <v>1000</v>
      </c>
      <c r="T78" t="s">
        <v>1001</v>
      </c>
      <c r="U78" t="s">
        <v>1102</v>
      </c>
      <c r="V78">
        <v>70.83</v>
      </c>
      <c r="W78" s="7">
        <f t="shared" ref="W78" si="304">IFERROR(VLOOKUP(S78,#REF!,3, FALSE),0)</f>
        <v>0</v>
      </c>
      <c r="X78" s="7">
        <f t="shared" ref="X78" si="305">IFERROR(VLOOKUP(S78,#REF!,4, FALSE),0)</f>
        <v>0</v>
      </c>
      <c r="Y78" s="7">
        <f t="shared" ref="Y78" si="306">IFERROR(VLOOKUP(S78,#REF!,3, FALSE),0)</f>
        <v>0</v>
      </c>
      <c r="Z78" s="7">
        <f t="shared" ref="Z78" si="307">IFERROR(VLOOKUP(S78,#REF!,4, FALSE),0)</f>
        <v>0</v>
      </c>
      <c r="AA78" s="16">
        <f t="shared" si="264"/>
        <v>0</v>
      </c>
      <c r="AB78" s="8" t="str">
        <f>IFERROR(VLOOKUP(S78,#REF!,5, FALSE),"NF")</f>
        <v>NF</v>
      </c>
      <c r="AC78" s="8" t="str">
        <f>IFERROR(VLOOKUP(S78,#REF!,5, FALSE),"NF")</f>
        <v>NF</v>
      </c>
      <c r="AD78" s="8">
        <f t="shared" si="265"/>
        <v>0</v>
      </c>
      <c r="AE78" s="9">
        <f t="shared" si="266"/>
        <v>0</v>
      </c>
      <c r="AF78" s="9">
        <f t="shared" si="267"/>
        <v>0</v>
      </c>
    </row>
    <row r="79" spans="2:32" ht="19" x14ac:dyDescent="0.25">
      <c r="B79" t="s">
        <v>1030</v>
      </c>
      <c r="C79" t="s">
        <v>1031</v>
      </c>
      <c r="D79">
        <v>2</v>
      </c>
      <c r="E79">
        <v>2</v>
      </c>
      <c r="F79" s="1">
        <v>170000</v>
      </c>
      <c r="G79" s="4">
        <v>6.3899999999999998E-3</v>
      </c>
      <c r="J79" t="s">
        <v>227</v>
      </c>
      <c r="L79">
        <v>2</v>
      </c>
      <c r="M79">
        <v>3</v>
      </c>
      <c r="N79" s="1">
        <v>120000000</v>
      </c>
      <c r="O79" s="4">
        <v>0.27</v>
      </c>
      <c r="S79" t="s">
        <v>519</v>
      </c>
      <c r="T79" t="s">
        <v>520</v>
      </c>
      <c r="U79" t="s">
        <v>711</v>
      </c>
      <c r="V79">
        <v>64.91</v>
      </c>
      <c r="W79" s="7">
        <f t="shared" ref="W79" si="308">IFERROR(VLOOKUP(S79,#REF!,3, FALSE),0)</f>
        <v>0</v>
      </c>
      <c r="X79" s="7">
        <f t="shared" ref="X79" si="309">IFERROR(VLOOKUP(S79,#REF!,4, FALSE),0)</f>
        <v>0</v>
      </c>
      <c r="Y79" s="7">
        <f t="shared" ref="Y79" si="310">IFERROR(VLOOKUP(S79,#REF!,3, FALSE),0)</f>
        <v>0</v>
      </c>
      <c r="Z79" s="7">
        <f t="shared" ref="Z79" si="311">IFERROR(VLOOKUP(S79,#REF!,4, FALSE),0)</f>
        <v>0</v>
      </c>
      <c r="AA79" s="16">
        <f t="shared" si="264"/>
        <v>0</v>
      </c>
      <c r="AB79" s="8" t="str">
        <f>IFERROR(VLOOKUP(S79,#REF!,5, FALSE),"NF")</f>
        <v>NF</v>
      </c>
      <c r="AC79" s="8" t="str">
        <f>IFERROR(VLOOKUP(S79,#REF!,5, FALSE),"NF")</f>
        <v>NF</v>
      </c>
      <c r="AD79" s="8">
        <f t="shared" si="265"/>
        <v>0</v>
      </c>
      <c r="AE79" s="9">
        <f t="shared" si="266"/>
        <v>0</v>
      </c>
      <c r="AF79" s="9">
        <f t="shared" si="267"/>
        <v>0</v>
      </c>
    </row>
    <row r="80" spans="2:32" ht="19" x14ac:dyDescent="0.25">
      <c r="B80" t="s">
        <v>1032</v>
      </c>
      <c r="C80" t="s">
        <v>1033</v>
      </c>
      <c r="D80">
        <v>2</v>
      </c>
      <c r="E80">
        <v>2</v>
      </c>
      <c r="F80" s="1">
        <v>630000</v>
      </c>
      <c r="G80" s="4">
        <v>2.4400000000000002E-2</v>
      </c>
      <c r="J80" t="s">
        <v>221</v>
      </c>
      <c r="K80" t="s">
        <v>222</v>
      </c>
      <c r="L80">
        <v>2</v>
      </c>
      <c r="M80">
        <v>3</v>
      </c>
      <c r="N80" s="1">
        <v>160000000</v>
      </c>
      <c r="O80" s="4">
        <v>0.34</v>
      </c>
      <c r="S80" t="s">
        <v>527</v>
      </c>
      <c r="T80" t="s">
        <v>528</v>
      </c>
      <c r="U80" t="s">
        <v>749</v>
      </c>
      <c r="V80">
        <v>10.93</v>
      </c>
      <c r="W80" s="7">
        <f t="shared" ref="W80" si="312">IFERROR(VLOOKUP(S80,#REF!,3, FALSE),0)</f>
        <v>0</v>
      </c>
      <c r="X80" s="7">
        <f t="shared" ref="X80" si="313">IFERROR(VLOOKUP(S80,#REF!,4, FALSE),0)</f>
        <v>0</v>
      </c>
      <c r="Y80" s="7">
        <f t="shared" ref="Y80" si="314">IFERROR(VLOOKUP(S80,#REF!,3, FALSE),0)</f>
        <v>0</v>
      </c>
      <c r="Z80" s="7">
        <f t="shared" ref="Z80" si="315">IFERROR(VLOOKUP(S80,#REF!,4, FALSE),0)</f>
        <v>0</v>
      </c>
      <c r="AA80" s="16">
        <f t="shared" si="264"/>
        <v>0</v>
      </c>
      <c r="AB80" s="8" t="str">
        <f>IFERROR(VLOOKUP(S80,#REF!,5, FALSE),"NF")</f>
        <v>NF</v>
      </c>
      <c r="AC80" s="8" t="str">
        <f>IFERROR(VLOOKUP(S80,#REF!,5, FALSE),"NF")</f>
        <v>NF</v>
      </c>
      <c r="AD80" s="8">
        <f t="shared" si="265"/>
        <v>0</v>
      </c>
      <c r="AE80" s="9">
        <f t="shared" si="266"/>
        <v>0</v>
      </c>
      <c r="AF80" s="9">
        <f t="shared" si="267"/>
        <v>0</v>
      </c>
    </row>
    <row r="81" spans="2:32" ht="19" x14ac:dyDescent="0.25">
      <c r="B81" t="s">
        <v>1034</v>
      </c>
      <c r="C81" t="s">
        <v>1035</v>
      </c>
      <c r="D81">
        <v>1</v>
      </c>
      <c r="E81">
        <v>4</v>
      </c>
      <c r="F81" s="1">
        <v>330000</v>
      </c>
      <c r="G81" s="4">
        <v>1.2699999999999999E-2</v>
      </c>
      <c r="J81" t="s">
        <v>174</v>
      </c>
      <c r="K81" t="s">
        <v>175</v>
      </c>
      <c r="L81">
        <v>2</v>
      </c>
      <c r="M81">
        <v>3</v>
      </c>
      <c r="N81" s="1">
        <v>29000000</v>
      </c>
      <c r="O81" s="4">
        <v>6.3500000000000001E-2</v>
      </c>
      <c r="S81" t="s">
        <v>1002</v>
      </c>
      <c r="T81" t="s">
        <v>1003</v>
      </c>
      <c r="U81" t="s">
        <v>1103</v>
      </c>
      <c r="V81">
        <v>63.3</v>
      </c>
      <c r="W81" s="7">
        <f t="shared" ref="W81" si="316">IFERROR(VLOOKUP(S81,#REF!,3, FALSE),0)</f>
        <v>0</v>
      </c>
      <c r="X81" s="7">
        <f t="shared" ref="X81" si="317">IFERROR(VLOOKUP(S81,#REF!,4, FALSE),0)</f>
        <v>0</v>
      </c>
      <c r="Y81" s="7">
        <f t="shared" ref="Y81" si="318">IFERROR(VLOOKUP(S81,#REF!,3, FALSE),0)</f>
        <v>0</v>
      </c>
      <c r="Z81" s="7">
        <f t="shared" ref="Z81" si="319">IFERROR(VLOOKUP(S81,#REF!,4, FALSE),0)</f>
        <v>0</v>
      </c>
      <c r="AA81" s="16">
        <f t="shared" si="264"/>
        <v>0</v>
      </c>
      <c r="AB81" s="8" t="str">
        <f>IFERROR(VLOOKUP(S81,#REF!,5, FALSE),"NF")</f>
        <v>NF</v>
      </c>
      <c r="AC81" s="8" t="str">
        <f>IFERROR(VLOOKUP(S81,#REF!,5, FALSE),"NF")</f>
        <v>NF</v>
      </c>
      <c r="AD81" s="8">
        <f t="shared" si="265"/>
        <v>0</v>
      </c>
      <c r="AE81" s="9">
        <f t="shared" si="266"/>
        <v>0</v>
      </c>
      <c r="AF81" s="9">
        <f t="shared" si="267"/>
        <v>0</v>
      </c>
    </row>
    <row r="82" spans="2:32" ht="19" x14ac:dyDescent="0.25">
      <c r="B82" t="s">
        <v>158</v>
      </c>
      <c r="D82">
        <v>1</v>
      </c>
      <c r="E82">
        <v>3</v>
      </c>
      <c r="F82" s="1">
        <v>27000000</v>
      </c>
      <c r="G82" s="4">
        <v>1.04</v>
      </c>
      <c r="J82" t="s">
        <v>422</v>
      </c>
      <c r="K82" t="s">
        <v>423</v>
      </c>
      <c r="L82">
        <v>2</v>
      </c>
      <c r="M82">
        <v>3</v>
      </c>
      <c r="N82" s="1">
        <v>59000000</v>
      </c>
      <c r="O82" s="4">
        <v>0.13</v>
      </c>
      <c r="S82" t="s">
        <v>225</v>
      </c>
      <c r="T82" t="s">
        <v>226</v>
      </c>
      <c r="U82" t="s">
        <v>746</v>
      </c>
      <c r="V82">
        <v>32.97</v>
      </c>
      <c r="W82" s="7">
        <f t="shared" ref="W82" si="320">IFERROR(VLOOKUP(S82,#REF!,3, FALSE),0)</f>
        <v>0</v>
      </c>
      <c r="X82" s="7">
        <f t="shared" ref="X82" si="321">IFERROR(VLOOKUP(S82,#REF!,4, FALSE),0)</f>
        <v>0</v>
      </c>
      <c r="Y82" s="7">
        <f t="shared" ref="Y82" si="322">IFERROR(VLOOKUP(S82,#REF!,3, FALSE),0)</f>
        <v>0</v>
      </c>
      <c r="Z82" s="7">
        <f t="shared" ref="Z82" si="323">IFERROR(VLOOKUP(S82,#REF!,4, FALSE),0)</f>
        <v>0</v>
      </c>
      <c r="AA82" s="16">
        <f t="shared" si="264"/>
        <v>0</v>
      </c>
      <c r="AB82" s="8" t="str">
        <f>IFERROR(VLOOKUP(S82,#REF!,5, FALSE),"NF")</f>
        <v>NF</v>
      </c>
      <c r="AC82" s="8" t="str">
        <f>IFERROR(VLOOKUP(S82,#REF!,5, FALSE),"NF")</f>
        <v>NF</v>
      </c>
      <c r="AD82" s="8">
        <f t="shared" si="265"/>
        <v>0</v>
      </c>
      <c r="AE82" s="9">
        <f t="shared" si="266"/>
        <v>0</v>
      </c>
      <c r="AF82" s="9">
        <f t="shared" si="267"/>
        <v>0</v>
      </c>
    </row>
    <row r="83" spans="2:32" ht="19" x14ac:dyDescent="0.25">
      <c r="B83" t="s">
        <v>1036</v>
      </c>
      <c r="C83" t="s">
        <v>1037</v>
      </c>
      <c r="D83">
        <v>1</v>
      </c>
      <c r="E83">
        <v>3</v>
      </c>
      <c r="F83" s="1">
        <v>120000</v>
      </c>
      <c r="G83" s="4">
        <v>4.7699999999999999E-3</v>
      </c>
      <c r="J83" t="s">
        <v>314</v>
      </c>
      <c r="L83">
        <v>2</v>
      </c>
      <c r="M83">
        <v>3</v>
      </c>
      <c r="N83" s="1">
        <v>40000000</v>
      </c>
      <c r="O83" s="4">
        <v>8.7300000000000003E-2</v>
      </c>
      <c r="S83" t="s">
        <v>182</v>
      </c>
      <c r="T83" t="s">
        <v>183</v>
      </c>
      <c r="U83" t="s">
        <v>756</v>
      </c>
      <c r="V83">
        <v>12.55</v>
      </c>
      <c r="W83" s="7">
        <f t="shared" ref="W83" si="324">IFERROR(VLOOKUP(S83,#REF!,3, FALSE),0)</f>
        <v>0</v>
      </c>
      <c r="X83" s="7">
        <f t="shared" ref="X83" si="325">IFERROR(VLOOKUP(S83,#REF!,4, FALSE),0)</f>
        <v>0</v>
      </c>
      <c r="Y83" s="7">
        <f t="shared" ref="Y83" si="326">IFERROR(VLOOKUP(S83,#REF!,3, FALSE),0)</f>
        <v>0</v>
      </c>
      <c r="Z83" s="7">
        <f t="shared" ref="Z83" si="327">IFERROR(VLOOKUP(S83,#REF!,4, FALSE),0)</f>
        <v>0</v>
      </c>
      <c r="AA83" s="16">
        <f t="shared" si="264"/>
        <v>0</v>
      </c>
      <c r="AB83" s="8" t="str">
        <f>IFERROR(VLOOKUP(S83,#REF!,5, FALSE),"NF")</f>
        <v>NF</v>
      </c>
      <c r="AC83" s="8" t="str">
        <f>IFERROR(VLOOKUP(S83,#REF!,5, FALSE),"NF")</f>
        <v>NF</v>
      </c>
      <c r="AD83" s="8">
        <f t="shared" si="265"/>
        <v>0</v>
      </c>
      <c r="AE83" s="9">
        <f t="shared" si="266"/>
        <v>0</v>
      </c>
      <c r="AF83" s="9">
        <f t="shared" si="267"/>
        <v>0</v>
      </c>
    </row>
    <row r="84" spans="2:32" ht="19" x14ac:dyDescent="0.25">
      <c r="B84" t="s">
        <v>295</v>
      </c>
      <c r="C84" t="s">
        <v>296</v>
      </c>
      <c r="D84">
        <v>1</v>
      </c>
      <c r="E84">
        <v>3</v>
      </c>
      <c r="F84" s="1">
        <v>450000</v>
      </c>
      <c r="G84" s="4">
        <v>1.72E-2</v>
      </c>
      <c r="J84" t="s">
        <v>232</v>
      </c>
      <c r="K84" t="s">
        <v>233</v>
      </c>
      <c r="L84">
        <v>2</v>
      </c>
      <c r="M84">
        <v>2</v>
      </c>
      <c r="N84" s="1">
        <v>3500000</v>
      </c>
      <c r="O84" s="4">
        <v>7.7600000000000004E-3</v>
      </c>
      <c r="S84" t="s">
        <v>164</v>
      </c>
      <c r="T84" t="s">
        <v>165</v>
      </c>
      <c r="U84" t="s">
        <v>715</v>
      </c>
      <c r="V84">
        <v>13.33</v>
      </c>
      <c r="W84" s="7">
        <f t="shared" ref="W84" si="328">IFERROR(VLOOKUP(S84,#REF!,3, FALSE),0)</f>
        <v>0</v>
      </c>
      <c r="X84" s="7">
        <f t="shared" ref="X84" si="329">IFERROR(VLOOKUP(S84,#REF!,4, FALSE),0)</f>
        <v>0</v>
      </c>
      <c r="Y84" s="7">
        <f t="shared" ref="Y84" si="330">IFERROR(VLOOKUP(S84,#REF!,3, FALSE),0)</f>
        <v>0</v>
      </c>
      <c r="Z84" s="7">
        <f t="shared" ref="Z84" si="331">IFERROR(VLOOKUP(S84,#REF!,4, FALSE),0)</f>
        <v>0</v>
      </c>
      <c r="AA84" s="16">
        <f t="shared" si="264"/>
        <v>0</v>
      </c>
      <c r="AB84" s="8" t="str">
        <f>IFERROR(VLOOKUP(S84,#REF!,5, FALSE),"NF")</f>
        <v>NF</v>
      </c>
      <c r="AC84" s="8" t="str">
        <f>IFERROR(VLOOKUP(S84,#REF!,5, FALSE),"NF")</f>
        <v>NF</v>
      </c>
      <c r="AD84" s="8">
        <f t="shared" si="265"/>
        <v>0</v>
      </c>
      <c r="AE84" s="9">
        <f t="shared" si="266"/>
        <v>0</v>
      </c>
      <c r="AF84" s="9">
        <f t="shared" si="267"/>
        <v>0</v>
      </c>
    </row>
    <row r="85" spans="2:32" ht="19" x14ac:dyDescent="0.25">
      <c r="B85" t="s">
        <v>1038</v>
      </c>
      <c r="C85" t="s">
        <v>1039</v>
      </c>
      <c r="D85">
        <v>1</v>
      </c>
      <c r="E85">
        <v>3</v>
      </c>
      <c r="F85" s="1">
        <v>260000</v>
      </c>
      <c r="G85" s="4">
        <v>9.8600000000000007E-3</v>
      </c>
      <c r="J85" t="s">
        <v>478</v>
      </c>
      <c r="L85">
        <v>2</v>
      </c>
      <c r="M85">
        <v>2</v>
      </c>
      <c r="N85" s="1">
        <v>270000000</v>
      </c>
      <c r="O85" s="4">
        <v>0.59</v>
      </c>
      <c r="S85" t="s">
        <v>1005</v>
      </c>
      <c r="T85" t="s">
        <v>1006</v>
      </c>
      <c r="U85" t="s">
        <v>1104</v>
      </c>
      <c r="V85">
        <v>10.15</v>
      </c>
      <c r="W85" s="7">
        <f t="shared" ref="W85" si="332">IFERROR(VLOOKUP(S85,#REF!,3, FALSE),0)</f>
        <v>0</v>
      </c>
      <c r="X85" s="7">
        <f t="shared" ref="X85" si="333">IFERROR(VLOOKUP(S85,#REF!,4, FALSE),0)</f>
        <v>0</v>
      </c>
      <c r="Y85" s="7">
        <f t="shared" ref="Y85" si="334">IFERROR(VLOOKUP(S85,#REF!,3, FALSE),0)</f>
        <v>0</v>
      </c>
      <c r="Z85" s="7">
        <f t="shared" ref="Z85" si="335">IFERROR(VLOOKUP(S85,#REF!,4, FALSE),0)</f>
        <v>0</v>
      </c>
      <c r="AA85" s="16">
        <f t="shared" si="264"/>
        <v>0</v>
      </c>
      <c r="AB85" s="8" t="str">
        <f>IFERROR(VLOOKUP(S85,#REF!,5, FALSE),"NF")</f>
        <v>NF</v>
      </c>
      <c r="AC85" s="8" t="str">
        <f>IFERROR(VLOOKUP(S85,#REF!,5, FALSE),"NF")</f>
        <v>NF</v>
      </c>
      <c r="AD85" s="8">
        <f t="shared" si="265"/>
        <v>0</v>
      </c>
      <c r="AE85" s="9">
        <f t="shared" si="266"/>
        <v>0</v>
      </c>
      <c r="AF85" s="9">
        <f t="shared" si="267"/>
        <v>0</v>
      </c>
    </row>
    <row r="86" spans="2:32" ht="19" x14ac:dyDescent="0.25">
      <c r="B86" t="s">
        <v>632</v>
      </c>
      <c r="D86">
        <v>1</v>
      </c>
      <c r="E86">
        <v>3</v>
      </c>
      <c r="F86" s="1">
        <v>21000000</v>
      </c>
      <c r="G86" s="4">
        <v>0.8</v>
      </c>
      <c r="J86" t="s">
        <v>121</v>
      </c>
      <c r="K86" t="s">
        <v>122</v>
      </c>
      <c r="L86">
        <v>2</v>
      </c>
      <c r="M86">
        <v>2</v>
      </c>
      <c r="N86" s="1">
        <v>27000000</v>
      </c>
      <c r="O86" s="4">
        <v>5.9499999999999997E-2</v>
      </c>
      <c r="S86" t="s">
        <v>180</v>
      </c>
      <c r="T86" t="s">
        <v>181</v>
      </c>
      <c r="U86" t="s">
        <v>768</v>
      </c>
      <c r="V86">
        <v>11.11</v>
      </c>
      <c r="W86" s="7">
        <f t="shared" ref="W86" si="336">IFERROR(VLOOKUP(S86,#REF!,3, FALSE),0)</f>
        <v>0</v>
      </c>
      <c r="X86" s="7">
        <f t="shared" ref="X86" si="337">IFERROR(VLOOKUP(S86,#REF!,4, FALSE),0)</f>
        <v>0</v>
      </c>
      <c r="Y86" s="7">
        <f t="shared" ref="Y86" si="338">IFERROR(VLOOKUP(S86,#REF!,3, FALSE),0)</f>
        <v>0</v>
      </c>
      <c r="Z86" s="7">
        <f t="shared" ref="Z86" si="339">IFERROR(VLOOKUP(S86,#REF!,4, FALSE),0)</f>
        <v>0</v>
      </c>
      <c r="AA86" s="16">
        <f t="shared" si="264"/>
        <v>0</v>
      </c>
      <c r="AB86" s="8" t="str">
        <f>IFERROR(VLOOKUP(S86,#REF!,5, FALSE),"NF")</f>
        <v>NF</v>
      </c>
      <c r="AC86" s="8" t="str">
        <f>IFERROR(VLOOKUP(S86,#REF!,5, FALSE),"NF")</f>
        <v>NF</v>
      </c>
      <c r="AD86" s="8">
        <f t="shared" si="265"/>
        <v>0</v>
      </c>
      <c r="AE86" s="9">
        <f t="shared" si="266"/>
        <v>0</v>
      </c>
      <c r="AF86" s="9">
        <f t="shared" si="267"/>
        <v>0</v>
      </c>
    </row>
    <row r="87" spans="2:32" ht="19" x14ac:dyDescent="0.25">
      <c r="B87" t="s">
        <v>1040</v>
      </c>
      <c r="C87" t="s">
        <v>1041</v>
      </c>
      <c r="D87">
        <v>1</v>
      </c>
      <c r="E87">
        <v>2</v>
      </c>
      <c r="F87" s="1">
        <v>260000</v>
      </c>
      <c r="G87" s="4">
        <v>1.01E-2</v>
      </c>
      <c r="J87" t="s">
        <v>608</v>
      </c>
      <c r="K87" t="s">
        <v>609</v>
      </c>
      <c r="L87">
        <v>2</v>
      </c>
      <c r="M87">
        <v>2</v>
      </c>
      <c r="N87" s="1">
        <v>4700000</v>
      </c>
      <c r="O87" s="4">
        <v>1.04E-2</v>
      </c>
      <c r="S87" t="s">
        <v>114</v>
      </c>
      <c r="T87" t="s">
        <v>115</v>
      </c>
      <c r="U87" t="s">
        <v>728</v>
      </c>
      <c r="V87">
        <v>34.35</v>
      </c>
      <c r="W87" s="7">
        <f t="shared" ref="W87" si="340">IFERROR(VLOOKUP(S87,#REF!,3, FALSE),0)</f>
        <v>0</v>
      </c>
      <c r="X87" s="7">
        <f t="shared" ref="X87" si="341">IFERROR(VLOOKUP(S87,#REF!,4, FALSE),0)</f>
        <v>0</v>
      </c>
      <c r="Y87" s="7">
        <f t="shared" ref="Y87" si="342">IFERROR(VLOOKUP(S87,#REF!,3, FALSE),0)</f>
        <v>0</v>
      </c>
      <c r="Z87" s="7">
        <f t="shared" ref="Z87" si="343">IFERROR(VLOOKUP(S87,#REF!,4, FALSE),0)</f>
        <v>0</v>
      </c>
      <c r="AA87" s="16">
        <f t="shared" si="264"/>
        <v>0</v>
      </c>
      <c r="AB87" s="8" t="str">
        <f>IFERROR(VLOOKUP(S87,#REF!,5, FALSE),"NF")</f>
        <v>NF</v>
      </c>
      <c r="AC87" s="8" t="str">
        <f>IFERROR(VLOOKUP(S87,#REF!,5, FALSE),"NF")</f>
        <v>NF</v>
      </c>
      <c r="AD87" s="8">
        <f t="shared" si="265"/>
        <v>0</v>
      </c>
      <c r="AE87" s="9">
        <f t="shared" si="266"/>
        <v>0</v>
      </c>
      <c r="AF87" s="9">
        <f t="shared" si="267"/>
        <v>0</v>
      </c>
    </row>
    <row r="88" spans="2:32" ht="19" x14ac:dyDescent="0.25">
      <c r="B88" t="s">
        <v>134</v>
      </c>
      <c r="C88" t="s">
        <v>135</v>
      </c>
      <c r="D88">
        <v>1</v>
      </c>
      <c r="E88">
        <v>2</v>
      </c>
      <c r="F88" s="1">
        <v>160000</v>
      </c>
      <c r="G88" s="4">
        <v>6.0299999999999998E-3</v>
      </c>
      <c r="J88" t="s">
        <v>349</v>
      </c>
      <c r="K88" t="s">
        <v>350</v>
      </c>
      <c r="L88">
        <v>2</v>
      </c>
      <c r="M88">
        <v>2</v>
      </c>
      <c r="N88" s="1">
        <v>35000000</v>
      </c>
      <c r="O88" s="4">
        <v>7.7399999999999997E-2</v>
      </c>
      <c r="S88" t="s">
        <v>127</v>
      </c>
      <c r="T88" t="s">
        <v>128</v>
      </c>
      <c r="U88" t="s">
        <v>705</v>
      </c>
      <c r="V88">
        <v>11.22</v>
      </c>
      <c r="W88" s="7">
        <f t="shared" ref="W88" si="344">IFERROR(VLOOKUP(S88,#REF!,3, FALSE),0)</f>
        <v>0</v>
      </c>
      <c r="X88" s="7">
        <f t="shared" ref="X88" si="345">IFERROR(VLOOKUP(S88,#REF!,4, FALSE),0)</f>
        <v>0</v>
      </c>
      <c r="Y88" s="7">
        <f t="shared" ref="Y88" si="346">IFERROR(VLOOKUP(S88,#REF!,3, FALSE),0)</f>
        <v>0</v>
      </c>
      <c r="Z88" s="7">
        <f t="shared" ref="Z88" si="347">IFERROR(VLOOKUP(S88,#REF!,4, FALSE),0)</f>
        <v>0</v>
      </c>
      <c r="AA88" s="16">
        <f t="shared" si="264"/>
        <v>0</v>
      </c>
      <c r="AB88" s="8" t="str">
        <f>IFERROR(VLOOKUP(S88,#REF!,5, FALSE),"NF")</f>
        <v>NF</v>
      </c>
      <c r="AC88" s="8" t="str">
        <f>IFERROR(VLOOKUP(S88,#REF!,5, FALSE),"NF")</f>
        <v>NF</v>
      </c>
      <c r="AD88" s="8">
        <f t="shared" si="265"/>
        <v>0</v>
      </c>
      <c r="AE88" s="9">
        <f t="shared" si="266"/>
        <v>0</v>
      </c>
      <c r="AF88" s="9">
        <f t="shared" si="267"/>
        <v>0</v>
      </c>
    </row>
    <row r="89" spans="2:32" ht="19" x14ac:dyDescent="0.25">
      <c r="B89" t="s">
        <v>1042</v>
      </c>
      <c r="C89" t="s">
        <v>1043</v>
      </c>
      <c r="D89">
        <v>1</v>
      </c>
      <c r="E89">
        <v>2</v>
      </c>
      <c r="F89" s="1">
        <v>140000</v>
      </c>
      <c r="G89" s="4">
        <v>5.3E-3</v>
      </c>
      <c r="J89" t="s">
        <v>380</v>
      </c>
      <c r="K89" t="s">
        <v>381</v>
      </c>
      <c r="L89">
        <v>2</v>
      </c>
      <c r="M89">
        <v>2</v>
      </c>
      <c r="N89" s="1">
        <v>3900000</v>
      </c>
      <c r="O89" s="4">
        <v>8.6300000000000005E-3</v>
      </c>
      <c r="S89" t="s">
        <v>174</v>
      </c>
      <c r="T89" t="s">
        <v>175</v>
      </c>
      <c r="U89" t="s">
        <v>759</v>
      </c>
      <c r="V89">
        <v>13.26</v>
      </c>
      <c r="W89" s="7">
        <f t="shared" ref="W89" si="348">IFERROR(VLOOKUP(S89,#REF!,3, FALSE),0)</f>
        <v>0</v>
      </c>
      <c r="X89" s="7">
        <f t="shared" ref="X89" si="349">IFERROR(VLOOKUP(S89,#REF!,4, FALSE),0)</f>
        <v>0</v>
      </c>
      <c r="Y89" s="7">
        <f t="shared" ref="Y89" si="350">IFERROR(VLOOKUP(S89,#REF!,3, FALSE),0)</f>
        <v>0</v>
      </c>
      <c r="Z89" s="7">
        <f t="shared" ref="Z89" si="351">IFERROR(VLOOKUP(S89,#REF!,4, FALSE),0)</f>
        <v>0</v>
      </c>
      <c r="AA89" s="16">
        <f t="shared" si="264"/>
        <v>0</v>
      </c>
      <c r="AB89" s="8" t="str">
        <f>IFERROR(VLOOKUP(S89,#REF!,5, FALSE),"NF")</f>
        <v>NF</v>
      </c>
      <c r="AC89" s="8" t="str">
        <f>IFERROR(VLOOKUP(S89,#REF!,5, FALSE),"NF")</f>
        <v>NF</v>
      </c>
      <c r="AD89" s="8">
        <f t="shared" si="265"/>
        <v>0</v>
      </c>
      <c r="AE89" s="9">
        <f t="shared" si="266"/>
        <v>0</v>
      </c>
      <c r="AF89" s="9">
        <f t="shared" si="267"/>
        <v>0</v>
      </c>
    </row>
    <row r="90" spans="2:32" ht="19" x14ac:dyDescent="0.25">
      <c r="B90" t="s">
        <v>188</v>
      </c>
      <c r="C90" t="s">
        <v>189</v>
      </c>
      <c r="D90">
        <v>1</v>
      </c>
      <c r="E90">
        <v>2</v>
      </c>
      <c r="F90" s="1">
        <v>3100000</v>
      </c>
      <c r="G90" s="4">
        <v>0.12</v>
      </c>
      <c r="J90" t="s">
        <v>110</v>
      </c>
      <c r="K90" t="s">
        <v>111</v>
      </c>
      <c r="L90">
        <v>2</v>
      </c>
      <c r="M90">
        <v>2</v>
      </c>
      <c r="N90" s="1">
        <v>7000000</v>
      </c>
      <c r="O90" s="4">
        <v>1.5299999999999999E-2</v>
      </c>
      <c r="S90" t="s">
        <v>232</v>
      </c>
      <c r="T90" t="s">
        <v>233</v>
      </c>
      <c r="U90" t="s">
        <v>778</v>
      </c>
      <c r="V90">
        <v>12.74</v>
      </c>
      <c r="W90" s="7">
        <f t="shared" ref="W90" si="352">IFERROR(VLOOKUP(S90,#REF!,3, FALSE),0)</f>
        <v>0</v>
      </c>
      <c r="X90" s="7">
        <f t="shared" ref="X90" si="353">IFERROR(VLOOKUP(S90,#REF!,4, FALSE),0)</f>
        <v>0</v>
      </c>
      <c r="Y90" s="7">
        <f t="shared" ref="Y90" si="354">IFERROR(VLOOKUP(S90,#REF!,3, FALSE),0)</f>
        <v>0</v>
      </c>
      <c r="Z90" s="7">
        <f t="shared" ref="Z90" si="355">IFERROR(VLOOKUP(S90,#REF!,4, FALSE),0)</f>
        <v>0</v>
      </c>
      <c r="AA90" s="16">
        <f t="shared" si="264"/>
        <v>0</v>
      </c>
      <c r="AB90" s="8" t="str">
        <f>IFERROR(VLOOKUP(S90,#REF!,5, FALSE),"NF")</f>
        <v>NF</v>
      </c>
      <c r="AC90" s="8" t="str">
        <f>IFERROR(VLOOKUP(S90,#REF!,5, FALSE),"NF")</f>
        <v>NF</v>
      </c>
      <c r="AD90" s="8">
        <f t="shared" si="265"/>
        <v>0</v>
      </c>
      <c r="AE90" s="9">
        <f t="shared" si="266"/>
        <v>0</v>
      </c>
      <c r="AF90" s="9">
        <f t="shared" si="267"/>
        <v>0</v>
      </c>
    </row>
    <row r="91" spans="2:32" ht="19" x14ac:dyDescent="0.25">
      <c r="B91" t="s">
        <v>125</v>
      </c>
      <c r="C91" t="s">
        <v>126</v>
      </c>
      <c r="D91">
        <v>1</v>
      </c>
      <c r="E91">
        <v>2</v>
      </c>
      <c r="F91" s="1">
        <v>3500000</v>
      </c>
      <c r="G91" s="4">
        <v>0.14000000000000001</v>
      </c>
      <c r="J91" t="s">
        <v>127</v>
      </c>
      <c r="K91" t="s">
        <v>128</v>
      </c>
      <c r="L91">
        <v>2</v>
      </c>
      <c r="M91">
        <v>2</v>
      </c>
      <c r="N91" s="1">
        <v>7300000</v>
      </c>
      <c r="O91" s="4">
        <v>1.6E-2</v>
      </c>
      <c r="S91" t="s">
        <v>207</v>
      </c>
      <c r="T91" t="s">
        <v>208</v>
      </c>
      <c r="U91" t="s">
        <v>693</v>
      </c>
      <c r="V91">
        <v>12.9</v>
      </c>
      <c r="W91" s="7">
        <f t="shared" ref="W91" si="356">IFERROR(VLOOKUP(S91,#REF!,3, FALSE),0)</f>
        <v>0</v>
      </c>
      <c r="X91" s="7">
        <f t="shared" ref="X91" si="357">IFERROR(VLOOKUP(S91,#REF!,4, FALSE),0)</f>
        <v>0</v>
      </c>
      <c r="Y91" s="7">
        <f t="shared" ref="Y91" si="358">IFERROR(VLOOKUP(S91,#REF!,3, FALSE),0)</f>
        <v>0</v>
      </c>
      <c r="Z91" s="7">
        <f t="shared" ref="Z91" si="359">IFERROR(VLOOKUP(S91,#REF!,4, FALSE),0)</f>
        <v>0</v>
      </c>
      <c r="AA91" s="16">
        <f t="shared" si="264"/>
        <v>0</v>
      </c>
      <c r="AB91" s="8" t="str">
        <f>IFERROR(VLOOKUP(S91,#REF!,5, FALSE),"NF")</f>
        <v>NF</v>
      </c>
      <c r="AC91" s="8" t="str">
        <f>IFERROR(VLOOKUP(S91,#REF!,5, FALSE),"NF")</f>
        <v>NF</v>
      </c>
      <c r="AD91" s="8">
        <f t="shared" si="265"/>
        <v>0</v>
      </c>
      <c r="AE91" s="9">
        <f t="shared" si="266"/>
        <v>0</v>
      </c>
      <c r="AF91" s="9">
        <f t="shared" si="267"/>
        <v>0</v>
      </c>
    </row>
    <row r="92" spans="2:32" ht="19" x14ac:dyDescent="0.25">
      <c r="B92" t="s">
        <v>1044</v>
      </c>
      <c r="C92" t="s">
        <v>1045</v>
      </c>
      <c r="D92">
        <v>1</v>
      </c>
      <c r="E92">
        <v>2</v>
      </c>
      <c r="F92" s="1">
        <v>280000</v>
      </c>
      <c r="G92" s="4">
        <v>1.0699999999999999E-2</v>
      </c>
      <c r="J92" t="s">
        <v>90</v>
      </c>
      <c r="K92" t="s">
        <v>91</v>
      </c>
      <c r="L92">
        <v>2</v>
      </c>
      <c r="M92">
        <v>2</v>
      </c>
      <c r="N92" s="1">
        <v>10000000</v>
      </c>
      <c r="O92" s="4">
        <v>2.2200000000000001E-2</v>
      </c>
      <c r="S92" t="s">
        <v>188</v>
      </c>
      <c r="T92" t="s">
        <v>189</v>
      </c>
      <c r="U92" t="s">
        <v>733</v>
      </c>
      <c r="V92">
        <v>12.87</v>
      </c>
      <c r="W92" s="7">
        <f t="shared" ref="W92" si="360">IFERROR(VLOOKUP(S92,#REF!,3, FALSE),0)</f>
        <v>0</v>
      </c>
      <c r="X92" s="7">
        <f t="shared" ref="X92" si="361">IFERROR(VLOOKUP(S92,#REF!,4, FALSE),0)</f>
        <v>0</v>
      </c>
      <c r="Y92" s="7">
        <f t="shared" ref="Y92" si="362">IFERROR(VLOOKUP(S92,#REF!,3, FALSE),0)</f>
        <v>0</v>
      </c>
      <c r="Z92" s="7">
        <f t="shared" ref="Z92" si="363">IFERROR(VLOOKUP(S92,#REF!,4, FALSE),0)</f>
        <v>0</v>
      </c>
      <c r="AA92" s="16">
        <f t="shared" si="264"/>
        <v>0</v>
      </c>
      <c r="AB92" s="8" t="str">
        <f>IFERROR(VLOOKUP(S92,#REF!,5, FALSE),"NF")</f>
        <v>NF</v>
      </c>
      <c r="AC92" s="8" t="str">
        <f>IFERROR(VLOOKUP(S92,#REF!,5, FALSE),"NF")</f>
        <v>NF</v>
      </c>
      <c r="AD92" s="8">
        <f t="shared" si="265"/>
        <v>0</v>
      </c>
      <c r="AE92" s="9">
        <f t="shared" si="266"/>
        <v>0</v>
      </c>
      <c r="AF92" s="9">
        <f t="shared" si="267"/>
        <v>0</v>
      </c>
    </row>
    <row r="93" spans="2:32" ht="19" x14ac:dyDescent="0.25">
      <c r="B93" t="s">
        <v>213</v>
      </c>
      <c r="C93" t="s">
        <v>214</v>
      </c>
      <c r="D93">
        <v>1</v>
      </c>
      <c r="E93">
        <v>2</v>
      </c>
      <c r="F93" s="1">
        <v>8700000</v>
      </c>
      <c r="G93" s="4">
        <v>0.34</v>
      </c>
      <c r="J93" t="s">
        <v>310</v>
      </c>
      <c r="K93" t="s">
        <v>311</v>
      </c>
      <c r="L93">
        <v>2</v>
      </c>
      <c r="M93">
        <v>2</v>
      </c>
      <c r="N93" s="1">
        <v>5600000</v>
      </c>
      <c r="O93" s="4">
        <v>1.2200000000000001E-2</v>
      </c>
      <c r="S93" t="s">
        <v>234</v>
      </c>
      <c r="T93" t="s">
        <v>235</v>
      </c>
      <c r="U93" t="s">
        <v>785</v>
      </c>
      <c r="V93">
        <v>11.96</v>
      </c>
      <c r="W93" s="7">
        <f t="shared" ref="W93" si="364">IFERROR(VLOOKUP(S93,#REF!,3, FALSE),0)</f>
        <v>0</v>
      </c>
      <c r="X93" s="7">
        <f t="shared" ref="X93" si="365">IFERROR(VLOOKUP(S93,#REF!,4, FALSE),0)</f>
        <v>0</v>
      </c>
      <c r="Y93" s="7">
        <f t="shared" ref="Y93" si="366">IFERROR(VLOOKUP(S93,#REF!,3, FALSE),0)</f>
        <v>0</v>
      </c>
      <c r="Z93" s="7">
        <f t="shared" ref="Z93" si="367">IFERROR(VLOOKUP(S93,#REF!,4, FALSE),0)</f>
        <v>0</v>
      </c>
      <c r="AA93" s="16">
        <f t="shared" si="264"/>
        <v>0</v>
      </c>
      <c r="AB93" s="8" t="str">
        <f>IFERROR(VLOOKUP(S93,#REF!,5, FALSE),"NF")</f>
        <v>NF</v>
      </c>
      <c r="AC93" s="8" t="str">
        <f>IFERROR(VLOOKUP(S93,#REF!,5, FALSE),"NF")</f>
        <v>NF</v>
      </c>
      <c r="AD93" s="8">
        <f t="shared" si="265"/>
        <v>0</v>
      </c>
      <c r="AE93" s="9">
        <f t="shared" si="266"/>
        <v>0</v>
      </c>
      <c r="AF93" s="9">
        <f t="shared" si="267"/>
        <v>0</v>
      </c>
    </row>
    <row r="94" spans="2:32" ht="19" x14ac:dyDescent="0.25">
      <c r="B94" t="s">
        <v>164</v>
      </c>
      <c r="C94" t="s">
        <v>165</v>
      </c>
      <c r="D94">
        <v>1</v>
      </c>
      <c r="E94">
        <v>2</v>
      </c>
      <c r="F94" s="1">
        <v>2500000</v>
      </c>
      <c r="G94" s="4">
        <v>9.6299999999999997E-2</v>
      </c>
      <c r="J94" t="s">
        <v>468</v>
      </c>
      <c r="K94" t="s">
        <v>469</v>
      </c>
      <c r="L94">
        <v>2</v>
      </c>
      <c r="M94">
        <v>2</v>
      </c>
      <c r="N94" s="1">
        <v>1400000</v>
      </c>
      <c r="O94" s="4">
        <v>3.0200000000000001E-3</v>
      </c>
      <c r="S94" t="s">
        <v>213</v>
      </c>
      <c r="T94" t="s">
        <v>214</v>
      </c>
      <c r="U94" t="s">
        <v>762</v>
      </c>
      <c r="V94">
        <v>12.61</v>
      </c>
      <c r="W94" s="7">
        <f t="shared" ref="W94" si="368">IFERROR(VLOOKUP(S94,#REF!,3, FALSE),0)</f>
        <v>0</v>
      </c>
      <c r="X94" s="7">
        <f t="shared" ref="X94" si="369">IFERROR(VLOOKUP(S94,#REF!,4, FALSE),0)</f>
        <v>0</v>
      </c>
      <c r="Y94" s="7">
        <f t="shared" ref="Y94" si="370">IFERROR(VLOOKUP(S94,#REF!,3, FALSE),0)</f>
        <v>0</v>
      </c>
      <c r="Z94" s="7">
        <f t="shared" ref="Z94" si="371">IFERROR(VLOOKUP(S94,#REF!,4, FALSE),0)</f>
        <v>0</v>
      </c>
      <c r="AA94" s="16">
        <f t="shared" si="264"/>
        <v>0</v>
      </c>
      <c r="AB94" s="8" t="str">
        <f>IFERROR(VLOOKUP(S94,#REF!,5, FALSE),"NF")</f>
        <v>NF</v>
      </c>
      <c r="AC94" s="8" t="str">
        <f>IFERROR(VLOOKUP(S94,#REF!,5, FALSE),"NF")</f>
        <v>NF</v>
      </c>
      <c r="AD94" s="8">
        <f t="shared" si="265"/>
        <v>0</v>
      </c>
      <c r="AE94" s="9">
        <f t="shared" si="266"/>
        <v>0</v>
      </c>
      <c r="AF94" s="9">
        <f t="shared" si="267"/>
        <v>0</v>
      </c>
    </row>
    <row r="95" spans="2:32" ht="19" x14ac:dyDescent="0.25">
      <c r="B95" t="s">
        <v>413</v>
      </c>
      <c r="D95">
        <v>1</v>
      </c>
      <c r="E95">
        <v>2</v>
      </c>
      <c r="F95" s="1">
        <v>2200000</v>
      </c>
      <c r="G95" s="4">
        <v>8.4199999999999997E-2</v>
      </c>
      <c r="J95" t="s">
        <v>347</v>
      </c>
      <c r="K95" t="s">
        <v>348</v>
      </c>
      <c r="L95">
        <v>2</v>
      </c>
      <c r="M95">
        <v>2</v>
      </c>
      <c r="N95" s="1">
        <v>18000000</v>
      </c>
      <c r="O95" s="4">
        <v>3.8899999999999997E-2</v>
      </c>
      <c r="S95" t="s">
        <v>403</v>
      </c>
      <c r="T95" t="s">
        <v>404</v>
      </c>
      <c r="U95" t="s">
        <v>787</v>
      </c>
      <c r="V95">
        <v>12.96</v>
      </c>
      <c r="W95" s="7">
        <f t="shared" ref="W95" si="372">IFERROR(VLOOKUP(S95,#REF!,3, FALSE),0)</f>
        <v>0</v>
      </c>
      <c r="X95" s="7">
        <f t="shared" ref="X95" si="373">IFERROR(VLOOKUP(S95,#REF!,4, FALSE),0)</f>
        <v>0</v>
      </c>
      <c r="Y95" s="7">
        <f t="shared" ref="Y95" si="374">IFERROR(VLOOKUP(S95,#REF!,3, FALSE),0)</f>
        <v>0</v>
      </c>
      <c r="Z95" s="7">
        <f t="shared" ref="Z95" si="375">IFERROR(VLOOKUP(S95,#REF!,4, FALSE),0)</f>
        <v>0</v>
      </c>
      <c r="AA95" s="16">
        <f t="shared" si="264"/>
        <v>0</v>
      </c>
      <c r="AB95" s="8" t="str">
        <f>IFERROR(VLOOKUP(S95,#REF!,5, FALSE),"NF")</f>
        <v>NF</v>
      </c>
      <c r="AC95" s="8" t="str">
        <f>IFERROR(VLOOKUP(S95,#REF!,5, FALSE),"NF")</f>
        <v>NF</v>
      </c>
      <c r="AD95" s="8">
        <f t="shared" si="265"/>
        <v>0</v>
      </c>
      <c r="AE95" s="9">
        <f t="shared" si="266"/>
        <v>0</v>
      </c>
      <c r="AF95" s="9">
        <f t="shared" si="267"/>
        <v>0</v>
      </c>
    </row>
    <row r="96" spans="2:32" ht="19" x14ac:dyDescent="0.25">
      <c r="B96" t="s">
        <v>379</v>
      </c>
      <c r="D96">
        <v>1</v>
      </c>
      <c r="E96">
        <v>2</v>
      </c>
      <c r="F96" s="1">
        <v>120000</v>
      </c>
      <c r="G96" s="4">
        <v>4.4400000000000004E-3</v>
      </c>
      <c r="J96" t="s">
        <v>525</v>
      </c>
      <c r="K96" t="s">
        <v>526</v>
      </c>
      <c r="L96">
        <v>2</v>
      </c>
      <c r="M96">
        <v>2</v>
      </c>
      <c r="N96" s="1">
        <v>8200000</v>
      </c>
      <c r="O96" s="4">
        <v>1.7999999999999999E-2</v>
      </c>
      <c r="S96" t="s">
        <v>192</v>
      </c>
      <c r="U96" t="s">
        <v>764</v>
      </c>
      <c r="V96">
        <v>12.86</v>
      </c>
      <c r="W96" s="7">
        <f t="shared" ref="W96" si="376">IFERROR(VLOOKUP(S96,#REF!,3, FALSE),0)</f>
        <v>0</v>
      </c>
      <c r="X96" s="7">
        <f t="shared" ref="X96" si="377">IFERROR(VLOOKUP(S96,#REF!,4, FALSE),0)</f>
        <v>0</v>
      </c>
      <c r="Y96" s="7">
        <f t="shared" ref="Y96" si="378">IFERROR(VLOOKUP(S96,#REF!,3, FALSE),0)</f>
        <v>0</v>
      </c>
      <c r="Z96" s="7">
        <f t="shared" ref="Z96" si="379">IFERROR(VLOOKUP(S96,#REF!,4, FALSE),0)</f>
        <v>0</v>
      </c>
      <c r="AA96" s="16">
        <f t="shared" si="264"/>
        <v>0</v>
      </c>
      <c r="AB96" s="8" t="str">
        <f>IFERROR(VLOOKUP(S96,#REF!,5, FALSE),"NF")</f>
        <v>NF</v>
      </c>
      <c r="AC96" s="8" t="str">
        <f>IFERROR(VLOOKUP(S96,#REF!,5, FALSE),"NF")</f>
        <v>NF</v>
      </c>
      <c r="AD96" s="8">
        <f t="shared" si="265"/>
        <v>0</v>
      </c>
      <c r="AE96" s="9">
        <f t="shared" si="266"/>
        <v>0</v>
      </c>
      <c r="AF96" s="9">
        <f t="shared" si="267"/>
        <v>0</v>
      </c>
    </row>
    <row r="97" spans="2:32" ht="19" x14ac:dyDescent="0.25">
      <c r="B97" t="s">
        <v>114</v>
      </c>
      <c r="C97" t="s">
        <v>115</v>
      </c>
      <c r="D97">
        <v>1</v>
      </c>
      <c r="E97">
        <v>2</v>
      </c>
      <c r="F97" s="1">
        <v>150000</v>
      </c>
      <c r="G97" s="4">
        <v>5.8100000000000001E-3</v>
      </c>
      <c r="J97" t="s">
        <v>359</v>
      </c>
      <c r="K97" t="s">
        <v>360</v>
      </c>
      <c r="L97">
        <v>2</v>
      </c>
      <c r="M97">
        <v>2</v>
      </c>
      <c r="N97" s="1">
        <v>4600000</v>
      </c>
      <c r="O97" s="4">
        <v>1.01E-2</v>
      </c>
      <c r="S97" t="s">
        <v>244</v>
      </c>
      <c r="T97" t="s">
        <v>245</v>
      </c>
      <c r="U97" t="s">
        <v>776</v>
      </c>
      <c r="V97">
        <v>12.87</v>
      </c>
      <c r="W97" s="7">
        <f t="shared" ref="W97" si="380">IFERROR(VLOOKUP(S97,#REF!,3, FALSE),0)</f>
        <v>0</v>
      </c>
      <c r="X97" s="7">
        <f t="shared" ref="X97" si="381">IFERROR(VLOOKUP(S97,#REF!,4, FALSE),0)</f>
        <v>0</v>
      </c>
      <c r="Y97" s="7">
        <f t="shared" ref="Y97" si="382">IFERROR(VLOOKUP(S97,#REF!,3, FALSE),0)</f>
        <v>0</v>
      </c>
      <c r="Z97" s="7">
        <f t="shared" ref="Z97" si="383">IFERROR(VLOOKUP(S97,#REF!,4, FALSE),0)</f>
        <v>0</v>
      </c>
      <c r="AA97" s="16">
        <f t="shared" si="264"/>
        <v>0</v>
      </c>
      <c r="AB97" s="8" t="str">
        <f>IFERROR(VLOOKUP(S97,#REF!,5, FALSE),"NF")</f>
        <v>NF</v>
      </c>
      <c r="AC97" s="8" t="str">
        <f>IFERROR(VLOOKUP(S97,#REF!,5, FALSE),"NF")</f>
        <v>NF</v>
      </c>
      <c r="AD97" s="8">
        <f t="shared" si="265"/>
        <v>0</v>
      </c>
      <c r="AE97" s="9">
        <f t="shared" si="266"/>
        <v>0</v>
      </c>
      <c r="AF97" s="9">
        <f t="shared" si="267"/>
        <v>0</v>
      </c>
    </row>
    <row r="98" spans="2:32" ht="19" x14ac:dyDescent="0.25">
      <c r="B98" t="s">
        <v>349</v>
      </c>
      <c r="C98" t="s">
        <v>350</v>
      </c>
      <c r="D98">
        <v>1</v>
      </c>
      <c r="E98">
        <v>2</v>
      </c>
      <c r="F98" s="1">
        <v>730000</v>
      </c>
      <c r="G98" s="4">
        <v>2.8000000000000001E-2</v>
      </c>
      <c r="J98" t="s">
        <v>170</v>
      </c>
      <c r="K98" t="s">
        <v>171</v>
      </c>
      <c r="L98">
        <v>1</v>
      </c>
      <c r="M98">
        <v>38</v>
      </c>
      <c r="N98" s="1">
        <v>98000000</v>
      </c>
      <c r="O98" s="4">
        <v>0.22</v>
      </c>
      <c r="S98" t="s">
        <v>349</v>
      </c>
      <c r="T98" t="s">
        <v>350</v>
      </c>
      <c r="U98" t="s">
        <v>730</v>
      </c>
      <c r="V98">
        <v>12.98</v>
      </c>
      <c r="W98" s="7">
        <f t="shared" ref="W98" si="384">IFERROR(VLOOKUP(S98,#REF!,3, FALSE),0)</f>
        <v>0</v>
      </c>
      <c r="X98" s="7">
        <f t="shared" ref="X98" si="385">IFERROR(VLOOKUP(S98,#REF!,4, FALSE),0)</f>
        <v>0</v>
      </c>
      <c r="Y98" s="7">
        <f t="shared" ref="Y98" si="386">IFERROR(VLOOKUP(S98,#REF!,3, FALSE),0)</f>
        <v>0</v>
      </c>
      <c r="Z98" s="7">
        <f t="shared" ref="Z98" si="387">IFERROR(VLOOKUP(S98,#REF!,4, FALSE),0)</f>
        <v>0</v>
      </c>
      <c r="AA98" s="16">
        <f t="shared" si="264"/>
        <v>0</v>
      </c>
      <c r="AB98" s="8" t="str">
        <f>IFERROR(VLOOKUP(S98,#REF!,5, FALSE),"NF")</f>
        <v>NF</v>
      </c>
      <c r="AC98" s="8" t="str">
        <f>IFERROR(VLOOKUP(S98,#REF!,5, FALSE),"NF")</f>
        <v>NF</v>
      </c>
      <c r="AD98" s="8">
        <f t="shared" si="265"/>
        <v>0</v>
      </c>
      <c r="AE98" s="9">
        <f t="shared" si="266"/>
        <v>0</v>
      </c>
      <c r="AF98" s="9">
        <f t="shared" si="267"/>
        <v>0</v>
      </c>
    </row>
    <row r="99" spans="2:32" ht="19" x14ac:dyDescent="0.25">
      <c r="B99" t="s">
        <v>1046</v>
      </c>
      <c r="C99" t="s">
        <v>1047</v>
      </c>
      <c r="D99">
        <v>1</v>
      </c>
      <c r="E99">
        <v>2</v>
      </c>
      <c r="F99" s="1">
        <v>320000</v>
      </c>
      <c r="G99" s="4">
        <v>1.23E-2</v>
      </c>
      <c r="J99" t="s">
        <v>275</v>
      </c>
      <c r="K99" t="s">
        <v>276</v>
      </c>
      <c r="L99">
        <v>1</v>
      </c>
      <c r="M99">
        <v>13</v>
      </c>
      <c r="N99" s="1">
        <v>220000000</v>
      </c>
      <c r="O99" s="4">
        <v>0.48</v>
      </c>
      <c r="S99" t="s">
        <v>1004</v>
      </c>
      <c r="V99">
        <v>11.04</v>
      </c>
      <c r="W99" s="7">
        <f t="shared" ref="W99" si="388">IFERROR(VLOOKUP(S99,#REF!,3, FALSE),0)</f>
        <v>0</v>
      </c>
      <c r="X99" s="7">
        <f t="shared" ref="X99" si="389">IFERROR(VLOOKUP(S99,#REF!,4, FALSE),0)</f>
        <v>0</v>
      </c>
      <c r="Y99" s="7">
        <f t="shared" ref="Y99" si="390">IFERROR(VLOOKUP(S99,#REF!,3, FALSE),0)</f>
        <v>0</v>
      </c>
      <c r="Z99" s="7">
        <f t="shared" ref="Z99" si="391">IFERROR(VLOOKUP(S99,#REF!,4, FALSE),0)</f>
        <v>0</v>
      </c>
      <c r="AA99" s="16">
        <f t="shared" si="264"/>
        <v>0</v>
      </c>
      <c r="AB99" s="8" t="str">
        <f>IFERROR(VLOOKUP(S99,#REF!,5, FALSE),"NF")</f>
        <v>NF</v>
      </c>
      <c r="AC99" s="8" t="str">
        <f>IFERROR(VLOOKUP(S99,#REF!,5, FALSE),"NF")</f>
        <v>NF</v>
      </c>
      <c r="AD99" s="8">
        <f t="shared" si="265"/>
        <v>0</v>
      </c>
      <c r="AE99" s="9">
        <f t="shared" si="266"/>
        <v>0</v>
      </c>
      <c r="AF99" s="9">
        <f t="shared" si="267"/>
        <v>0</v>
      </c>
    </row>
    <row r="100" spans="2:32" ht="19" x14ac:dyDescent="0.25">
      <c r="B100" t="s">
        <v>1048</v>
      </c>
      <c r="C100" t="s">
        <v>1049</v>
      </c>
      <c r="D100">
        <v>1</v>
      </c>
      <c r="E100">
        <v>2</v>
      </c>
      <c r="F100" s="1">
        <v>420000</v>
      </c>
      <c r="G100" s="4">
        <v>1.6E-2</v>
      </c>
      <c r="J100" t="s">
        <v>323</v>
      </c>
      <c r="K100" t="s">
        <v>324</v>
      </c>
      <c r="L100">
        <v>1</v>
      </c>
      <c r="M100">
        <v>6</v>
      </c>
      <c r="N100" s="1">
        <v>9700000</v>
      </c>
      <c r="O100" s="4">
        <v>2.12E-2</v>
      </c>
      <c r="S100" t="s">
        <v>297</v>
      </c>
      <c r="T100" t="s">
        <v>298</v>
      </c>
      <c r="U100" t="s">
        <v>727</v>
      </c>
      <c r="V100">
        <v>13.25</v>
      </c>
      <c r="W100" s="7">
        <f t="shared" ref="W100" si="392">IFERROR(VLOOKUP(S100,#REF!,3, FALSE),0)</f>
        <v>0</v>
      </c>
      <c r="X100" s="7">
        <f t="shared" ref="X100" si="393">IFERROR(VLOOKUP(S100,#REF!,4, FALSE),0)</f>
        <v>0</v>
      </c>
      <c r="Y100" s="7">
        <f t="shared" ref="Y100" si="394">IFERROR(VLOOKUP(S100,#REF!,3, FALSE),0)</f>
        <v>0</v>
      </c>
      <c r="Z100" s="7">
        <f t="shared" ref="Z100" si="395">IFERROR(VLOOKUP(S100,#REF!,4, FALSE),0)</f>
        <v>0</v>
      </c>
      <c r="AA100" s="16">
        <f t="shared" si="264"/>
        <v>0</v>
      </c>
      <c r="AB100" s="8" t="str">
        <f>IFERROR(VLOOKUP(S100,#REF!,5, FALSE),"NF")</f>
        <v>NF</v>
      </c>
      <c r="AC100" s="8" t="str">
        <f>IFERROR(VLOOKUP(S100,#REF!,5, FALSE),"NF")</f>
        <v>NF</v>
      </c>
      <c r="AD100" s="8">
        <f t="shared" si="265"/>
        <v>0</v>
      </c>
      <c r="AE100" s="9">
        <f t="shared" si="266"/>
        <v>0</v>
      </c>
      <c r="AF100" s="9">
        <f t="shared" si="267"/>
        <v>0</v>
      </c>
    </row>
    <row r="101" spans="2:32" ht="19" x14ac:dyDescent="0.25">
      <c r="B101" t="s">
        <v>256</v>
      </c>
      <c r="C101" t="s">
        <v>257</v>
      </c>
      <c r="D101">
        <v>1</v>
      </c>
      <c r="E101">
        <v>2</v>
      </c>
      <c r="F101" s="1">
        <v>540000</v>
      </c>
      <c r="G101" s="4">
        <v>2.1000000000000001E-2</v>
      </c>
      <c r="J101" t="s">
        <v>305</v>
      </c>
      <c r="L101">
        <v>1</v>
      </c>
      <c r="M101">
        <v>6</v>
      </c>
      <c r="N101" s="1">
        <v>26000000</v>
      </c>
      <c r="O101" s="4">
        <v>5.67E-2</v>
      </c>
      <c r="S101" t="s">
        <v>161</v>
      </c>
      <c r="T101" t="s">
        <v>162</v>
      </c>
      <c r="U101" t="s">
        <v>761</v>
      </c>
      <c r="V101">
        <v>14.13</v>
      </c>
      <c r="W101" s="7">
        <f t="shared" ref="W101" si="396">IFERROR(VLOOKUP(S101,#REF!,3, FALSE),0)</f>
        <v>0</v>
      </c>
      <c r="X101" s="7">
        <f t="shared" ref="X101" si="397">IFERROR(VLOOKUP(S101,#REF!,4, FALSE),0)</f>
        <v>0</v>
      </c>
      <c r="Y101" s="7">
        <f t="shared" ref="Y101" si="398">IFERROR(VLOOKUP(S101,#REF!,3, FALSE),0)</f>
        <v>0</v>
      </c>
      <c r="Z101" s="7">
        <f t="shared" ref="Z101" si="399">IFERROR(VLOOKUP(S101,#REF!,4, FALSE),0)</f>
        <v>0</v>
      </c>
      <c r="AA101" s="16">
        <f t="shared" si="264"/>
        <v>0</v>
      </c>
      <c r="AB101" s="8" t="str">
        <f>IFERROR(VLOOKUP(S101,#REF!,5, FALSE),"NF")</f>
        <v>NF</v>
      </c>
      <c r="AC101" s="8" t="str">
        <f>IFERROR(VLOOKUP(S101,#REF!,5, FALSE),"NF")</f>
        <v>NF</v>
      </c>
      <c r="AD101" s="8">
        <f t="shared" si="265"/>
        <v>0</v>
      </c>
      <c r="AE101" s="9">
        <f t="shared" si="266"/>
        <v>0</v>
      </c>
      <c r="AF101" s="9">
        <f t="shared" si="267"/>
        <v>0</v>
      </c>
    </row>
    <row r="102" spans="2:32" ht="19" x14ac:dyDescent="0.25">
      <c r="B102" t="s">
        <v>1050</v>
      </c>
      <c r="C102" t="s">
        <v>1051</v>
      </c>
      <c r="D102">
        <v>1</v>
      </c>
      <c r="E102">
        <v>2</v>
      </c>
      <c r="F102" s="1">
        <v>200000</v>
      </c>
      <c r="G102" s="4">
        <v>7.7499999999999999E-3</v>
      </c>
      <c r="J102" t="s">
        <v>379</v>
      </c>
      <c r="L102">
        <v>1</v>
      </c>
      <c r="M102">
        <v>5</v>
      </c>
      <c r="N102" s="1">
        <v>150000000</v>
      </c>
      <c r="O102" s="4">
        <v>0.32</v>
      </c>
      <c r="S102" t="s">
        <v>1007</v>
      </c>
      <c r="T102" t="s">
        <v>1008</v>
      </c>
      <c r="U102" t="s">
        <v>1105</v>
      </c>
      <c r="V102">
        <v>10.15</v>
      </c>
      <c r="W102" s="7">
        <f t="shared" ref="W102" si="400">IFERROR(VLOOKUP(S102,#REF!,3, FALSE),0)</f>
        <v>0</v>
      </c>
      <c r="X102" s="7">
        <f t="shared" ref="X102" si="401">IFERROR(VLOOKUP(S102,#REF!,4, FALSE),0)</f>
        <v>0</v>
      </c>
      <c r="Y102" s="7">
        <f t="shared" ref="Y102" si="402">IFERROR(VLOOKUP(S102,#REF!,3, FALSE),0)</f>
        <v>0</v>
      </c>
      <c r="Z102" s="7">
        <f t="shared" ref="Z102" si="403">IFERROR(VLOOKUP(S102,#REF!,4, FALSE),0)</f>
        <v>0</v>
      </c>
      <c r="AA102" s="16">
        <f t="shared" si="264"/>
        <v>0</v>
      </c>
      <c r="AB102" s="8" t="str">
        <f>IFERROR(VLOOKUP(S102,#REF!,5, FALSE),"NF")</f>
        <v>NF</v>
      </c>
      <c r="AC102" s="8" t="str">
        <f>IFERROR(VLOOKUP(S102,#REF!,5, FALSE),"NF")</f>
        <v>NF</v>
      </c>
      <c r="AD102" s="8">
        <f t="shared" si="265"/>
        <v>0</v>
      </c>
      <c r="AE102" s="9">
        <f t="shared" si="266"/>
        <v>0</v>
      </c>
      <c r="AF102" s="9">
        <f t="shared" si="267"/>
        <v>0</v>
      </c>
    </row>
    <row r="103" spans="2:32" ht="19" x14ac:dyDescent="0.25">
      <c r="B103" t="s">
        <v>178</v>
      </c>
      <c r="C103" t="s">
        <v>179</v>
      </c>
      <c r="D103">
        <v>1</v>
      </c>
      <c r="E103">
        <v>2</v>
      </c>
      <c r="F103" s="1">
        <v>310000</v>
      </c>
      <c r="G103" s="4">
        <v>1.1900000000000001E-2</v>
      </c>
      <c r="J103" t="s">
        <v>301</v>
      </c>
      <c r="K103" t="s">
        <v>302</v>
      </c>
      <c r="L103">
        <v>1</v>
      </c>
      <c r="M103">
        <v>5</v>
      </c>
      <c r="N103" s="1">
        <v>20000000</v>
      </c>
      <c r="O103" s="4">
        <v>4.3299999999999998E-2</v>
      </c>
      <c r="S103" t="s">
        <v>1011</v>
      </c>
      <c r="U103" t="s">
        <v>1106</v>
      </c>
      <c r="V103">
        <v>13.62</v>
      </c>
      <c r="W103" s="7">
        <f t="shared" ref="W103" si="404">IFERROR(VLOOKUP(S103,#REF!,3, FALSE),0)</f>
        <v>0</v>
      </c>
      <c r="X103" s="7">
        <f t="shared" ref="X103" si="405">IFERROR(VLOOKUP(S103,#REF!,4, FALSE),0)</f>
        <v>0</v>
      </c>
      <c r="Y103" s="7">
        <f t="shared" ref="Y103" si="406">IFERROR(VLOOKUP(S103,#REF!,3, FALSE),0)</f>
        <v>0</v>
      </c>
      <c r="Z103" s="7">
        <f t="shared" ref="Z103" si="407">IFERROR(VLOOKUP(S103,#REF!,4, FALSE),0)</f>
        <v>0</v>
      </c>
      <c r="AA103" s="16">
        <f t="shared" si="264"/>
        <v>0</v>
      </c>
      <c r="AB103" s="8" t="str">
        <f>IFERROR(VLOOKUP(S103,#REF!,5, FALSE),"NF")</f>
        <v>NF</v>
      </c>
      <c r="AC103" s="8" t="str">
        <f>IFERROR(VLOOKUP(S103,#REF!,5, FALSE),"NF")</f>
        <v>NF</v>
      </c>
      <c r="AD103" s="8">
        <f t="shared" si="265"/>
        <v>0</v>
      </c>
      <c r="AE103" s="9">
        <f t="shared" si="266"/>
        <v>0</v>
      </c>
      <c r="AF103" s="9">
        <f t="shared" si="267"/>
        <v>0</v>
      </c>
    </row>
    <row r="104" spans="2:32" ht="19" x14ac:dyDescent="0.25">
      <c r="B104" t="s">
        <v>1052</v>
      </c>
      <c r="C104" t="s">
        <v>1053</v>
      </c>
      <c r="D104">
        <v>1</v>
      </c>
      <c r="E104">
        <v>2</v>
      </c>
      <c r="F104" s="1">
        <v>480000</v>
      </c>
      <c r="G104" s="4">
        <v>1.83E-2</v>
      </c>
      <c r="J104" t="s">
        <v>312</v>
      </c>
      <c r="K104" t="s">
        <v>313</v>
      </c>
      <c r="L104">
        <v>1</v>
      </c>
      <c r="M104">
        <v>5</v>
      </c>
      <c r="N104" s="1">
        <v>80000000</v>
      </c>
      <c r="O104" s="4">
        <v>0.17</v>
      </c>
      <c r="S104" t="s">
        <v>456</v>
      </c>
      <c r="T104" t="s">
        <v>457</v>
      </c>
      <c r="U104" t="s">
        <v>794</v>
      </c>
      <c r="V104">
        <v>12.99</v>
      </c>
      <c r="W104" s="7">
        <f t="shared" ref="W104" si="408">IFERROR(VLOOKUP(S104,#REF!,3, FALSE),0)</f>
        <v>0</v>
      </c>
      <c r="X104" s="7">
        <f t="shared" ref="X104" si="409">IFERROR(VLOOKUP(S104,#REF!,4, FALSE),0)</f>
        <v>0</v>
      </c>
      <c r="Y104" s="7">
        <f t="shared" ref="Y104" si="410">IFERROR(VLOOKUP(S104,#REF!,3, FALSE),0)</f>
        <v>0</v>
      </c>
      <c r="Z104" s="7">
        <f t="shared" ref="Z104" si="411">IFERROR(VLOOKUP(S104,#REF!,4, FALSE),0)</f>
        <v>0</v>
      </c>
      <c r="AA104" s="16">
        <f t="shared" si="264"/>
        <v>0</v>
      </c>
      <c r="AB104" s="8" t="str">
        <f>IFERROR(VLOOKUP(S104,#REF!,5, FALSE),"NF")</f>
        <v>NF</v>
      </c>
      <c r="AC104" s="8" t="str">
        <f>IFERROR(VLOOKUP(S104,#REF!,5, FALSE),"NF")</f>
        <v>NF</v>
      </c>
      <c r="AD104" s="8">
        <f t="shared" si="265"/>
        <v>0</v>
      </c>
      <c r="AE104" s="9">
        <f t="shared" si="266"/>
        <v>0</v>
      </c>
      <c r="AF104" s="9">
        <f t="shared" si="267"/>
        <v>0</v>
      </c>
    </row>
    <row r="105" spans="2:32" ht="19" x14ac:dyDescent="0.25">
      <c r="B105" t="s">
        <v>1054</v>
      </c>
      <c r="C105" t="s">
        <v>1055</v>
      </c>
      <c r="D105">
        <v>1</v>
      </c>
      <c r="E105">
        <v>2</v>
      </c>
      <c r="F105" s="1">
        <v>200000</v>
      </c>
      <c r="G105" s="4">
        <v>7.5599999999999999E-3</v>
      </c>
      <c r="J105" t="s">
        <v>407</v>
      </c>
      <c r="K105" t="s">
        <v>408</v>
      </c>
      <c r="L105">
        <v>1</v>
      </c>
      <c r="M105">
        <v>4</v>
      </c>
      <c r="N105" s="1">
        <v>21000000</v>
      </c>
      <c r="O105" s="4">
        <v>4.5400000000000003E-2</v>
      </c>
      <c r="S105" t="s">
        <v>88</v>
      </c>
      <c r="T105" t="s">
        <v>89</v>
      </c>
      <c r="U105" t="s">
        <v>682</v>
      </c>
      <c r="V105">
        <v>72.38</v>
      </c>
      <c r="W105" s="7">
        <f t="shared" ref="W105" si="412">IFERROR(VLOOKUP(S105,#REF!,3, FALSE),0)</f>
        <v>0</v>
      </c>
      <c r="X105" s="7">
        <f t="shared" ref="X105" si="413">IFERROR(VLOOKUP(S105,#REF!,4, FALSE),0)</f>
        <v>0</v>
      </c>
      <c r="Y105" s="7">
        <f t="shared" ref="Y105" si="414">IFERROR(VLOOKUP(S105,#REF!,3, FALSE),0)</f>
        <v>0</v>
      </c>
      <c r="Z105" s="7">
        <f t="shared" ref="Z105" si="415">IFERROR(VLOOKUP(S105,#REF!,4, FALSE),0)</f>
        <v>0</v>
      </c>
      <c r="AA105" s="16">
        <f t="shared" si="264"/>
        <v>0</v>
      </c>
      <c r="AB105" s="8" t="str">
        <f>IFERROR(VLOOKUP(S105,#REF!,5, FALSE),"NF")</f>
        <v>NF</v>
      </c>
      <c r="AC105" s="8" t="str">
        <f>IFERROR(VLOOKUP(S105,#REF!,5, FALSE),"NF")</f>
        <v>NF</v>
      </c>
      <c r="AD105" s="8">
        <f t="shared" si="265"/>
        <v>0</v>
      </c>
      <c r="AE105" s="9">
        <f t="shared" si="266"/>
        <v>0</v>
      </c>
      <c r="AF105" s="9">
        <f t="shared" si="267"/>
        <v>0</v>
      </c>
    </row>
    <row r="106" spans="2:32" ht="19" x14ac:dyDescent="0.25">
      <c r="B106" t="s">
        <v>297</v>
      </c>
      <c r="C106" t="s">
        <v>298</v>
      </c>
      <c r="D106">
        <v>1</v>
      </c>
      <c r="E106">
        <v>2</v>
      </c>
      <c r="F106" s="1">
        <v>890000</v>
      </c>
      <c r="G106" s="4">
        <v>3.4200000000000001E-2</v>
      </c>
      <c r="J106" t="s">
        <v>279</v>
      </c>
      <c r="K106" t="s">
        <v>280</v>
      </c>
      <c r="L106">
        <v>1</v>
      </c>
      <c r="M106">
        <v>4</v>
      </c>
      <c r="N106" s="1">
        <v>470000000</v>
      </c>
      <c r="O106" s="4">
        <v>1.03</v>
      </c>
      <c r="S106" t="s">
        <v>256</v>
      </c>
      <c r="T106" t="s">
        <v>257</v>
      </c>
      <c r="U106" t="s">
        <v>808</v>
      </c>
      <c r="V106">
        <v>12.93</v>
      </c>
      <c r="W106" s="7">
        <f t="shared" ref="W106" si="416">IFERROR(VLOOKUP(S106,#REF!,3, FALSE),0)</f>
        <v>0</v>
      </c>
      <c r="X106" s="7">
        <f t="shared" ref="X106" si="417">IFERROR(VLOOKUP(S106,#REF!,4, FALSE),0)</f>
        <v>0</v>
      </c>
      <c r="Y106" s="7">
        <f t="shared" ref="Y106" si="418">IFERROR(VLOOKUP(S106,#REF!,3, FALSE),0)</f>
        <v>0</v>
      </c>
      <c r="Z106" s="7">
        <f t="shared" ref="Z106" si="419">IFERROR(VLOOKUP(S106,#REF!,4, FALSE),0)</f>
        <v>0</v>
      </c>
      <c r="AA106" s="16">
        <f t="shared" si="264"/>
        <v>0</v>
      </c>
      <c r="AB106" s="8" t="str">
        <f>IFERROR(VLOOKUP(S106,#REF!,5, FALSE),"NF")</f>
        <v>NF</v>
      </c>
      <c r="AC106" s="8" t="str">
        <f>IFERROR(VLOOKUP(S106,#REF!,5, FALSE),"NF")</f>
        <v>NF</v>
      </c>
      <c r="AD106" s="8">
        <f t="shared" si="265"/>
        <v>0</v>
      </c>
      <c r="AE106" s="9">
        <f t="shared" si="266"/>
        <v>0</v>
      </c>
      <c r="AF106" s="9">
        <f t="shared" si="267"/>
        <v>0</v>
      </c>
    </row>
    <row r="107" spans="2:32" ht="19" x14ac:dyDescent="0.25">
      <c r="B107" t="s">
        <v>163</v>
      </c>
      <c r="D107">
        <v>1</v>
      </c>
      <c r="E107">
        <v>2</v>
      </c>
      <c r="F107" s="1">
        <v>11000000</v>
      </c>
      <c r="G107" s="4">
        <v>0.43</v>
      </c>
      <c r="J107" t="s">
        <v>136</v>
      </c>
      <c r="K107" t="s">
        <v>137</v>
      </c>
      <c r="L107">
        <v>1</v>
      </c>
      <c r="M107">
        <v>3</v>
      </c>
      <c r="N107" s="1">
        <v>12000000</v>
      </c>
      <c r="O107" s="4">
        <v>2.7199999999999998E-2</v>
      </c>
      <c r="S107" t="s">
        <v>163</v>
      </c>
      <c r="U107" t="s">
        <v>757</v>
      </c>
      <c r="V107">
        <v>12.21</v>
      </c>
      <c r="W107" s="7">
        <f t="shared" ref="W107" si="420">IFERROR(VLOOKUP(S107,#REF!,3, FALSE),0)</f>
        <v>0</v>
      </c>
      <c r="X107" s="7">
        <f t="shared" ref="X107" si="421">IFERROR(VLOOKUP(S107,#REF!,4, FALSE),0)</f>
        <v>0</v>
      </c>
      <c r="Y107" s="7">
        <f t="shared" ref="Y107" si="422">IFERROR(VLOOKUP(S107,#REF!,3, FALSE),0)</f>
        <v>0</v>
      </c>
      <c r="Z107" s="7">
        <f t="shared" ref="Z107" si="423">IFERROR(VLOOKUP(S107,#REF!,4, FALSE),0)</f>
        <v>0</v>
      </c>
      <c r="AA107" s="16">
        <f t="shared" si="264"/>
        <v>0</v>
      </c>
      <c r="AB107" s="8" t="str">
        <f>IFERROR(VLOOKUP(S107,#REF!,5, FALSE),"NF")</f>
        <v>NF</v>
      </c>
      <c r="AC107" s="8" t="str">
        <f>IFERROR(VLOOKUP(S107,#REF!,5, FALSE),"NF")</f>
        <v>NF</v>
      </c>
      <c r="AD107" s="8">
        <f t="shared" si="265"/>
        <v>0</v>
      </c>
      <c r="AE107" s="9">
        <f t="shared" si="266"/>
        <v>0</v>
      </c>
      <c r="AF107" s="9">
        <f t="shared" si="267"/>
        <v>0</v>
      </c>
    </row>
    <row r="108" spans="2:32" ht="19" x14ac:dyDescent="0.25">
      <c r="B108" t="s">
        <v>317</v>
      </c>
      <c r="C108" t="s">
        <v>318</v>
      </c>
      <c r="D108">
        <v>1</v>
      </c>
      <c r="E108">
        <v>2</v>
      </c>
      <c r="F108" s="1">
        <v>10000000</v>
      </c>
      <c r="G108" s="4">
        <v>0.39</v>
      </c>
      <c r="J108" t="s">
        <v>331</v>
      </c>
      <c r="K108" t="s">
        <v>332</v>
      </c>
      <c r="L108">
        <v>1</v>
      </c>
      <c r="M108">
        <v>3</v>
      </c>
      <c r="N108" s="1">
        <v>12000000</v>
      </c>
      <c r="O108" s="4">
        <v>2.5700000000000001E-2</v>
      </c>
      <c r="S108" t="s">
        <v>314</v>
      </c>
      <c r="U108" t="s">
        <v>780</v>
      </c>
      <c r="V108">
        <v>11.69</v>
      </c>
      <c r="W108" s="7">
        <f t="shared" ref="W108" si="424">IFERROR(VLOOKUP(S108,#REF!,3, FALSE),0)</f>
        <v>0</v>
      </c>
      <c r="X108" s="7">
        <f t="shared" ref="X108" si="425">IFERROR(VLOOKUP(S108,#REF!,4, FALSE),0)</f>
        <v>0</v>
      </c>
      <c r="Y108" s="7">
        <f t="shared" ref="Y108" si="426">IFERROR(VLOOKUP(S108,#REF!,3, FALSE),0)</f>
        <v>0</v>
      </c>
      <c r="Z108" s="7">
        <f t="shared" ref="Z108" si="427">IFERROR(VLOOKUP(S108,#REF!,4, FALSE),0)</f>
        <v>0</v>
      </c>
      <c r="AA108" s="16">
        <f t="shared" si="264"/>
        <v>0</v>
      </c>
      <c r="AB108" s="8" t="str">
        <f>IFERROR(VLOOKUP(S108,#REF!,5, FALSE),"NF")</f>
        <v>NF</v>
      </c>
      <c r="AC108" s="8" t="str">
        <f>IFERROR(VLOOKUP(S108,#REF!,5, FALSE),"NF")</f>
        <v>NF</v>
      </c>
      <c r="AD108" s="8">
        <f t="shared" si="265"/>
        <v>0</v>
      </c>
      <c r="AE108" s="9">
        <f t="shared" si="266"/>
        <v>0</v>
      </c>
      <c r="AF108" s="9">
        <f t="shared" si="267"/>
        <v>0</v>
      </c>
    </row>
    <row r="109" spans="2:32" ht="19" x14ac:dyDescent="0.25">
      <c r="B109" t="s">
        <v>628</v>
      </c>
      <c r="C109" t="s">
        <v>629</v>
      </c>
      <c r="D109">
        <v>1</v>
      </c>
      <c r="E109">
        <v>2</v>
      </c>
      <c r="F109" s="1">
        <v>800000</v>
      </c>
      <c r="G109" s="4">
        <v>3.1E-2</v>
      </c>
      <c r="J109" t="s">
        <v>277</v>
      </c>
      <c r="K109" t="s">
        <v>278</v>
      </c>
      <c r="L109">
        <v>1</v>
      </c>
      <c r="M109">
        <v>3</v>
      </c>
      <c r="N109" s="1">
        <v>13000000</v>
      </c>
      <c r="O109" s="4">
        <v>2.75E-2</v>
      </c>
      <c r="S109" t="s">
        <v>359</v>
      </c>
      <c r="T109" t="s">
        <v>360</v>
      </c>
      <c r="U109" t="s">
        <v>738</v>
      </c>
      <c r="V109">
        <v>12.55</v>
      </c>
      <c r="W109" s="7">
        <f t="shared" ref="W109" si="428">IFERROR(VLOOKUP(S109,#REF!,3, FALSE),0)</f>
        <v>0</v>
      </c>
      <c r="X109" s="7">
        <f t="shared" ref="X109" si="429">IFERROR(VLOOKUP(S109,#REF!,4, FALSE),0)</f>
        <v>0</v>
      </c>
      <c r="Y109" s="7">
        <f t="shared" ref="Y109" si="430">IFERROR(VLOOKUP(S109,#REF!,3, FALSE),0)</f>
        <v>0</v>
      </c>
      <c r="Z109" s="7">
        <f t="shared" ref="Z109" si="431">IFERROR(VLOOKUP(S109,#REF!,4, FALSE),0)</f>
        <v>0</v>
      </c>
      <c r="AA109" s="16">
        <f t="shared" si="264"/>
        <v>0</v>
      </c>
      <c r="AB109" s="8" t="str">
        <f>IFERROR(VLOOKUP(S109,#REF!,5, FALSE),"NF")</f>
        <v>NF</v>
      </c>
      <c r="AC109" s="8" t="str">
        <f>IFERROR(VLOOKUP(S109,#REF!,5, FALSE),"NF")</f>
        <v>NF</v>
      </c>
      <c r="AD109" s="8">
        <f t="shared" si="265"/>
        <v>0</v>
      </c>
      <c r="AE109" s="9">
        <f t="shared" si="266"/>
        <v>0</v>
      </c>
      <c r="AF109" s="9">
        <f t="shared" si="267"/>
        <v>0</v>
      </c>
    </row>
    <row r="110" spans="2:32" ht="19" x14ac:dyDescent="0.25">
      <c r="B110" t="s">
        <v>180</v>
      </c>
      <c r="C110" t="s">
        <v>181</v>
      </c>
      <c r="D110">
        <v>1</v>
      </c>
      <c r="E110">
        <v>1</v>
      </c>
      <c r="F110" s="1">
        <v>550000</v>
      </c>
      <c r="G110" s="4">
        <v>2.1100000000000001E-2</v>
      </c>
      <c r="J110" t="s">
        <v>535</v>
      </c>
      <c r="K110" t="s">
        <v>536</v>
      </c>
      <c r="L110">
        <v>1</v>
      </c>
      <c r="M110">
        <v>3</v>
      </c>
      <c r="N110" s="1">
        <v>3800000</v>
      </c>
      <c r="O110" s="4">
        <v>8.3599999999999994E-3</v>
      </c>
      <c r="S110" t="s">
        <v>422</v>
      </c>
      <c r="T110" t="s">
        <v>423</v>
      </c>
      <c r="U110" t="s">
        <v>795</v>
      </c>
      <c r="V110">
        <v>12.84</v>
      </c>
      <c r="W110" s="7">
        <f t="shared" ref="W110" si="432">IFERROR(VLOOKUP(S110,#REF!,3, FALSE),0)</f>
        <v>0</v>
      </c>
      <c r="X110" s="7">
        <f t="shared" ref="X110" si="433">IFERROR(VLOOKUP(S110,#REF!,4, FALSE),0)</f>
        <v>0</v>
      </c>
      <c r="Y110" s="7">
        <f t="shared" ref="Y110" si="434">IFERROR(VLOOKUP(S110,#REF!,3, FALSE),0)</f>
        <v>0</v>
      </c>
      <c r="Z110" s="7">
        <f t="shared" ref="Z110" si="435">IFERROR(VLOOKUP(S110,#REF!,4, FALSE),0)</f>
        <v>0</v>
      </c>
      <c r="AA110" s="16">
        <f t="shared" si="264"/>
        <v>0</v>
      </c>
      <c r="AB110" s="8" t="str">
        <f>IFERROR(VLOOKUP(S110,#REF!,5, FALSE),"NF")</f>
        <v>NF</v>
      </c>
      <c r="AC110" s="8" t="str">
        <f>IFERROR(VLOOKUP(S110,#REF!,5, FALSE),"NF")</f>
        <v>NF</v>
      </c>
      <c r="AD110" s="8">
        <f t="shared" si="265"/>
        <v>0</v>
      </c>
      <c r="AE110" s="9">
        <f t="shared" si="266"/>
        <v>0</v>
      </c>
      <c r="AF110" s="9">
        <f t="shared" si="267"/>
        <v>0</v>
      </c>
    </row>
    <row r="111" spans="2:32" ht="19" x14ac:dyDescent="0.25">
      <c r="B111" t="s">
        <v>36</v>
      </c>
      <c r="C111" t="s">
        <v>37</v>
      </c>
      <c r="D111">
        <v>1</v>
      </c>
      <c r="E111">
        <v>1</v>
      </c>
      <c r="F111" s="1">
        <v>130000</v>
      </c>
      <c r="G111" s="4">
        <v>5.0299999999999997E-3</v>
      </c>
      <c r="J111" t="s">
        <v>1056</v>
      </c>
      <c r="L111">
        <v>1</v>
      </c>
      <c r="M111">
        <v>3</v>
      </c>
      <c r="N111" s="1">
        <v>60000000</v>
      </c>
      <c r="O111" s="4">
        <v>0.13</v>
      </c>
      <c r="S111" t="s">
        <v>478</v>
      </c>
      <c r="U111" t="s">
        <v>763</v>
      </c>
      <c r="V111">
        <v>12.98</v>
      </c>
      <c r="W111" s="7">
        <f t="shared" ref="W111" si="436">IFERROR(VLOOKUP(S111,#REF!,3, FALSE),0)</f>
        <v>0</v>
      </c>
      <c r="X111" s="7">
        <f t="shared" ref="X111" si="437">IFERROR(VLOOKUP(S111,#REF!,4, FALSE),0)</f>
        <v>0</v>
      </c>
      <c r="Y111" s="7">
        <f t="shared" ref="Y111" si="438">IFERROR(VLOOKUP(S111,#REF!,3, FALSE),0)</f>
        <v>0</v>
      </c>
      <c r="Z111" s="7">
        <f t="shared" ref="Z111" si="439">IFERROR(VLOOKUP(S111,#REF!,4, FALSE),0)</f>
        <v>0</v>
      </c>
      <c r="AA111" s="16">
        <f t="shared" si="264"/>
        <v>0</v>
      </c>
      <c r="AB111" s="8" t="str">
        <f>IFERROR(VLOOKUP(S111,#REF!,5, FALSE),"NF")</f>
        <v>NF</v>
      </c>
      <c r="AC111" s="8" t="str">
        <f>IFERROR(VLOOKUP(S111,#REF!,5, FALSE),"NF")</f>
        <v>NF</v>
      </c>
      <c r="AD111" s="8">
        <f t="shared" si="265"/>
        <v>0</v>
      </c>
      <c r="AE111" s="9">
        <f t="shared" si="266"/>
        <v>0</v>
      </c>
      <c r="AF111" s="9">
        <f t="shared" si="267"/>
        <v>0</v>
      </c>
    </row>
    <row r="112" spans="2:32" ht="19" x14ac:dyDescent="0.25">
      <c r="B112" t="s">
        <v>129</v>
      </c>
      <c r="D112">
        <v>1</v>
      </c>
      <c r="E112">
        <v>1</v>
      </c>
      <c r="F112" s="1">
        <v>90000</v>
      </c>
      <c r="G112" s="4">
        <v>3.48E-3</v>
      </c>
      <c r="J112" t="s">
        <v>163</v>
      </c>
      <c r="L112">
        <v>1</v>
      </c>
      <c r="M112">
        <v>3</v>
      </c>
      <c r="N112" s="1">
        <v>3900000</v>
      </c>
      <c r="O112" s="4">
        <v>8.5500000000000003E-3</v>
      </c>
      <c r="S112" t="s">
        <v>1107</v>
      </c>
      <c r="U112" t="s">
        <v>1108</v>
      </c>
      <c r="V112">
        <v>18.850000000000001</v>
      </c>
      <c r="W112" s="7">
        <f t="shared" ref="W112" si="440">IFERROR(VLOOKUP(S112,#REF!,3, FALSE),0)</f>
        <v>0</v>
      </c>
      <c r="X112" s="7">
        <f t="shared" ref="X112" si="441">IFERROR(VLOOKUP(S112,#REF!,4, FALSE),0)</f>
        <v>0</v>
      </c>
      <c r="Y112" s="7">
        <f t="shared" ref="Y112" si="442">IFERROR(VLOOKUP(S112,#REF!,3, FALSE),0)</f>
        <v>0</v>
      </c>
      <c r="Z112" s="7">
        <f t="shared" ref="Z112" si="443">IFERROR(VLOOKUP(S112,#REF!,4, FALSE),0)</f>
        <v>0</v>
      </c>
      <c r="AA112" s="16">
        <f t="shared" si="264"/>
        <v>0</v>
      </c>
      <c r="AB112" s="8" t="str">
        <f>IFERROR(VLOOKUP(S112,#REF!,5, FALSE),"NF")</f>
        <v>NF</v>
      </c>
      <c r="AC112" s="8" t="str">
        <f>IFERROR(VLOOKUP(S112,#REF!,5, FALSE),"NF")</f>
        <v>NF</v>
      </c>
      <c r="AD112" s="8">
        <f t="shared" si="265"/>
        <v>0</v>
      </c>
      <c r="AE112" s="9">
        <f t="shared" si="266"/>
        <v>0</v>
      </c>
      <c r="AF112" s="9">
        <f t="shared" si="267"/>
        <v>0</v>
      </c>
    </row>
    <row r="113" spans="2:32" ht="19" x14ac:dyDescent="0.25">
      <c r="B113" t="s">
        <v>121</v>
      </c>
      <c r="C113" t="s">
        <v>122</v>
      </c>
      <c r="D113">
        <v>1</v>
      </c>
      <c r="E113">
        <v>1</v>
      </c>
      <c r="F113" s="1">
        <v>1500000</v>
      </c>
      <c r="G113" s="4">
        <v>5.74E-2</v>
      </c>
      <c r="J113" t="s">
        <v>315</v>
      </c>
      <c r="K113" t="s">
        <v>316</v>
      </c>
      <c r="L113">
        <v>1</v>
      </c>
      <c r="M113">
        <v>3</v>
      </c>
      <c r="N113" s="1">
        <v>110000000</v>
      </c>
      <c r="O113" s="4">
        <v>0.24</v>
      </c>
      <c r="S113" t="s">
        <v>541</v>
      </c>
      <c r="T113" t="s">
        <v>542</v>
      </c>
      <c r="U113" t="s">
        <v>804</v>
      </c>
      <c r="V113">
        <v>10.29</v>
      </c>
      <c r="W113" s="7">
        <f t="shared" ref="W113" si="444">IFERROR(VLOOKUP(S113,#REF!,3, FALSE),0)</f>
        <v>0</v>
      </c>
      <c r="X113" s="7">
        <f t="shared" ref="X113" si="445">IFERROR(VLOOKUP(S113,#REF!,4, FALSE),0)</f>
        <v>0</v>
      </c>
      <c r="Y113" s="7">
        <f t="shared" ref="Y113" si="446">IFERROR(VLOOKUP(S113,#REF!,3, FALSE),0)</f>
        <v>0</v>
      </c>
      <c r="Z113" s="7">
        <f t="shared" ref="Z113" si="447">IFERROR(VLOOKUP(S113,#REF!,4, FALSE),0)</f>
        <v>0</v>
      </c>
      <c r="AA113" s="16">
        <f t="shared" si="264"/>
        <v>0</v>
      </c>
      <c r="AB113" s="8" t="str">
        <f>IFERROR(VLOOKUP(S113,#REF!,5, FALSE),"NF")</f>
        <v>NF</v>
      </c>
      <c r="AC113" s="8" t="str">
        <f>IFERROR(VLOOKUP(S113,#REF!,5, FALSE),"NF")</f>
        <v>NF</v>
      </c>
      <c r="AD113" s="8">
        <f t="shared" si="265"/>
        <v>0</v>
      </c>
      <c r="AE113" s="9">
        <f t="shared" si="266"/>
        <v>0</v>
      </c>
      <c r="AF113" s="9">
        <f t="shared" si="267"/>
        <v>0</v>
      </c>
    </row>
    <row r="114" spans="2:32" ht="19" x14ac:dyDescent="0.25">
      <c r="B114" t="s">
        <v>227</v>
      </c>
      <c r="D114">
        <v>1</v>
      </c>
      <c r="E114">
        <v>1</v>
      </c>
      <c r="F114" s="1">
        <v>3100000</v>
      </c>
      <c r="G114" s="4">
        <v>0.12</v>
      </c>
      <c r="J114" t="s">
        <v>295</v>
      </c>
      <c r="K114" t="s">
        <v>296</v>
      </c>
      <c r="L114">
        <v>1</v>
      </c>
      <c r="M114">
        <v>3</v>
      </c>
      <c r="N114" s="1">
        <v>4200000</v>
      </c>
      <c r="O114" s="4">
        <v>9.1800000000000007E-3</v>
      </c>
      <c r="S114" t="s">
        <v>389</v>
      </c>
      <c r="T114" t="s">
        <v>390</v>
      </c>
      <c r="U114" t="s">
        <v>853</v>
      </c>
      <c r="V114">
        <v>11.04</v>
      </c>
      <c r="W114" s="7">
        <f t="shared" ref="W114" si="448">IFERROR(VLOOKUP(S114,#REF!,3, FALSE),0)</f>
        <v>0</v>
      </c>
      <c r="X114" s="7">
        <f t="shared" ref="X114" si="449">IFERROR(VLOOKUP(S114,#REF!,4, FALSE),0)</f>
        <v>0</v>
      </c>
      <c r="Y114" s="7">
        <f t="shared" ref="Y114" si="450">IFERROR(VLOOKUP(S114,#REF!,3, FALSE),0)</f>
        <v>0</v>
      </c>
      <c r="Z114" s="7">
        <f t="shared" ref="Z114" si="451">IFERROR(VLOOKUP(S114,#REF!,4, FALSE),0)</f>
        <v>0</v>
      </c>
      <c r="AA114" s="16">
        <f t="shared" si="264"/>
        <v>0</v>
      </c>
      <c r="AB114" s="8" t="str">
        <f>IFERROR(VLOOKUP(S114,#REF!,5, FALSE),"NF")</f>
        <v>NF</v>
      </c>
      <c r="AC114" s="8" t="str">
        <f>IFERROR(VLOOKUP(S114,#REF!,5, FALSE),"NF")</f>
        <v>NF</v>
      </c>
      <c r="AD114" s="8">
        <f t="shared" si="265"/>
        <v>0</v>
      </c>
      <c r="AE114" s="9">
        <f t="shared" si="266"/>
        <v>0</v>
      </c>
      <c r="AF114" s="9">
        <f t="shared" si="267"/>
        <v>0</v>
      </c>
    </row>
    <row r="115" spans="2:32" ht="19" x14ac:dyDescent="0.25">
      <c r="B115" t="s">
        <v>27</v>
      </c>
      <c r="C115" t="s">
        <v>28</v>
      </c>
      <c r="D115">
        <v>1</v>
      </c>
      <c r="E115">
        <v>1</v>
      </c>
      <c r="F115" s="1">
        <v>63000</v>
      </c>
      <c r="G115" s="4">
        <v>2.4099999999999998E-3</v>
      </c>
      <c r="J115" t="s">
        <v>287</v>
      </c>
      <c r="K115" t="s">
        <v>288</v>
      </c>
      <c r="L115">
        <v>1</v>
      </c>
      <c r="M115">
        <v>2</v>
      </c>
      <c r="N115" s="1">
        <v>11000000</v>
      </c>
      <c r="O115" s="4">
        <v>2.5100000000000001E-2</v>
      </c>
      <c r="S115" t="s">
        <v>227</v>
      </c>
      <c r="U115" t="s">
        <v>735</v>
      </c>
      <c r="V115">
        <v>12.09</v>
      </c>
      <c r="W115" s="7">
        <f t="shared" ref="W115" si="452">IFERROR(VLOOKUP(S115,#REF!,3, FALSE),0)</f>
        <v>0</v>
      </c>
      <c r="X115" s="7">
        <f t="shared" ref="X115" si="453">IFERROR(VLOOKUP(S115,#REF!,4, FALSE),0)</f>
        <v>0</v>
      </c>
      <c r="Y115" s="7">
        <f t="shared" ref="Y115" si="454">IFERROR(VLOOKUP(S115,#REF!,3, FALSE),0)</f>
        <v>0</v>
      </c>
      <c r="Z115" s="7">
        <f t="shared" ref="Z115" si="455">IFERROR(VLOOKUP(S115,#REF!,4, FALSE),0)</f>
        <v>0</v>
      </c>
      <c r="AA115" s="16">
        <f t="shared" si="264"/>
        <v>0</v>
      </c>
      <c r="AB115" s="8" t="str">
        <f>IFERROR(VLOOKUP(S115,#REF!,5, FALSE),"NF")</f>
        <v>NF</v>
      </c>
      <c r="AC115" s="8" t="str">
        <f>IFERROR(VLOOKUP(S115,#REF!,5, FALSE),"NF")</f>
        <v>NF</v>
      </c>
      <c r="AD115" s="8">
        <f t="shared" si="265"/>
        <v>0</v>
      </c>
      <c r="AE115" s="9">
        <f t="shared" si="266"/>
        <v>0</v>
      </c>
      <c r="AF115" s="9">
        <f t="shared" si="267"/>
        <v>0</v>
      </c>
    </row>
    <row r="116" spans="2:32" ht="19" x14ac:dyDescent="0.25">
      <c r="B116" t="s">
        <v>1057</v>
      </c>
      <c r="C116" t="s">
        <v>1058</v>
      </c>
      <c r="D116">
        <v>1</v>
      </c>
      <c r="E116">
        <v>1</v>
      </c>
      <c r="F116" s="1">
        <v>54000</v>
      </c>
      <c r="G116" s="4">
        <v>2.0899999999999998E-3</v>
      </c>
      <c r="J116" t="s">
        <v>414</v>
      </c>
      <c r="L116">
        <v>1</v>
      </c>
      <c r="M116">
        <v>2</v>
      </c>
      <c r="N116" s="1">
        <v>1500000</v>
      </c>
      <c r="O116" s="4">
        <v>3.3800000000000002E-3</v>
      </c>
      <c r="S116" t="s">
        <v>260</v>
      </c>
      <c r="T116" t="s">
        <v>261</v>
      </c>
      <c r="U116" t="s">
        <v>743</v>
      </c>
      <c r="V116">
        <v>13.06</v>
      </c>
      <c r="W116" s="7">
        <f t="shared" ref="W116" si="456">IFERROR(VLOOKUP(S116,#REF!,3, FALSE),0)</f>
        <v>0</v>
      </c>
      <c r="X116" s="7">
        <f t="shared" ref="X116" si="457">IFERROR(VLOOKUP(S116,#REF!,4, FALSE),0)</f>
        <v>0</v>
      </c>
      <c r="Y116" s="7">
        <f t="shared" ref="Y116" si="458">IFERROR(VLOOKUP(S116,#REF!,3, FALSE),0)</f>
        <v>0</v>
      </c>
      <c r="Z116" s="7">
        <f t="shared" ref="Z116" si="459">IFERROR(VLOOKUP(S116,#REF!,4, FALSE),0)</f>
        <v>0</v>
      </c>
      <c r="AA116" s="16">
        <f t="shared" si="264"/>
        <v>0</v>
      </c>
      <c r="AB116" s="8" t="str">
        <f>IFERROR(VLOOKUP(S116,#REF!,5, FALSE),"NF")</f>
        <v>NF</v>
      </c>
      <c r="AC116" s="8" t="str">
        <f>IFERROR(VLOOKUP(S116,#REF!,5, FALSE),"NF")</f>
        <v>NF</v>
      </c>
      <c r="AD116" s="8">
        <f t="shared" si="265"/>
        <v>0</v>
      </c>
      <c r="AE116" s="9">
        <f t="shared" si="266"/>
        <v>0</v>
      </c>
      <c r="AF116" s="9">
        <f t="shared" si="267"/>
        <v>0</v>
      </c>
    </row>
    <row r="117" spans="2:32" ht="19" x14ac:dyDescent="0.25">
      <c r="B117" t="s">
        <v>315</v>
      </c>
      <c r="C117" t="s">
        <v>316</v>
      </c>
      <c r="D117">
        <v>1</v>
      </c>
      <c r="E117">
        <v>1</v>
      </c>
      <c r="F117" s="1">
        <v>5100000</v>
      </c>
      <c r="G117" s="4">
        <v>0.2</v>
      </c>
      <c r="J117" t="s">
        <v>293</v>
      </c>
      <c r="K117" t="s">
        <v>294</v>
      </c>
      <c r="L117">
        <v>1</v>
      </c>
      <c r="M117">
        <v>2</v>
      </c>
      <c r="N117" s="1">
        <v>660000</v>
      </c>
      <c r="O117" s="4">
        <v>1.4499999999999999E-3</v>
      </c>
      <c r="S117" t="s">
        <v>110</v>
      </c>
      <c r="T117" t="s">
        <v>111</v>
      </c>
      <c r="U117" t="s">
        <v>716</v>
      </c>
      <c r="V117">
        <v>12.47</v>
      </c>
      <c r="W117" s="7">
        <f t="shared" ref="W117" si="460">IFERROR(VLOOKUP(S117,#REF!,3, FALSE),0)</f>
        <v>0</v>
      </c>
      <c r="X117" s="7">
        <f t="shared" ref="X117" si="461">IFERROR(VLOOKUP(S117,#REF!,4, FALSE),0)</f>
        <v>0</v>
      </c>
      <c r="Y117" s="7">
        <f t="shared" ref="Y117" si="462">IFERROR(VLOOKUP(S117,#REF!,3, FALSE),0)</f>
        <v>0</v>
      </c>
      <c r="Z117" s="7">
        <f t="shared" ref="Z117" si="463">IFERROR(VLOOKUP(S117,#REF!,4, FALSE),0)</f>
        <v>0</v>
      </c>
      <c r="AA117" s="16">
        <f t="shared" si="264"/>
        <v>0</v>
      </c>
      <c r="AB117" s="8" t="str">
        <f>IFERROR(VLOOKUP(S117,#REF!,5, FALSE),"NF")</f>
        <v>NF</v>
      </c>
      <c r="AC117" s="8" t="str">
        <f>IFERROR(VLOOKUP(S117,#REF!,5, FALSE),"NF")</f>
        <v>NF</v>
      </c>
      <c r="AD117" s="8">
        <f t="shared" si="265"/>
        <v>0</v>
      </c>
      <c r="AE117" s="9">
        <f t="shared" si="266"/>
        <v>0</v>
      </c>
      <c r="AF117" s="9">
        <f t="shared" si="267"/>
        <v>0</v>
      </c>
    </row>
    <row r="118" spans="2:32" ht="19" x14ac:dyDescent="0.25">
      <c r="B118" t="s">
        <v>1059</v>
      </c>
      <c r="C118" t="s">
        <v>1060</v>
      </c>
      <c r="D118">
        <v>1</v>
      </c>
      <c r="E118">
        <v>1</v>
      </c>
      <c r="F118" s="1">
        <v>53000</v>
      </c>
      <c r="G118" s="4">
        <v>2.0500000000000002E-3</v>
      </c>
      <c r="J118" t="s">
        <v>383</v>
      </c>
      <c r="K118" t="s">
        <v>384</v>
      </c>
      <c r="L118">
        <v>1</v>
      </c>
      <c r="M118">
        <v>2</v>
      </c>
      <c r="N118" s="1">
        <v>690000</v>
      </c>
      <c r="O118" s="4">
        <v>1.5100000000000001E-3</v>
      </c>
      <c r="S118" t="s">
        <v>468</v>
      </c>
      <c r="T118" t="s">
        <v>469</v>
      </c>
      <c r="U118" t="s">
        <v>789</v>
      </c>
      <c r="V118">
        <v>12.96</v>
      </c>
      <c r="W118" s="7">
        <f t="shared" ref="W118" si="464">IFERROR(VLOOKUP(S118,#REF!,3, FALSE),0)</f>
        <v>0</v>
      </c>
      <c r="X118" s="7">
        <f t="shared" ref="X118" si="465">IFERROR(VLOOKUP(S118,#REF!,4, FALSE),0)</f>
        <v>0</v>
      </c>
      <c r="Y118" s="7">
        <f t="shared" ref="Y118" si="466">IFERROR(VLOOKUP(S118,#REF!,3, FALSE),0)</f>
        <v>0</v>
      </c>
      <c r="Z118" s="7">
        <f t="shared" ref="Z118" si="467">IFERROR(VLOOKUP(S118,#REF!,4, FALSE),0)</f>
        <v>0</v>
      </c>
      <c r="AA118" s="16">
        <f t="shared" si="264"/>
        <v>0</v>
      </c>
      <c r="AB118" s="8" t="str">
        <f>IFERROR(VLOOKUP(S118,#REF!,5, FALSE),"NF")</f>
        <v>NF</v>
      </c>
      <c r="AC118" s="8" t="str">
        <f>IFERROR(VLOOKUP(S118,#REF!,5, FALSE),"NF")</f>
        <v>NF</v>
      </c>
      <c r="AD118" s="8">
        <f t="shared" si="265"/>
        <v>0</v>
      </c>
      <c r="AE118" s="9">
        <f t="shared" si="266"/>
        <v>0</v>
      </c>
      <c r="AF118" s="9">
        <f t="shared" si="267"/>
        <v>0</v>
      </c>
    </row>
    <row r="119" spans="2:32" ht="19" x14ac:dyDescent="0.25">
      <c r="B119" t="s">
        <v>570</v>
      </c>
      <c r="D119">
        <v>1</v>
      </c>
      <c r="E119">
        <v>1</v>
      </c>
      <c r="F119" s="1">
        <v>1700000</v>
      </c>
      <c r="G119" s="4">
        <v>6.6199999999999995E-2</v>
      </c>
      <c r="J119" t="s">
        <v>594</v>
      </c>
      <c r="K119" t="s">
        <v>595</v>
      </c>
      <c r="L119">
        <v>1</v>
      </c>
      <c r="M119">
        <v>2</v>
      </c>
      <c r="N119" s="1">
        <v>2900000</v>
      </c>
      <c r="O119" s="4">
        <v>6.28E-3</v>
      </c>
      <c r="S119" t="s">
        <v>539</v>
      </c>
      <c r="T119" t="s">
        <v>540</v>
      </c>
      <c r="U119" t="s">
        <v>803</v>
      </c>
      <c r="V119">
        <v>12.91</v>
      </c>
      <c r="W119" s="7">
        <f t="shared" ref="W119" si="468">IFERROR(VLOOKUP(S119,#REF!,3, FALSE),0)</f>
        <v>0</v>
      </c>
      <c r="X119" s="7">
        <f t="shared" ref="X119" si="469">IFERROR(VLOOKUP(S119,#REF!,4, FALSE),0)</f>
        <v>0</v>
      </c>
      <c r="Y119" s="7">
        <f t="shared" ref="Y119" si="470">IFERROR(VLOOKUP(S119,#REF!,3, FALSE),0)</f>
        <v>0</v>
      </c>
      <c r="Z119" s="7">
        <f t="shared" ref="Z119" si="471">IFERROR(VLOOKUP(S119,#REF!,4, FALSE),0)</f>
        <v>0</v>
      </c>
      <c r="AA119" s="16">
        <f t="shared" si="264"/>
        <v>0</v>
      </c>
      <c r="AB119" s="8" t="str">
        <f>IFERROR(VLOOKUP(S119,#REF!,5, FALSE),"NF")</f>
        <v>NF</v>
      </c>
      <c r="AC119" s="8" t="str">
        <f>IFERROR(VLOOKUP(S119,#REF!,5, FALSE),"NF")</f>
        <v>NF</v>
      </c>
      <c r="AD119" s="8">
        <f t="shared" si="265"/>
        <v>0</v>
      </c>
      <c r="AE119" s="9">
        <f t="shared" si="266"/>
        <v>0</v>
      </c>
      <c r="AF119" s="9">
        <f t="shared" si="267"/>
        <v>0</v>
      </c>
    </row>
    <row r="120" spans="2:32" ht="19" x14ac:dyDescent="0.25">
      <c r="B120" t="s">
        <v>170</v>
      </c>
      <c r="C120" t="s">
        <v>171</v>
      </c>
      <c r="D120">
        <v>1</v>
      </c>
      <c r="E120">
        <v>1</v>
      </c>
      <c r="F120" s="1">
        <v>180000</v>
      </c>
      <c r="G120" s="4">
        <v>6.96E-3</v>
      </c>
      <c r="J120" t="s">
        <v>1061</v>
      </c>
      <c r="L120">
        <v>1</v>
      </c>
      <c r="M120">
        <v>2</v>
      </c>
      <c r="N120" s="1">
        <v>11000000</v>
      </c>
      <c r="O120" s="4">
        <v>2.4799999999999999E-2</v>
      </c>
      <c r="S120" t="s">
        <v>1026</v>
      </c>
      <c r="T120" t="s">
        <v>1027</v>
      </c>
      <c r="U120" t="s">
        <v>1109</v>
      </c>
      <c r="V120">
        <v>10.23</v>
      </c>
      <c r="W120" s="7">
        <f t="shared" ref="W120" si="472">IFERROR(VLOOKUP(S120,#REF!,3, FALSE),0)</f>
        <v>0</v>
      </c>
      <c r="X120" s="7">
        <f t="shared" ref="X120" si="473">IFERROR(VLOOKUP(S120,#REF!,4, FALSE),0)</f>
        <v>0</v>
      </c>
      <c r="Y120" s="7">
        <f t="shared" ref="Y120" si="474">IFERROR(VLOOKUP(S120,#REF!,3, FALSE),0)</f>
        <v>0</v>
      </c>
      <c r="Z120" s="7">
        <f t="shared" ref="Z120" si="475">IFERROR(VLOOKUP(S120,#REF!,4, FALSE),0)</f>
        <v>0</v>
      </c>
      <c r="AA120" s="16">
        <f t="shared" si="264"/>
        <v>0</v>
      </c>
      <c r="AB120" s="8" t="str">
        <f>IFERROR(VLOOKUP(S120,#REF!,5, FALSE),"NF")</f>
        <v>NF</v>
      </c>
      <c r="AC120" s="8" t="str">
        <f>IFERROR(VLOOKUP(S120,#REF!,5, FALSE),"NF")</f>
        <v>NF</v>
      </c>
      <c r="AD120" s="8">
        <f t="shared" si="265"/>
        <v>0</v>
      </c>
      <c r="AE120" s="9">
        <f t="shared" si="266"/>
        <v>0</v>
      </c>
      <c r="AF120" s="9">
        <f t="shared" si="267"/>
        <v>0</v>
      </c>
    </row>
    <row r="121" spans="2:32" ht="19" x14ac:dyDescent="0.25">
      <c r="B121" t="s">
        <v>380</v>
      </c>
      <c r="C121" t="s">
        <v>381</v>
      </c>
      <c r="D121">
        <v>1</v>
      </c>
      <c r="E121">
        <v>1</v>
      </c>
      <c r="F121" s="1">
        <v>140000</v>
      </c>
      <c r="G121" s="4">
        <v>5.5500000000000002E-3</v>
      </c>
      <c r="J121" t="s">
        <v>396</v>
      </c>
      <c r="K121" t="s">
        <v>397</v>
      </c>
      <c r="L121">
        <v>1</v>
      </c>
      <c r="M121">
        <v>2</v>
      </c>
      <c r="N121" s="1">
        <v>11000000</v>
      </c>
      <c r="O121" s="4">
        <v>2.4E-2</v>
      </c>
      <c r="S121" t="s">
        <v>121</v>
      </c>
      <c r="T121" t="s">
        <v>122</v>
      </c>
      <c r="U121" t="s">
        <v>702</v>
      </c>
      <c r="V121">
        <v>12.79</v>
      </c>
      <c r="W121" s="7">
        <f t="shared" ref="W121" si="476">IFERROR(VLOOKUP(S121,#REF!,3, FALSE),0)</f>
        <v>0</v>
      </c>
      <c r="X121" s="7">
        <f t="shared" ref="X121" si="477">IFERROR(VLOOKUP(S121,#REF!,4, FALSE),0)</f>
        <v>0</v>
      </c>
      <c r="Y121" s="7">
        <f t="shared" ref="Y121" si="478">IFERROR(VLOOKUP(S121,#REF!,3, FALSE),0)</f>
        <v>0</v>
      </c>
      <c r="Z121" s="7">
        <f t="shared" ref="Z121" si="479">IFERROR(VLOOKUP(S121,#REF!,4, FALSE),0)</f>
        <v>0</v>
      </c>
      <c r="AA121" s="16">
        <f t="shared" si="264"/>
        <v>0</v>
      </c>
      <c r="AB121" s="8" t="str">
        <f>IFERROR(VLOOKUP(S121,#REF!,5, FALSE),"NF")</f>
        <v>NF</v>
      </c>
      <c r="AC121" s="8" t="str">
        <f>IFERROR(VLOOKUP(S121,#REF!,5, FALSE),"NF")</f>
        <v>NF</v>
      </c>
      <c r="AD121" s="8">
        <f t="shared" si="265"/>
        <v>0</v>
      </c>
      <c r="AE121" s="9">
        <f t="shared" si="266"/>
        <v>0</v>
      </c>
      <c r="AF121" s="9">
        <f t="shared" si="267"/>
        <v>0</v>
      </c>
    </row>
    <row r="122" spans="2:32" ht="19" x14ac:dyDescent="0.25">
      <c r="B122" t="s">
        <v>309</v>
      </c>
      <c r="D122">
        <v>1</v>
      </c>
      <c r="E122">
        <v>1</v>
      </c>
      <c r="F122" s="1">
        <v>6500000</v>
      </c>
      <c r="G122" s="4">
        <v>0.25</v>
      </c>
      <c r="J122" t="s">
        <v>531</v>
      </c>
      <c r="K122" t="s">
        <v>532</v>
      </c>
      <c r="L122">
        <v>1</v>
      </c>
      <c r="M122">
        <v>2</v>
      </c>
      <c r="N122" s="1">
        <v>1600000</v>
      </c>
      <c r="O122" s="4">
        <v>3.5100000000000001E-3</v>
      </c>
      <c r="S122" t="s">
        <v>570</v>
      </c>
      <c r="U122" t="s">
        <v>889</v>
      </c>
      <c r="V122">
        <v>12.86</v>
      </c>
      <c r="W122" s="7">
        <f t="shared" ref="W122" si="480">IFERROR(VLOOKUP(S122,#REF!,3, FALSE),0)</f>
        <v>0</v>
      </c>
      <c r="X122" s="7">
        <f t="shared" ref="X122" si="481">IFERROR(VLOOKUP(S122,#REF!,4, FALSE),0)</f>
        <v>0</v>
      </c>
      <c r="Y122" s="7">
        <f t="shared" ref="Y122" si="482">IFERROR(VLOOKUP(S122,#REF!,3, FALSE),0)</f>
        <v>0</v>
      </c>
      <c r="Z122" s="7">
        <f t="shared" ref="Z122" si="483">IFERROR(VLOOKUP(S122,#REF!,4, FALSE),0)</f>
        <v>0</v>
      </c>
      <c r="AA122" s="16">
        <f t="shared" si="264"/>
        <v>0</v>
      </c>
      <c r="AB122" s="8" t="str">
        <f>IFERROR(VLOOKUP(S122,#REF!,5, FALSE),"NF")</f>
        <v>NF</v>
      </c>
      <c r="AC122" s="8" t="str">
        <f>IFERROR(VLOOKUP(S122,#REF!,5, FALSE),"NF")</f>
        <v>NF</v>
      </c>
      <c r="AD122" s="8">
        <f t="shared" si="265"/>
        <v>0</v>
      </c>
      <c r="AE122" s="9">
        <f t="shared" si="266"/>
        <v>0</v>
      </c>
      <c r="AF122" s="9">
        <f t="shared" si="267"/>
        <v>0</v>
      </c>
    </row>
    <row r="123" spans="2:32" ht="19" x14ac:dyDescent="0.25">
      <c r="B123" t="s">
        <v>345</v>
      </c>
      <c r="C123" t="s">
        <v>346</v>
      </c>
      <c r="D123">
        <v>1</v>
      </c>
      <c r="E123">
        <v>1</v>
      </c>
      <c r="F123" s="1">
        <v>1100000</v>
      </c>
      <c r="G123" s="4">
        <v>4.1399999999999999E-2</v>
      </c>
      <c r="J123" t="s">
        <v>309</v>
      </c>
      <c r="L123">
        <v>1</v>
      </c>
      <c r="M123">
        <v>2</v>
      </c>
      <c r="N123" s="1">
        <v>150000000</v>
      </c>
      <c r="O123" s="4">
        <v>0.32</v>
      </c>
      <c r="S123" t="s">
        <v>310</v>
      </c>
      <c r="T123" t="s">
        <v>311</v>
      </c>
      <c r="U123" t="s">
        <v>855</v>
      </c>
      <c r="V123">
        <v>11.34</v>
      </c>
      <c r="W123" s="7">
        <f t="shared" ref="W123" si="484">IFERROR(VLOOKUP(S123,#REF!,3, FALSE),0)</f>
        <v>0</v>
      </c>
      <c r="X123" s="7">
        <f t="shared" ref="X123" si="485">IFERROR(VLOOKUP(S123,#REF!,4, FALSE),0)</f>
        <v>0</v>
      </c>
      <c r="Y123" s="7">
        <f t="shared" ref="Y123" si="486">IFERROR(VLOOKUP(S123,#REF!,3, FALSE),0)</f>
        <v>0</v>
      </c>
      <c r="Z123" s="7">
        <f t="shared" ref="Z123" si="487">IFERROR(VLOOKUP(S123,#REF!,4, FALSE),0)</f>
        <v>0</v>
      </c>
      <c r="AA123" s="16">
        <f t="shared" si="264"/>
        <v>0</v>
      </c>
      <c r="AB123" s="8" t="str">
        <f>IFERROR(VLOOKUP(S123,#REF!,5, FALSE),"NF")</f>
        <v>NF</v>
      </c>
      <c r="AC123" s="8" t="str">
        <f>IFERROR(VLOOKUP(S123,#REF!,5, FALSE),"NF")</f>
        <v>NF</v>
      </c>
      <c r="AD123" s="8">
        <f t="shared" si="265"/>
        <v>0</v>
      </c>
      <c r="AE123" s="9">
        <f t="shared" si="266"/>
        <v>0</v>
      </c>
      <c r="AF123" s="9">
        <f t="shared" si="267"/>
        <v>0</v>
      </c>
    </row>
    <row r="124" spans="2:32" ht="19" x14ac:dyDescent="0.25">
      <c r="B124" t="s">
        <v>13</v>
      </c>
      <c r="C124" t="s">
        <v>14</v>
      </c>
      <c r="D124">
        <v>1</v>
      </c>
      <c r="E124">
        <v>1</v>
      </c>
      <c r="F124" s="1">
        <v>230000</v>
      </c>
      <c r="G124" s="4">
        <v>8.7399999999999995E-3</v>
      </c>
      <c r="J124" t="s">
        <v>317</v>
      </c>
      <c r="K124" t="s">
        <v>318</v>
      </c>
      <c r="L124">
        <v>1</v>
      </c>
      <c r="M124">
        <v>2</v>
      </c>
      <c r="N124" s="1">
        <v>230000000</v>
      </c>
      <c r="O124" s="4">
        <v>0.5</v>
      </c>
      <c r="S124" t="s">
        <v>221</v>
      </c>
      <c r="T124" t="s">
        <v>222</v>
      </c>
      <c r="U124" t="s">
        <v>734</v>
      </c>
      <c r="V124">
        <v>10.84</v>
      </c>
      <c r="W124" s="7">
        <f t="shared" ref="W124" si="488">IFERROR(VLOOKUP(S124,#REF!,3, FALSE),0)</f>
        <v>0</v>
      </c>
      <c r="X124" s="7">
        <f t="shared" ref="X124" si="489">IFERROR(VLOOKUP(S124,#REF!,4, FALSE),0)</f>
        <v>0</v>
      </c>
      <c r="Y124" s="7">
        <f t="shared" ref="Y124" si="490">IFERROR(VLOOKUP(S124,#REF!,3, FALSE),0)</f>
        <v>0</v>
      </c>
      <c r="Z124" s="7">
        <f t="shared" ref="Z124" si="491">IFERROR(VLOOKUP(S124,#REF!,4, FALSE),0)</f>
        <v>0</v>
      </c>
      <c r="AA124" s="16">
        <f t="shared" si="264"/>
        <v>0</v>
      </c>
      <c r="AB124" s="8" t="str">
        <f>IFERROR(VLOOKUP(S124,#REF!,5, FALSE),"NF")</f>
        <v>NF</v>
      </c>
      <c r="AC124" s="8" t="str">
        <f>IFERROR(VLOOKUP(S124,#REF!,5, FALSE),"NF")</f>
        <v>NF</v>
      </c>
      <c r="AD124" s="8">
        <f t="shared" si="265"/>
        <v>0</v>
      </c>
      <c r="AE124" s="9">
        <f t="shared" si="266"/>
        <v>0</v>
      </c>
      <c r="AF124" s="9">
        <f t="shared" si="267"/>
        <v>0</v>
      </c>
    </row>
    <row r="125" spans="2:32" ht="19" x14ac:dyDescent="0.25">
      <c r="B125" t="s">
        <v>1062</v>
      </c>
      <c r="C125" t="s">
        <v>1063</v>
      </c>
      <c r="D125">
        <v>1</v>
      </c>
      <c r="E125">
        <v>1</v>
      </c>
      <c r="F125" s="1">
        <v>110000</v>
      </c>
      <c r="G125" s="4">
        <v>4.1999999999999997E-3</v>
      </c>
      <c r="J125" t="s">
        <v>413</v>
      </c>
      <c r="L125">
        <v>1</v>
      </c>
      <c r="M125">
        <v>2</v>
      </c>
      <c r="N125" s="1">
        <v>70000000</v>
      </c>
      <c r="O125" s="4">
        <v>0.15</v>
      </c>
      <c r="S125" t="s">
        <v>1110</v>
      </c>
      <c r="T125" t="s">
        <v>1111</v>
      </c>
      <c r="U125" t="s">
        <v>1112</v>
      </c>
      <c r="V125">
        <v>20.14</v>
      </c>
      <c r="W125" s="7">
        <f t="shared" ref="W125" si="492">IFERROR(VLOOKUP(S125,#REF!,3, FALSE),0)</f>
        <v>0</v>
      </c>
      <c r="X125" s="7">
        <f t="shared" ref="X125" si="493">IFERROR(VLOOKUP(S125,#REF!,4, FALSE),0)</f>
        <v>0</v>
      </c>
      <c r="Y125" s="7">
        <f t="shared" ref="Y125" si="494">IFERROR(VLOOKUP(S125,#REF!,3, FALSE),0)</f>
        <v>0</v>
      </c>
      <c r="Z125" s="7">
        <f t="shared" ref="Z125" si="495">IFERROR(VLOOKUP(S125,#REF!,4, FALSE),0)</f>
        <v>0</v>
      </c>
      <c r="AA125" s="16">
        <f t="shared" si="264"/>
        <v>0</v>
      </c>
      <c r="AB125" s="8" t="str">
        <f>IFERROR(VLOOKUP(S125,#REF!,5, FALSE),"NF")</f>
        <v>NF</v>
      </c>
      <c r="AC125" s="8" t="str">
        <f>IFERROR(VLOOKUP(S125,#REF!,5, FALSE),"NF")</f>
        <v>NF</v>
      </c>
      <c r="AD125" s="8">
        <f t="shared" si="265"/>
        <v>0</v>
      </c>
      <c r="AE125" s="9">
        <f t="shared" si="266"/>
        <v>0</v>
      </c>
      <c r="AF125" s="9">
        <f t="shared" si="267"/>
        <v>0</v>
      </c>
    </row>
    <row r="126" spans="2:32" ht="19" x14ac:dyDescent="0.25">
      <c r="B126" t="s">
        <v>1064</v>
      </c>
      <c r="C126" t="s">
        <v>1065</v>
      </c>
      <c r="D126">
        <v>1</v>
      </c>
      <c r="E126">
        <v>1</v>
      </c>
      <c r="F126" s="1">
        <v>76000</v>
      </c>
      <c r="G126" s="4">
        <v>2.9399999999999999E-3</v>
      </c>
      <c r="J126" t="s">
        <v>450</v>
      </c>
      <c r="K126" t="s">
        <v>451</v>
      </c>
      <c r="L126">
        <v>1</v>
      </c>
      <c r="M126">
        <v>2</v>
      </c>
      <c r="N126" s="1">
        <v>5400000</v>
      </c>
      <c r="O126" s="4">
        <v>1.1900000000000001E-2</v>
      </c>
      <c r="S126" t="s">
        <v>508</v>
      </c>
      <c r="T126" t="s">
        <v>509</v>
      </c>
      <c r="U126" t="s">
        <v>877</v>
      </c>
      <c r="V126">
        <v>15.31</v>
      </c>
      <c r="W126" s="7">
        <f t="shared" ref="W126" si="496">IFERROR(VLOOKUP(S126,#REF!,3, FALSE),0)</f>
        <v>0</v>
      </c>
      <c r="X126" s="7">
        <f t="shared" ref="X126" si="497">IFERROR(VLOOKUP(S126,#REF!,4, FALSE),0)</f>
        <v>0</v>
      </c>
      <c r="Y126" s="7">
        <f t="shared" ref="Y126" si="498">IFERROR(VLOOKUP(S126,#REF!,3, FALSE),0)</f>
        <v>0</v>
      </c>
      <c r="Z126" s="7">
        <f t="shared" ref="Z126" si="499">IFERROR(VLOOKUP(S126,#REF!,4, FALSE),0)</f>
        <v>0</v>
      </c>
      <c r="AA126" s="16">
        <f t="shared" si="264"/>
        <v>0</v>
      </c>
      <c r="AB126" s="8" t="str">
        <f>IFERROR(VLOOKUP(S126,#REF!,5, FALSE),"NF")</f>
        <v>NF</v>
      </c>
      <c r="AC126" s="8" t="str">
        <f>IFERROR(VLOOKUP(S126,#REF!,5, FALSE),"NF")</f>
        <v>NF</v>
      </c>
      <c r="AD126" s="8">
        <f t="shared" si="265"/>
        <v>0</v>
      </c>
      <c r="AE126" s="9">
        <f t="shared" si="266"/>
        <v>0</v>
      </c>
      <c r="AF126" s="9">
        <f t="shared" si="267"/>
        <v>0</v>
      </c>
    </row>
    <row r="127" spans="2:32" ht="19" x14ac:dyDescent="0.25">
      <c r="B127" t="s">
        <v>190</v>
      </c>
      <c r="C127" t="s">
        <v>191</v>
      </c>
      <c r="D127">
        <v>1</v>
      </c>
      <c r="E127">
        <v>1</v>
      </c>
      <c r="F127" s="1">
        <v>79000</v>
      </c>
      <c r="G127" s="4">
        <v>3.0599999999999998E-3</v>
      </c>
      <c r="J127" t="s">
        <v>270</v>
      </c>
      <c r="K127" t="s">
        <v>271</v>
      </c>
      <c r="L127">
        <v>1</v>
      </c>
      <c r="M127">
        <v>2</v>
      </c>
      <c r="N127" s="1">
        <v>140000000</v>
      </c>
      <c r="O127" s="4">
        <v>0.32</v>
      </c>
      <c r="S127" t="s">
        <v>1009</v>
      </c>
      <c r="T127" t="s">
        <v>1010</v>
      </c>
      <c r="U127" t="s">
        <v>1113</v>
      </c>
      <c r="V127">
        <v>50.94</v>
      </c>
      <c r="W127" s="7">
        <f t="shared" ref="W127" si="500">IFERROR(VLOOKUP(S127,#REF!,3, FALSE),0)</f>
        <v>0</v>
      </c>
      <c r="X127" s="7">
        <f t="shared" ref="X127" si="501">IFERROR(VLOOKUP(S127,#REF!,4, FALSE),0)</f>
        <v>0</v>
      </c>
      <c r="Y127" s="7">
        <f t="shared" ref="Y127" si="502">IFERROR(VLOOKUP(S127,#REF!,3, FALSE),0)</f>
        <v>0</v>
      </c>
      <c r="Z127" s="7">
        <f t="shared" ref="Z127" si="503">IFERROR(VLOOKUP(S127,#REF!,4, FALSE),0)</f>
        <v>0</v>
      </c>
      <c r="AA127" s="16">
        <f t="shared" si="264"/>
        <v>0</v>
      </c>
      <c r="AB127" s="8" t="str">
        <f>IFERROR(VLOOKUP(S127,#REF!,5, FALSE),"NF")</f>
        <v>NF</v>
      </c>
      <c r="AC127" s="8" t="str">
        <f>IFERROR(VLOOKUP(S127,#REF!,5, FALSE),"NF")</f>
        <v>NF</v>
      </c>
      <c r="AD127" s="8">
        <f t="shared" si="265"/>
        <v>0</v>
      </c>
      <c r="AE127" s="9">
        <f t="shared" si="266"/>
        <v>0</v>
      </c>
      <c r="AF127" s="9">
        <f t="shared" si="267"/>
        <v>0</v>
      </c>
    </row>
    <row r="128" spans="2:32" ht="19" x14ac:dyDescent="0.25">
      <c r="B128" t="s">
        <v>1066</v>
      </c>
      <c r="C128" t="s">
        <v>1067</v>
      </c>
      <c r="D128">
        <v>1</v>
      </c>
      <c r="E128">
        <v>1</v>
      </c>
      <c r="F128" s="1">
        <v>1200000</v>
      </c>
      <c r="G128" s="4">
        <v>4.7600000000000003E-2</v>
      </c>
      <c r="J128" t="s">
        <v>327</v>
      </c>
      <c r="K128" t="s">
        <v>328</v>
      </c>
      <c r="L128">
        <v>1</v>
      </c>
      <c r="M128">
        <v>1</v>
      </c>
      <c r="N128" s="1">
        <v>280000</v>
      </c>
      <c r="O128" s="4">
        <v>6.0800000000000003E-4</v>
      </c>
      <c r="S128" t="s">
        <v>1012</v>
      </c>
      <c r="T128" t="s">
        <v>1013</v>
      </c>
      <c r="U128" t="s">
        <v>1114</v>
      </c>
      <c r="V128">
        <v>30.81</v>
      </c>
      <c r="W128" s="7">
        <f t="shared" ref="W128" si="504">IFERROR(VLOOKUP(S128,#REF!,3, FALSE),0)</f>
        <v>0</v>
      </c>
      <c r="X128" s="7">
        <f t="shared" ref="X128" si="505">IFERROR(VLOOKUP(S128,#REF!,4, FALSE),0)</f>
        <v>0</v>
      </c>
      <c r="Y128" s="7">
        <f t="shared" ref="Y128" si="506">IFERROR(VLOOKUP(S128,#REF!,3, FALSE),0)</f>
        <v>0</v>
      </c>
      <c r="Z128" s="7">
        <f t="shared" ref="Z128" si="507">IFERROR(VLOOKUP(S128,#REF!,4, FALSE),0)</f>
        <v>0</v>
      </c>
      <c r="AA128" s="16">
        <f t="shared" si="264"/>
        <v>0</v>
      </c>
      <c r="AB128" s="8" t="str">
        <f>IFERROR(VLOOKUP(S128,#REF!,5, FALSE),"NF")</f>
        <v>NF</v>
      </c>
      <c r="AC128" s="8" t="str">
        <f>IFERROR(VLOOKUP(S128,#REF!,5, FALSE),"NF")</f>
        <v>NF</v>
      </c>
      <c r="AD128" s="8">
        <f t="shared" si="265"/>
        <v>0</v>
      </c>
      <c r="AE128" s="9">
        <f t="shared" si="266"/>
        <v>0</v>
      </c>
      <c r="AF128" s="9">
        <f t="shared" si="267"/>
        <v>0</v>
      </c>
    </row>
    <row r="129" spans="2:32" ht="19" x14ac:dyDescent="0.25">
      <c r="B129" t="s">
        <v>533</v>
      </c>
      <c r="C129" t="s">
        <v>534</v>
      </c>
      <c r="D129">
        <v>1</v>
      </c>
      <c r="E129">
        <v>1</v>
      </c>
      <c r="F129" s="1">
        <v>5900000</v>
      </c>
      <c r="G129" s="4">
        <v>0.23</v>
      </c>
      <c r="J129" t="s">
        <v>371</v>
      </c>
      <c r="K129" t="s">
        <v>372</v>
      </c>
      <c r="L129">
        <v>1</v>
      </c>
      <c r="M129">
        <v>1</v>
      </c>
      <c r="N129" s="1">
        <v>1300000</v>
      </c>
      <c r="O129" s="4">
        <v>2.8500000000000001E-3</v>
      </c>
      <c r="S129" t="s">
        <v>1014</v>
      </c>
      <c r="T129" t="s">
        <v>1015</v>
      </c>
      <c r="U129" t="s">
        <v>1115</v>
      </c>
      <c r="V129">
        <v>34.18</v>
      </c>
      <c r="W129" s="7">
        <f t="shared" ref="W129" si="508">IFERROR(VLOOKUP(S129,#REF!,3, FALSE),0)</f>
        <v>0</v>
      </c>
      <c r="X129" s="7">
        <f t="shared" ref="X129" si="509">IFERROR(VLOOKUP(S129,#REF!,4, FALSE),0)</f>
        <v>0</v>
      </c>
      <c r="Y129" s="7">
        <f t="shared" ref="Y129" si="510">IFERROR(VLOOKUP(S129,#REF!,3, FALSE),0)</f>
        <v>0</v>
      </c>
      <c r="Z129" s="7">
        <f t="shared" ref="Z129" si="511">IFERROR(VLOOKUP(S129,#REF!,4, FALSE),0)</f>
        <v>0</v>
      </c>
      <c r="AA129" s="16">
        <f t="shared" si="264"/>
        <v>0</v>
      </c>
      <c r="AB129" s="8" t="str">
        <f>IFERROR(VLOOKUP(S129,#REF!,5, FALSE),"NF")</f>
        <v>NF</v>
      </c>
      <c r="AC129" s="8" t="str">
        <f>IFERROR(VLOOKUP(S129,#REF!,5, FALSE),"NF")</f>
        <v>NF</v>
      </c>
      <c r="AD129" s="8">
        <f t="shared" si="265"/>
        <v>0</v>
      </c>
      <c r="AE129" s="9">
        <f t="shared" si="266"/>
        <v>0</v>
      </c>
      <c r="AF129" s="9">
        <f t="shared" si="267"/>
        <v>0</v>
      </c>
    </row>
    <row r="130" spans="2:32" ht="19" x14ac:dyDescent="0.25">
      <c r="B130" t="s">
        <v>310</v>
      </c>
      <c r="C130" t="s">
        <v>311</v>
      </c>
      <c r="D130">
        <v>1</v>
      </c>
      <c r="E130">
        <v>1</v>
      </c>
      <c r="F130" s="1">
        <v>77000</v>
      </c>
      <c r="G130" s="4">
        <v>2.96E-3</v>
      </c>
      <c r="J130" t="s">
        <v>377</v>
      </c>
      <c r="K130" t="s">
        <v>378</v>
      </c>
      <c r="L130">
        <v>1</v>
      </c>
      <c r="M130">
        <v>1</v>
      </c>
      <c r="N130" s="1">
        <v>23000000</v>
      </c>
      <c r="O130" s="4">
        <v>4.9700000000000001E-2</v>
      </c>
      <c r="S130" t="s">
        <v>90</v>
      </c>
      <c r="T130" t="s">
        <v>91</v>
      </c>
      <c r="U130" t="s">
        <v>701</v>
      </c>
      <c r="V130">
        <v>12.96</v>
      </c>
      <c r="W130" s="7">
        <f t="shared" ref="W130" si="512">IFERROR(VLOOKUP(S130,#REF!,3, FALSE),0)</f>
        <v>0</v>
      </c>
      <c r="X130" s="7">
        <f t="shared" ref="X130" si="513">IFERROR(VLOOKUP(S130,#REF!,4, FALSE),0)</f>
        <v>0</v>
      </c>
      <c r="Y130" s="7">
        <f t="shared" ref="Y130" si="514">IFERROR(VLOOKUP(S130,#REF!,3, FALSE),0)</f>
        <v>0</v>
      </c>
      <c r="Z130" s="7">
        <f t="shared" ref="Z130" si="515">IFERROR(VLOOKUP(S130,#REF!,4, FALSE),0)</f>
        <v>0</v>
      </c>
      <c r="AA130" s="16">
        <f t="shared" si="264"/>
        <v>0</v>
      </c>
      <c r="AB130" s="8" t="str">
        <f>IFERROR(VLOOKUP(S130,#REF!,5, FALSE),"NF")</f>
        <v>NF</v>
      </c>
      <c r="AC130" s="8" t="str">
        <f>IFERROR(VLOOKUP(S130,#REF!,5, FALSE),"NF")</f>
        <v>NF</v>
      </c>
      <c r="AD130" s="8">
        <f t="shared" si="265"/>
        <v>0</v>
      </c>
      <c r="AE130" s="9">
        <f t="shared" si="266"/>
        <v>0</v>
      </c>
      <c r="AF130" s="9">
        <f t="shared" si="267"/>
        <v>0</v>
      </c>
    </row>
    <row r="131" spans="2:32" ht="19" x14ac:dyDescent="0.25">
      <c r="B131" t="s">
        <v>207</v>
      </c>
      <c r="C131" t="s">
        <v>208</v>
      </c>
      <c r="D131">
        <v>1</v>
      </c>
      <c r="E131">
        <v>1</v>
      </c>
      <c r="F131" s="1">
        <v>610000</v>
      </c>
      <c r="G131" s="4">
        <v>2.3400000000000001E-2</v>
      </c>
      <c r="J131" t="s">
        <v>420</v>
      </c>
      <c r="K131" t="s">
        <v>421</v>
      </c>
      <c r="L131">
        <v>1</v>
      </c>
      <c r="M131">
        <v>1</v>
      </c>
      <c r="N131" s="1">
        <v>960000</v>
      </c>
      <c r="O131" s="4">
        <v>2.1099999999999999E-3</v>
      </c>
      <c r="S131" t="s">
        <v>452</v>
      </c>
      <c r="T131" t="s">
        <v>453</v>
      </c>
      <c r="U131" t="s">
        <v>868</v>
      </c>
      <c r="V131">
        <v>12.71</v>
      </c>
      <c r="W131" s="7">
        <f t="shared" ref="W131" si="516">IFERROR(VLOOKUP(S131,#REF!,3, FALSE),0)</f>
        <v>0</v>
      </c>
      <c r="X131" s="7">
        <f t="shared" ref="X131" si="517">IFERROR(VLOOKUP(S131,#REF!,4, FALSE),0)</f>
        <v>0</v>
      </c>
      <c r="Y131" s="7">
        <f t="shared" ref="Y131" si="518">IFERROR(VLOOKUP(S131,#REF!,3, FALSE),0)</f>
        <v>0</v>
      </c>
      <c r="Z131" s="7">
        <f t="shared" ref="Z131" si="519">IFERROR(VLOOKUP(S131,#REF!,4, FALSE),0)</f>
        <v>0</v>
      </c>
      <c r="AA131" s="16">
        <f t="shared" si="264"/>
        <v>0</v>
      </c>
      <c r="AB131" s="8" t="str">
        <f>IFERROR(VLOOKUP(S131,#REF!,5, FALSE),"NF")</f>
        <v>NF</v>
      </c>
      <c r="AC131" s="8" t="str">
        <f>IFERROR(VLOOKUP(S131,#REF!,5, FALSE),"NF")</f>
        <v>NF</v>
      </c>
      <c r="AD131" s="8">
        <f t="shared" si="265"/>
        <v>0</v>
      </c>
      <c r="AE131" s="9">
        <f t="shared" si="266"/>
        <v>0</v>
      </c>
      <c r="AF131" s="9">
        <f t="shared" si="267"/>
        <v>0</v>
      </c>
    </row>
    <row r="132" spans="2:32" ht="19" x14ac:dyDescent="0.25">
      <c r="B132" t="s">
        <v>277</v>
      </c>
      <c r="C132" t="s">
        <v>278</v>
      </c>
      <c r="D132">
        <v>1</v>
      </c>
      <c r="E132">
        <v>1</v>
      </c>
      <c r="F132" s="1">
        <v>41000</v>
      </c>
      <c r="G132" s="4">
        <v>1.58E-3</v>
      </c>
      <c r="J132" t="s">
        <v>604</v>
      </c>
      <c r="K132" t="s">
        <v>605</v>
      </c>
      <c r="L132">
        <v>1</v>
      </c>
      <c r="M132">
        <v>1</v>
      </c>
      <c r="N132" s="1">
        <v>210000</v>
      </c>
      <c r="O132" s="4">
        <v>4.5399999999999998E-4</v>
      </c>
      <c r="S132" t="s">
        <v>1016</v>
      </c>
      <c r="T132" t="s">
        <v>1017</v>
      </c>
      <c r="U132" t="s">
        <v>1116</v>
      </c>
      <c r="V132">
        <v>66.739999999999995</v>
      </c>
      <c r="W132" s="7">
        <f t="shared" ref="W132" si="520">IFERROR(VLOOKUP(S132,#REF!,3, FALSE),0)</f>
        <v>0</v>
      </c>
      <c r="X132" s="7">
        <f t="shared" ref="X132" si="521">IFERROR(VLOOKUP(S132,#REF!,4, FALSE),0)</f>
        <v>0</v>
      </c>
      <c r="Y132" s="7">
        <f t="shared" ref="Y132" si="522">IFERROR(VLOOKUP(S132,#REF!,3, FALSE),0)</f>
        <v>0</v>
      </c>
      <c r="Z132" s="7">
        <f t="shared" ref="Z132" si="523">IFERROR(VLOOKUP(S132,#REF!,4, FALSE),0)</f>
        <v>0</v>
      </c>
      <c r="AA132" s="16">
        <f t="shared" ref="AA132:AA195" si="524">MAX(W132:Z132)</f>
        <v>0</v>
      </c>
      <c r="AB132" s="8" t="str">
        <f>IFERROR(VLOOKUP(S132,#REF!,5, FALSE),"NF")</f>
        <v>NF</v>
      </c>
      <c r="AC132" s="8" t="str">
        <f>IFERROR(VLOOKUP(S132,#REF!,5, FALSE),"NF")</f>
        <v>NF</v>
      </c>
      <c r="AD132" s="8">
        <f t="shared" ref="AD132:AD195" si="525">MIN(AB132:AC132)</f>
        <v>0</v>
      </c>
      <c r="AE132" s="9">
        <f t="shared" ref="AE132:AE195" si="526">IFERROR(AB132/AD132,0)</f>
        <v>0</v>
      </c>
      <c r="AF132" s="9">
        <f t="shared" ref="AF132:AF195" si="527">IFERROR(AC132/AD132,0)</f>
        <v>0</v>
      </c>
    </row>
    <row r="133" spans="2:32" ht="19" x14ac:dyDescent="0.25">
      <c r="B133" t="s">
        <v>1068</v>
      </c>
      <c r="C133" t="s">
        <v>1069</v>
      </c>
      <c r="D133">
        <v>1</v>
      </c>
      <c r="E133">
        <v>1</v>
      </c>
      <c r="F133" s="1">
        <v>740000</v>
      </c>
      <c r="G133" s="4">
        <v>2.8400000000000002E-2</v>
      </c>
      <c r="J133" t="s">
        <v>579</v>
      </c>
      <c r="K133" t="s">
        <v>530</v>
      </c>
      <c r="L133">
        <v>1</v>
      </c>
      <c r="M133">
        <v>1</v>
      </c>
      <c r="N133" s="1">
        <v>890000</v>
      </c>
      <c r="O133" s="4">
        <v>1.9400000000000001E-3</v>
      </c>
      <c r="S133" t="s">
        <v>1018</v>
      </c>
      <c r="T133" t="s">
        <v>1019</v>
      </c>
      <c r="U133" t="s">
        <v>1117</v>
      </c>
      <c r="V133">
        <v>398.04</v>
      </c>
      <c r="W133" s="7">
        <f t="shared" ref="W133" si="528">IFERROR(VLOOKUP(S133,#REF!,3, FALSE),0)</f>
        <v>0</v>
      </c>
      <c r="X133" s="7">
        <f t="shared" ref="X133" si="529">IFERROR(VLOOKUP(S133,#REF!,4, FALSE),0)</f>
        <v>0</v>
      </c>
      <c r="Y133" s="7">
        <f t="shared" ref="Y133" si="530">IFERROR(VLOOKUP(S133,#REF!,3, FALSE),0)</f>
        <v>0</v>
      </c>
      <c r="Z133" s="7">
        <f t="shared" ref="Z133" si="531">IFERROR(VLOOKUP(S133,#REF!,4, FALSE),0)</f>
        <v>0</v>
      </c>
      <c r="AA133" s="16">
        <f t="shared" si="524"/>
        <v>0</v>
      </c>
      <c r="AB133" s="8" t="str">
        <f>IFERROR(VLOOKUP(S133,#REF!,5, FALSE),"NF")</f>
        <v>NF</v>
      </c>
      <c r="AC133" s="8" t="str">
        <f>IFERROR(VLOOKUP(S133,#REF!,5, FALSE),"NF")</f>
        <v>NF</v>
      </c>
      <c r="AD133" s="8">
        <f t="shared" si="525"/>
        <v>0</v>
      </c>
      <c r="AE133" s="9">
        <f t="shared" si="526"/>
        <v>0</v>
      </c>
      <c r="AF133" s="9">
        <f t="shared" si="527"/>
        <v>0</v>
      </c>
    </row>
    <row r="134" spans="2:32" ht="19" x14ac:dyDescent="0.25">
      <c r="B134" t="s">
        <v>553</v>
      </c>
      <c r="C134" t="s">
        <v>554</v>
      </c>
      <c r="D134">
        <v>1</v>
      </c>
      <c r="E134">
        <v>1</v>
      </c>
      <c r="F134" s="1">
        <v>1800000</v>
      </c>
      <c r="G134" s="4">
        <v>6.7699999999999996E-2</v>
      </c>
      <c r="J134" t="s">
        <v>382</v>
      </c>
      <c r="L134">
        <v>1</v>
      </c>
      <c r="M134">
        <v>1</v>
      </c>
      <c r="N134" s="1">
        <v>1800000</v>
      </c>
      <c r="O134" s="4">
        <v>3.9500000000000004E-3</v>
      </c>
      <c r="S134" t="s">
        <v>347</v>
      </c>
      <c r="T134" t="s">
        <v>348</v>
      </c>
      <c r="U134" t="s">
        <v>774</v>
      </c>
      <c r="V134">
        <v>12.78</v>
      </c>
      <c r="W134" s="7">
        <f t="shared" ref="W134" si="532">IFERROR(VLOOKUP(S134,#REF!,3, FALSE),0)</f>
        <v>0</v>
      </c>
      <c r="X134" s="7">
        <f t="shared" ref="X134" si="533">IFERROR(VLOOKUP(S134,#REF!,4, FALSE),0)</f>
        <v>0</v>
      </c>
      <c r="Y134" s="7">
        <f t="shared" ref="Y134" si="534">IFERROR(VLOOKUP(S134,#REF!,3, FALSE),0)</f>
        <v>0</v>
      </c>
      <c r="Z134" s="7">
        <f t="shared" ref="Z134" si="535">IFERROR(VLOOKUP(S134,#REF!,4, FALSE),0)</f>
        <v>0</v>
      </c>
      <c r="AA134" s="16">
        <f t="shared" si="524"/>
        <v>0</v>
      </c>
      <c r="AB134" s="8" t="str">
        <f>IFERROR(VLOOKUP(S134,#REF!,5, FALSE),"NF")</f>
        <v>NF</v>
      </c>
      <c r="AC134" s="8" t="str">
        <f>IFERROR(VLOOKUP(S134,#REF!,5, FALSE),"NF")</f>
        <v>NF</v>
      </c>
      <c r="AD134" s="8">
        <f t="shared" si="525"/>
        <v>0</v>
      </c>
      <c r="AE134" s="9">
        <f t="shared" si="526"/>
        <v>0</v>
      </c>
      <c r="AF134" s="9">
        <f t="shared" si="527"/>
        <v>0</v>
      </c>
    </row>
    <row r="135" spans="2:32" ht="19" x14ac:dyDescent="0.25">
      <c r="B135" t="s">
        <v>401</v>
      </c>
      <c r="C135" t="s">
        <v>402</v>
      </c>
      <c r="D135">
        <v>1</v>
      </c>
      <c r="E135">
        <v>1</v>
      </c>
      <c r="F135" s="1">
        <v>360000</v>
      </c>
      <c r="G135" s="4">
        <v>1.4E-2</v>
      </c>
      <c r="J135" t="s">
        <v>373</v>
      </c>
      <c r="K135" t="s">
        <v>374</v>
      </c>
      <c r="L135">
        <v>1</v>
      </c>
      <c r="M135">
        <v>1</v>
      </c>
      <c r="N135" s="1">
        <v>2500000</v>
      </c>
      <c r="O135" s="4">
        <v>5.47E-3</v>
      </c>
      <c r="S135" t="s">
        <v>1020</v>
      </c>
      <c r="T135" t="s">
        <v>1021</v>
      </c>
      <c r="U135" t="s">
        <v>1118</v>
      </c>
      <c r="V135">
        <v>28.45</v>
      </c>
      <c r="W135" s="7">
        <f t="shared" ref="W135" si="536">IFERROR(VLOOKUP(S135,#REF!,3, FALSE),0)</f>
        <v>0</v>
      </c>
      <c r="X135" s="7">
        <f t="shared" ref="X135" si="537">IFERROR(VLOOKUP(S135,#REF!,4, FALSE),0)</f>
        <v>0</v>
      </c>
      <c r="Y135" s="7">
        <f t="shared" ref="Y135" si="538">IFERROR(VLOOKUP(S135,#REF!,3, FALSE),0)</f>
        <v>0</v>
      </c>
      <c r="Z135" s="7">
        <f t="shared" ref="Z135" si="539">IFERROR(VLOOKUP(S135,#REF!,4, FALSE),0)</f>
        <v>0</v>
      </c>
      <c r="AA135" s="16">
        <f t="shared" si="524"/>
        <v>0</v>
      </c>
      <c r="AB135" s="8" t="str">
        <f>IFERROR(VLOOKUP(S135,#REF!,5, FALSE),"NF")</f>
        <v>NF</v>
      </c>
      <c r="AC135" s="8" t="str">
        <f>IFERROR(VLOOKUP(S135,#REF!,5, FALSE),"NF")</f>
        <v>NF</v>
      </c>
      <c r="AD135" s="8">
        <f t="shared" si="525"/>
        <v>0</v>
      </c>
      <c r="AE135" s="9">
        <f t="shared" si="526"/>
        <v>0</v>
      </c>
      <c r="AF135" s="9">
        <f t="shared" si="527"/>
        <v>0</v>
      </c>
    </row>
    <row r="136" spans="2:32" ht="19" x14ac:dyDescent="0.25">
      <c r="B136" t="s">
        <v>312</v>
      </c>
      <c r="C136" t="s">
        <v>313</v>
      </c>
      <c r="D136">
        <v>1</v>
      </c>
      <c r="E136">
        <v>1</v>
      </c>
      <c r="F136" s="1">
        <v>66000</v>
      </c>
      <c r="G136" s="4">
        <v>2.5400000000000002E-3</v>
      </c>
      <c r="J136" t="s">
        <v>562</v>
      </c>
      <c r="K136" t="s">
        <v>563</v>
      </c>
      <c r="L136">
        <v>1</v>
      </c>
      <c r="M136">
        <v>1</v>
      </c>
      <c r="N136" s="1">
        <v>1200000</v>
      </c>
      <c r="O136" s="4">
        <v>2.6700000000000001E-3</v>
      </c>
      <c r="S136" t="s">
        <v>525</v>
      </c>
      <c r="T136" t="s">
        <v>526</v>
      </c>
      <c r="U136" t="s">
        <v>745</v>
      </c>
      <c r="V136">
        <v>10.66</v>
      </c>
      <c r="W136" s="7">
        <f t="shared" ref="W136" si="540">IFERROR(VLOOKUP(S136,#REF!,3, FALSE),0)</f>
        <v>0</v>
      </c>
      <c r="X136" s="7">
        <f t="shared" ref="X136" si="541">IFERROR(VLOOKUP(S136,#REF!,4, FALSE),0)</f>
        <v>0</v>
      </c>
      <c r="Y136" s="7">
        <f t="shared" ref="Y136" si="542">IFERROR(VLOOKUP(S136,#REF!,3, FALSE),0)</f>
        <v>0</v>
      </c>
      <c r="Z136" s="7">
        <f t="shared" ref="Z136" si="543">IFERROR(VLOOKUP(S136,#REF!,4, FALSE),0)</f>
        <v>0</v>
      </c>
      <c r="AA136" s="16">
        <f t="shared" si="524"/>
        <v>0</v>
      </c>
      <c r="AB136" s="8" t="str">
        <f>IFERROR(VLOOKUP(S136,#REF!,5, FALSE),"NF")</f>
        <v>NF</v>
      </c>
      <c r="AC136" s="8" t="str">
        <f>IFERROR(VLOOKUP(S136,#REF!,5, FALSE),"NF")</f>
        <v>NF</v>
      </c>
      <c r="AD136" s="8">
        <f t="shared" si="525"/>
        <v>0</v>
      </c>
      <c r="AE136" s="9">
        <f t="shared" si="526"/>
        <v>0</v>
      </c>
      <c r="AF136" s="9">
        <f t="shared" si="527"/>
        <v>0</v>
      </c>
    </row>
    <row r="137" spans="2:32" ht="19" x14ac:dyDescent="0.25">
      <c r="B137" t="s">
        <v>456</v>
      </c>
      <c r="C137" t="s">
        <v>457</v>
      </c>
      <c r="D137">
        <v>1</v>
      </c>
      <c r="E137">
        <v>1</v>
      </c>
      <c r="F137" s="1">
        <v>430000</v>
      </c>
      <c r="G137" s="4">
        <v>1.66E-2</v>
      </c>
      <c r="J137" t="s">
        <v>333</v>
      </c>
      <c r="K137" t="s">
        <v>334</v>
      </c>
      <c r="L137">
        <v>1</v>
      </c>
      <c r="M137">
        <v>1</v>
      </c>
      <c r="N137" s="1">
        <v>890000</v>
      </c>
      <c r="O137" s="4">
        <v>1.9499999999999999E-3</v>
      </c>
      <c r="S137" t="s">
        <v>1022</v>
      </c>
      <c r="T137" t="s">
        <v>1023</v>
      </c>
      <c r="U137" t="s">
        <v>1119</v>
      </c>
      <c r="V137">
        <v>43.93</v>
      </c>
      <c r="W137" s="7">
        <f t="shared" ref="W137" si="544">IFERROR(VLOOKUP(S137,#REF!,3, FALSE),0)</f>
        <v>0</v>
      </c>
      <c r="X137" s="7">
        <f t="shared" ref="X137" si="545">IFERROR(VLOOKUP(S137,#REF!,4, FALSE),0)</f>
        <v>0</v>
      </c>
      <c r="Y137" s="7">
        <f t="shared" ref="Y137" si="546">IFERROR(VLOOKUP(S137,#REF!,3, FALSE),0)</f>
        <v>0</v>
      </c>
      <c r="Z137" s="7">
        <f t="shared" ref="Z137" si="547">IFERROR(VLOOKUP(S137,#REF!,4, FALSE),0)</f>
        <v>0</v>
      </c>
      <c r="AA137" s="16">
        <f t="shared" si="524"/>
        <v>0</v>
      </c>
      <c r="AB137" s="8" t="str">
        <f>IFERROR(VLOOKUP(S137,#REF!,5, FALSE),"NF")</f>
        <v>NF</v>
      </c>
      <c r="AC137" s="8" t="str">
        <f>IFERROR(VLOOKUP(S137,#REF!,5, FALSE),"NF")</f>
        <v>NF</v>
      </c>
      <c r="AD137" s="8">
        <f t="shared" si="525"/>
        <v>0</v>
      </c>
      <c r="AE137" s="9">
        <f t="shared" si="526"/>
        <v>0</v>
      </c>
      <c r="AF137" s="9">
        <f t="shared" si="527"/>
        <v>0</v>
      </c>
    </row>
    <row r="138" spans="2:32" ht="19" x14ac:dyDescent="0.25">
      <c r="B138" t="s">
        <v>244</v>
      </c>
      <c r="C138" t="s">
        <v>245</v>
      </c>
      <c r="D138">
        <v>1</v>
      </c>
      <c r="E138">
        <v>1</v>
      </c>
      <c r="F138" s="1">
        <v>60000</v>
      </c>
      <c r="G138" s="4">
        <v>2.32E-3</v>
      </c>
      <c r="J138" t="s">
        <v>452</v>
      </c>
      <c r="K138" t="s">
        <v>453</v>
      </c>
      <c r="L138">
        <v>1</v>
      </c>
      <c r="M138">
        <v>1</v>
      </c>
      <c r="N138" s="1">
        <v>300000</v>
      </c>
      <c r="O138" s="4">
        <v>6.5200000000000002E-4</v>
      </c>
      <c r="S138" t="s">
        <v>1024</v>
      </c>
      <c r="T138" t="s">
        <v>1025</v>
      </c>
      <c r="U138" t="s">
        <v>1120</v>
      </c>
      <c r="V138">
        <v>22.56</v>
      </c>
      <c r="W138" s="7">
        <f t="shared" ref="W138" si="548">IFERROR(VLOOKUP(S138,#REF!,3, FALSE),0)</f>
        <v>0</v>
      </c>
      <c r="X138" s="7">
        <f t="shared" ref="X138" si="549">IFERROR(VLOOKUP(S138,#REF!,4, FALSE),0)</f>
        <v>0</v>
      </c>
      <c r="Y138" s="7">
        <f t="shared" ref="Y138" si="550">IFERROR(VLOOKUP(S138,#REF!,3, FALSE),0)</f>
        <v>0</v>
      </c>
      <c r="Z138" s="7">
        <f t="shared" ref="Z138" si="551">IFERROR(VLOOKUP(S138,#REF!,4, FALSE),0)</f>
        <v>0</v>
      </c>
      <c r="AA138" s="16">
        <f t="shared" si="524"/>
        <v>0</v>
      </c>
      <c r="AB138" s="8" t="str">
        <f>IFERROR(VLOOKUP(S138,#REF!,5, FALSE),"NF")</f>
        <v>NF</v>
      </c>
      <c r="AC138" s="8" t="str">
        <f>IFERROR(VLOOKUP(S138,#REF!,5, FALSE),"NF")</f>
        <v>NF</v>
      </c>
      <c r="AD138" s="8">
        <f t="shared" si="525"/>
        <v>0</v>
      </c>
      <c r="AE138" s="9">
        <f t="shared" si="526"/>
        <v>0</v>
      </c>
      <c r="AF138" s="9">
        <f t="shared" si="527"/>
        <v>0</v>
      </c>
    </row>
    <row r="139" spans="2:32" ht="19" x14ac:dyDescent="0.25">
      <c r="B139" t="s">
        <v>1070</v>
      </c>
      <c r="C139" t="s">
        <v>1071</v>
      </c>
      <c r="D139">
        <v>1</v>
      </c>
      <c r="E139">
        <v>1</v>
      </c>
      <c r="F139" s="1">
        <v>58000</v>
      </c>
      <c r="G139" s="4">
        <v>2.2399999999999998E-3</v>
      </c>
      <c r="J139" t="s">
        <v>308</v>
      </c>
      <c r="L139">
        <v>1</v>
      </c>
      <c r="M139">
        <v>1</v>
      </c>
      <c r="N139" s="1">
        <v>500000</v>
      </c>
      <c r="O139" s="4">
        <v>1.1000000000000001E-3</v>
      </c>
      <c r="S139" t="s">
        <v>1028</v>
      </c>
      <c r="T139" t="s">
        <v>1029</v>
      </c>
      <c r="U139" t="s">
        <v>1121</v>
      </c>
      <c r="V139">
        <v>13.41</v>
      </c>
      <c r="W139" s="7">
        <f t="shared" ref="W139" si="552">IFERROR(VLOOKUP(S139,#REF!,3, FALSE),0)</f>
        <v>0</v>
      </c>
      <c r="X139" s="7">
        <f t="shared" ref="X139" si="553">IFERROR(VLOOKUP(S139,#REF!,4, FALSE),0)</f>
        <v>0</v>
      </c>
      <c r="Y139" s="7">
        <f t="shared" ref="Y139" si="554">IFERROR(VLOOKUP(S139,#REF!,3, FALSE),0)</f>
        <v>0</v>
      </c>
      <c r="Z139" s="7">
        <f t="shared" ref="Z139" si="555">IFERROR(VLOOKUP(S139,#REF!,4, FALSE),0)</f>
        <v>0</v>
      </c>
      <c r="AA139" s="16">
        <f t="shared" si="524"/>
        <v>0</v>
      </c>
      <c r="AB139" s="8" t="str">
        <f>IFERROR(VLOOKUP(S139,#REF!,5, FALSE),"NF")</f>
        <v>NF</v>
      </c>
      <c r="AC139" s="8" t="str">
        <f>IFERROR(VLOOKUP(S139,#REF!,5, FALSE),"NF")</f>
        <v>NF</v>
      </c>
      <c r="AD139" s="8">
        <f t="shared" si="525"/>
        <v>0</v>
      </c>
      <c r="AE139" s="9">
        <f t="shared" si="526"/>
        <v>0</v>
      </c>
      <c r="AF139" s="9">
        <f t="shared" si="527"/>
        <v>0</v>
      </c>
    </row>
    <row r="140" spans="2:32" ht="19" x14ac:dyDescent="0.25">
      <c r="B140" t="s">
        <v>195</v>
      </c>
      <c r="C140" t="s">
        <v>196</v>
      </c>
      <c r="D140">
        <v>1</v>
      </c>
      <c r="E140">
        <v>1</v>
      </c>
      <c r="F140" s="1">
        <v>210000</v>
      </c>
      <c r="G140" s="4">
        <v>8.2400000000000008E-3</v>
      </c>
      <c r="J140" t="s">
        <v>553</v>
      </c>
      <c r="K140" t="s">
        <v>554</v>
      </c>
      <c r="L140">
        <v>1</v>
      </c>
      <c r="M140">
        <v>1</v>
      </c>
      <c r="N140" s="1">
        <v>16000000</v>
      </c>
      <c r="O140" s="4">
        <v>3.5299999999999998E-2</v>
      </c>
      <c r="S140" t="s">
        <v>521</v>
      </c>
      <c r="U140" t="s">
        <v>712</v>
      </c>
      <c r="V140">
        <v>13.04</v>
      </c>
      <c r="W140" s="7">
        <f t="shared" ref="W140" si="556">IFERROR(VLOOKUP(S140,#REF!,3, FALSE),0)</f>
        <v>0</v>
      </c>
      <c r="X140" s="7">
        <f t="shared" ref="X140" si="557">IFERROR(VLOOKUP(S140,#REF!,4, FALSE),0)</f>
        <v>0</v>
      </c>
      <c r="Y140" s="7">
        <f t="shared" ref="Y140" si="558">IFERROR(VLOOKUP(S140,#REF!,3, FALSE),0)</f>
        <v>0</v>
      </c>
      <c r="Z140" s="7">
        <f t="shared" ref="Z140" si="559">IFERROR(VLOOKUP(S140,#REF!,4, FALSE),0)</f>
        <v>0</v>
      </c>
      <c r="AA140" s="16">
        <f t="shared" si="524"/>
        <v>0</v>
      </c>
      <c r="AB140" s="8" t="str">
        <f>IFERROR(VLOOKUP(S140,#REF!,5, FALSE),"NF")</f>
        <v>NF</v>
      </c>
      <c r="AC140" s="8" t="str">
        <f>IFERROR(VLOOKUP(S140,#REF!,5, FALSE),"NF")</f>
        <v>NF</v>
      </c>
      <c r="AD140" s="8">
        <f t="shared" si="525"/>
        <v>0</v>
      </c>
      <c r="AE140" s="9">
        <f t="shared" si="526"/>
        <v>0</v>
      </c>
      <c r="AF140" s="9">
        <f t="shared" si="527"/>
        <v>0</v>
      </c>
    </row>
    <row r="141" spans="2:32" ht="19" x14ac:dyDescent="0.25">
      <c r="B141" t="s">
        <v>176</v>
      </c>
      <c r="C141" t="s">
        <v>177</v>
      </c>
      <c r="D141">
        <v>1</v>
      </c>
      <c r="E141">
        <v>1</v>
      </c>
      <c r="F141" s="1">
        <v>1600000</v>
      </c>
      <c r="G141" s="4">
        <v>6.0400000000000002E-2</v>
      </c>
      <c r="J141" t="s">
        <v>306</v>
      </c>
      <c r="K141" t="s">
        <v>307</v>
      </c>
      <c r="L141">
        <v>1</v>
      </c>
      <c r="M141">
        <v>1</v>
      </c>
      <c r="N141" s="1">
        <v>760000</v>
      </c>
      <c r="O141" s="4">
        <v>1.66E-3</v>
      </c>
      <c r="S141" t="s">
        <v>1030</v>
      </c>
      <c r="T141" t="s">
        <v>1031</v>
      </c>
      <c r="U141" t="s">
        <v>1122</v>
      </c>
      <c r="V141">
        <v>76.680000000000007</v>
      </c>
      <c r="W141" s="7">
        <f t="shared" ref="W141" si="560">IFERROR(VLOOKUP(S141,#REF!,3, FALSE),0)</f>
        <v>0</v>
      </c>
      <c r="X141" s="7">
        <f t="shared" ref="X141" si="561">IFERROR(VLOOKUP(S141,#REF!,4, FALSE),0)</f>
        <v>0</v>
      </c>
      <c r="Y141" s="7">
        <f t="shared" ref="Y141" si="562">IFERROR(VLOOKUP(S141,#REF!,3, FALSE),0)</f>
        <v>0</v>
      </c>
      <c r="Z141" s="7">
        <f t="shared" ref="Z141" si="563">IFERROR(VLOOKUP(S141,#REF!,4, FALSE),0)</f>
        <v>0</v>
      </c>
      <c r="AA141" s="16">
        <f t="shared" si="524"/>
        <v>0</v>
      </c>
      <c r="AB141" s="8" t="str">
        <f>IFERROR(VLOOKUP(S141,#REF!,5, FALSE),"NF")</f>
        <v>NF</v>
      </c>
      <c r="AC141" s="8" t="str">
        <f>IFERROR(VLOOKUP(S141,#REF!,5, FALSE),"NF")</f>
        <v>NF</v>
      </c>
      <c r="AD141" s="8">
        <f t="shared" si="525"/>
        <v>0</v>
      </c>
      <c r="AE141" s="9">
        <f t="shared" si="526"/>
        <v>0</v>
      </c>
      <c r="AF141" s="9">
        <f t="shared" si="527"/>
        <v>0</v>
      </c>
    </row>
    <row r="142" spans="2:32" ht="19" x14ac:dyDescent="0.25">
      <c r="B142" t="s">
        <v>157</v>
      </c>
      <c r="D142">
        <v>1</v>
      </c>
      <c r="E142">
        <v>1</v>
      </c>
      <c r="F142" s="1">
        <v>810000</v>
      </c>
      <c r="G142" s="4">
        <v>3.1300000000000001E-2</v>
      </c>
      <c r="J142" t="s">
        <v>418</v>
      </c>
      <c r="K142" t="s">
        <v>419</v>
      </c>
      <c r="L142">
        <v>1</v>
      </c>
      <c r="M142">
        <v>1</v>
      </c>
      <c r="N142" s="1">
        <v>730000</v>
      </c>
      <c r="O142" s="4">
        <v>1.5900000000000001E-3</v>
      </c>
      <c r="S142" t="s">
        <v>1032</v>
      </c>
      <c r="T142" t="s">
        <v>1033</v>
      </c>
      <c r="U142" t="s">
        <v>1123</v>
      </c>
      <c r="V142">
        <v>63.92</v>
      </c>
      <c r="W142" s="7">
        <f t="shared" ref="W142" si="564">IFERROR(VLOOKUP(S142,#REF!,3, FALSE),0)</f>
        <v>0</v>
      </c>
      <c r="X142" s="7">
        <f t="shared" ref="X142" si="565">IFERROR(VLOOKUP(S142,#REF!,4, FALSE),0)</f>
        <v>0</v>
      </c>
      <c r="Y142" s="7">
        <f t="shared" ref="Y142" si="566">IFERROR(VLOOKUP(S142,#REF!,3, FALSE),0)</f>
        <v>0</v>
      </c>
      <c r="Z142" s="7">
        <f t="shared" ref="Z142" si="567">IFERROR(VLOOKUP(S142,#REF!,4, FALSE),0)</f>
        <v>0</v>
      </c>
      <c r="AA142" s="16">
        <f t="shared" si="524"/>
        <v>0</v>
      </c>
      <c r="AB142" s="8" t="str">
        <f>IFERROR(VLOOKUP(S142,#REF!,5, FALSE),"NF")</f>
        <v>NF</v>
      </c>
      <c r="AC142" s="8" t="str">
        <f>IFERROR(VLOOKUP(S142,#REF!,5, FALSE),"NF")</f>
        <v>NF</v>
      </c>
      <c r="AD142" s="8">
        <f t="shared" si="525"/>
        <v>0</v>
      </c>
      <c r="AE142" s="9">
        <f t="shared" si="526"/>
        <v>0</v>
      </c>
      <c r="AF142" s="9">
        <f t="shared" si="527"/>
        <v>0</v>
      </c>
    </row>
    <row r="143" spans="2:32" ht="19" x14ac:dyDescent="0.25">
      <c r="B143" t="s">
        <v>306</v>
      </c>
      <c r="C143" t="s">
        <v>307</v>
      </c>
      <c r="D143">
        <v>1</v>
      </c>
      <c r="E143">
        <v>1</v>
      </c>
      <c r="F143" s="1">
        <v>72000</v>
      </c>
      <c r="G143" s="4">
        <v>2.7799999999999999E-3</v>
      </c>
      <c r="J143" t="s">
        <v>13</v>
      </c>
      <c r="K143" t="s">
        <v>14</v>
      </c>
      <c r="L143">
        <v>1</v>
      </c>
      <c r="M143">
        <v>1</v>
      </c>
      <c r="N143" s="1">
        <v>510000</v>
      </c>
      <c r="O143" s="4">
        <v>1.1100000000000001E-3</v>
      </c>
      <c r="S143" t="s">
        <v>170</v>
      </c>
      <c r="T143" t="s">
        <v>171</v>
      </c>
      <c r="U143" t="s">
        <v>758</v>
      </c>
      <c r="V143">
        <v>12.7</v>
      </c>
      <c r="W143" s="7">
        <f t="shared" ref="W143" si="568">IFERROR(VLOOKUP(S143,#REF!,3, FALSE),0)</f>
        <v>0</v>
      </c>
      <c r="X143" s="7">
        <f t="shared" ref="X143" si="569">IFERROR(VLOOKUP(S143,#REF!,4, FALSE),0)</f>
        <v>0</v>
      </c>
      <c r="Y143" s="7">
        <f t="shared" ref="Y143" si="570">IFERROR(VLOOKUP(S143,#REF!,3, FALSE),0)</f>
        <v>0</v>
      </c>
      <c r="Z143" s="7">
        <f t="shared" ref="Z143" si="571">IFERROR(VLOOKUP(S143,#REF!,4, FALSE),0)</f>
        <v>0</v>
      </c>
      <c r="AA143" s="16">
        <f t="shared" si="524"/>
        <v>0</v>
      </c>
      <c r="AB143" s="8" t="str">
        <f>IFERROR(VLOOKUP(S143,#REF!,5, FALSE),"NF")</f>
        <v>NF</v>
      </c>
      <c r="AC143" s="8" t="str">
        <f>IFERROR(VLOOKUP(S143,#REF!,5, FALSE),"NF")</f>
        <v>NF</v>
      </c>
      <c r="AD143" s="8">
        <f t="shared" si="525"/>
        <v>0</v>
      </c>
      <c r="AE143" s="9">
        <f t="shared" si="526"/>
        <v>0</v>
      </c>
      <c r="AF143" s="9">
        <f t="shared" si="527"/>
        <v>0</v>
      </c>
    </row>
    <row r="144" spans="2:32" ht="19" x14ac:dyDescent="0.25">
      <c r="B144" t="s">
        <v>394</v>
      </c>
      <c r="C144" t="s">
        <v>395</v>
      </c>
      <c r="D144">
        <v>1</v>
      </c>
      <c r="E144">
        <v>1</v>
      </c>
      <c r="F144" s="1">
        <v>660000</v>
      </c>
      <c r="G144" s="4">
        <v>2.5499999999999998E-2</v>
      </c>
      <c r="J144" t="s">
        <v>561</v>
      </c>
      <c r="L144">
        <v>1</v>
      </c>
      <c r="M144">
        <v>1</v>
      </c>
      <c r="N144" s="1">
        <v>86000000</v>
      </c>
      <c r="O144" s="4">
        <v>0.19</v>
      </c>
      <c r="S144" t="s">
        <v>275</v>
      </c>
      <c r="T144" t="s">
        <v>276</v>
      </c>
      <c r="U144" t="s">
        <v>837</v>
      </c>
      <c r="V144">
        <v>12.68</v>
      </c>
      <c r="W144" s="7">
        <f t="shared" ref="W144" si="572">IFERROR(VLOOKUP(S144,#REF!,3, FALSE),0)</f>
        <v>0</v>
      </c>
      <c r="X144" s="7">
        <f t="shared" ref="X144" si="573">IFERROR(VLOOKUP(S144,#REF!,4, FALSE),0)</f>
        <v>0</v>
      </c>
      <c r="Y144" s="7">
        <f t="shared" ref="Y144" si="574">IFERROR(VLOOKUP(S144,#REF!,3, FALSE),0)</f>
        <v>0</v>
      </c>
      <c r="Z144" s="7">
        <f t="shared" ref="Z144" si="575">IFERROR(VLOOKUP(S144,#REF!,4, FALSE),0)</f>
        <v>0</v>
      </c>
      <c r="AA144" s="16">
        <f t="shared" si="524"/>
        <v>0</v>
      </c>
      <c r="AB144" s="8" t="str">
        <f>IFERROR(VLOOKUP(S144,#REF!,5, FALSE),"NF")</f>
        <v>NF</v>
      </c>
      <c r="AC144" s="8" t="str">
        <f>IFERROR(VLOOKUP(S144,#REF!,5, FALSE),"NF")</f>
        <v>NF</v>
      </c>
      <c r="AD144" s="8">
        <f t="shared" si="525"/>
        <v>0</v>
      </c>
      <c r="AE144" s="9">
        <f t="shared" si="526"/>
        <v>0</v>
      </c>
      <c r="AF144" s="9">
        <f t="shared" si="527"/>
        <v>0</v>
      </c>
    </row>
    <row r="145" spans="2:32" ht="19" x14ac:dyDescent="0.25">
      <c r="B145" t="s">
        <v>1072</v>
      </c>
      <c r="C145" t="s">
        <v>1073</v>
      </c>
      <c r="D145">
        <v>1</v>
      </c>
      <c r="E145">
        <v>1</v>
      </c>
      <c r="F145" s="1">
        <v>250000</v>
      </c>
      <c r="G145" s="4">
        <v>9.6699999999999998E-3</v>
      </c>
      <c r="J145" t="s">
        <v>610</v>
      </c>
      <c r="K145" t="s">
        <v>611</v>
      </c>
      <c r="L145">
        <v>1</v>
      </c>
      <c r="M145">
        <v>1</v>
      </c>
      <c r="N145" s="1">
        <v>5400000</v>
      </c>
      <c r="O145" s="4">
        <v>1.18E-2</v>
      </c>
      <c r="S145" t="s">
        <v>379</v>
      </c>
      <c r="U145" t="s">
        <v>839</v>
      </c>
      <c r="V145">
        <v>11.71</v>
      </c>
      <c r="W145" s="7">
        <f t="shared" ref="W145" si="576">IFERROR(VLOOKUP(S145,#REF!,3, FALSE),0)</f>
        <v>0</v>
      </c>
      <c r="X145" s="7">
        <f t="shared" ref="X145" si="577">IFERROR(VLOOKUP(S145,#REF!,4, FALSE),0)</f>
        <v>0</v>
      </c>
      <c r="Y145" s="7">
        <f t="shared" ref="Y145" si="578">IFERROR(VLOOKUP(S145,#REF!,3, FALSE),0)</f>
        <v>0</v>
      </c>
      <c r="Z145" s="7">
        <f t="shared" ref="Z145" si="579">IFERROR(VLOOKUP(S145,#REF!,4, FALSE),0)</f>
        <v>0</v>
      </c>
      <c r="AA145" s="16">
        <f t="shared" si="524"/>
        <v>0</v>
      </c>
      <c r="AB145" s="8" t="str">
        <f>IFERROR(VLOOKUP(S145,#REF!,5, FALSE),"NF")</f>
        <v>NF</v>
      </c>
      <c r="AC145" s="8" t="str">
        <f>IFERROR(VLOOKUP(S145,#REF!,5, FALSE),"NF")</f>
        <v>NF</v>
      </c>
      <c r="AD145" s="8">
        <f t="shared" si="525"/>
        <v>0</v>
      </c>
      <c r="AE145" s="9">
        <f t="shared" si="526"/>
        <v>0</v>
      </c>
      <c r="AF145" s="9">
        <f t="shared" si="527"/>
        <v>0</v>
      </c>
    </row>
    <row r="146" spans="2:32" ht="19" x14ac:dyDescent="0.25">
      <c r="B146" t="s">
        <v>452</v>
      </c>
      <c r="C146" t="s">
        <v>453</v>
      </c>
      <c r="D146">
        <v>1</v>
      </c>
      <c r="E146">
        <v>1</v>
      </c>
      <c r="F146" s="1">
        <v>1800000</v>
      </c>
      <c r="G146" s="4">
        <v>7.0900000000000005E-2</v>
      </c>
      <c r="J146" t="s">
        <v>1074</v>
      </c>
      <c r="K146" t="s">
        <v>1075</v>
      </c>
      <c r="L146">
        <v>1</v>
      </c>
      <c r="M146">
        <v>1</v>
      </c>
      <c r="N146" s="1">
        <v>850000</v>
      </c>
      <c r="O146" s="4">
        <v>1.8600000000000001E-3</v>
      </c>
      <c r="S146" t="s">
        <v>305</v>
      </c>
      <c r="U146" t="s">
        <v>836</v>
      </c>
      <c r="V146">
        <v>11.96</v>
      </c>
      <c r="W146" s="7">
        <f t="shared" ref="W146" si="580">IFERROR(VLOOKUP(S146,#REF!,3, FALSE),0)</f>
        <v>0</v>
      </c>
      <c r="X146" s="7">
        <f t="shared" ref="X146" si="581">IFERROR(VLOOKUP(S146,#REF!,4, FALSE),0)</f>
        <v>0</v>
      </c>
      <c r="Y146" s="7">
        <f t="shared" ref="Y146" si="582">IFERROR(VLOOKUP(S146,#REF!,3, FALSE),0)</f>
        <v>0</v>
      </c>
      <c r="Z146" s="7">
        <f t="shared" ref="Z146" si="583">IFERROR(VLOOKUP(S146,#REF!,4, FALSE),0)</f>
        <v>0</v>
      </c>
      <c r="AA146" s="16">
        <f t="shared" si="524"/>
        <v>0</v>
      </c>
      <c r="AB146" s="8" t="str">
        <f>IFERROR(VLOOKUP(S146,#REF!,5, FALSE),"NF")</f>
        <v>NF</v>
      </c>
      <c r="AC146" s="8" t="str">
        <f>IFERROR(VLOOKUP(S146,#REF!,5, FALSE),"NF")</f>
        <v>NF</v>
      </c>
      <c r="AD146" s="8">
        <f t="shared" si="525"/>
        <v>0</v>
      </c>
      <c r="AE146" s="9">
        <f t="shared" si="526"/>
        <v>0</v>
      </c>
      <c r="AF146" s="9">
        <f t="shared" si="527"/>
        <v>0</v>
      </c>
    </row>
    <row r="147" spans="2:32" ht="19" x14ac:dyDescent="0.25">
      <c r="B147" t="s">
        <v>566</v>
      </c>
      <c r="C147" t="s">
        <v>567</v>
      </c>
      <c r="D147">
        <v>1</v>
      </c>
      <c r="E147">
        <v>1</v>
      </c>
      <c r="F147" s="1">
        <v>2200000</v>
      </c>
      <c r="G147" s="4">
        <v>8.3699999999999997E-2</v>
      </c>
      <c r="J147" t="s">
        <v>533</v>
      </c>
      <c r="K147" t="s">
        <v>534</v>
      </c>
      <c r="L147">
        <v>1</v>
      </c>
      <c r="M147">
        <v>1</v>
      </c>
      <c r="N147" s="1">
        <v>15000000</v>
      </c>
      <c r="O147" s="4">
        <v>3.3399999999999999E-2</v>
      </c>
      <c r="S147" t="s">
        <v>136</v>
      </c>
      <c r="T147" t="s">
        <v>137</v>
      </c>
      <c r="U147" t="s">
        <v>732</v>
      </c>
      <c r="V147">
        <v>12.94</v>
      </c>
      <c r="W147" s="7">
        <f t="shared" ref="W147" si="584">IFERROR(VLOOKUP(S147,#REF!,3, FALSE),0)</f>
        <v>0</v>
      </c>
      <c r="X147" s="7">
        <f t="shared" ref="X147" si="585">IFERROR(VLOOKUP(S147,#REF!,4, FALSE),0)</f>
        <v>0</v>
      </c>
      <c r="Y147" s="7">
        <f t="shared" ref="Y147" si="586">IFERROR(VLOOKUP(S147,#REF!,3, FALSE),0)</f>
        <v>0</v>
      </c>
      <c r="Z147" s="7">
        <f t="shared" ref="Z147" si="587">IFERROR(VLOOKUP(S147,#REF!,4, FALSE),0)</f>
        <v>0</v>
      </c>
      <c r="AA147" s="16">
        <f t="shared" si="524"/>
        <v>0</v>
      </c>
      <c r="AB147" s="8" t="str">
        <f>IFERROR(VLOOKUP(S147,#REF!,5, FALSE),"NF")</f>
        <v>NF</v>
      </c>
      <c r="AC147" s="8" t="str">
        <f>IFERROR(VLOOKUP(S147,#REF!,5, FALSE),"NF")</f>
        <v>NF</v>
      </c>
      <c r="AD147" s="8">
        <f t="shared" si="525"/>
        <v>0</v>
      </c>
      <c r="AE147" s="9">
        <f t="shared" si="526"/>
        <v>0</v>
      </c>
      <c r="AF147" s="9">
        <f t="shared" si="527"/>
        <v>0</v>
      </c>
    </row>
    <row r="148" spans="2:32" ht="19" x14ac:dyDescent="0.25">
      <c r="B148" t="s">
        <v>1076</v>
      </c>
      <c r="C148" t="s">
        <v>1077</v>
      </c>
      <c r="D148">
        <v>1</v>
      </c>
      <c r="E148">
        <v>1</v>
      </c>
      <c r="F148" s="1">
        <v>140000</v>
      </c>
      <c r="G148" s="4">
        <v>5.3200000000000001E-3</v>
      </c>
      <c r="S148" t="s">
        <v>308</v>
      </c>
      <c r="U148" t="s">
        <v>843</v>
      </c>
      <c r="V148">
        <v>14.28</v>
      </c>
      <c r="W148" s="7">
        <f t="shared" ref="W148" si="588">IFERROR(VLOOKUP(S148,#REF!,3, FALSE),0)</f>
        <v>0</v>
      </c>
      <c r="X148" s="7">
        <f t="shared" ref="X148" si="589">IFERROR(VLOOKUP(S148,#REF!,4, FALSE),0)</f>
        <v>0</v>
      </c>
      <c r="Y148" s="7">
        <f t="shared" ref="Y148" si="590">IFERROR(VLOOKUP(S148,#REF!,3, FALSE),0)</f>
        <v>0</v>
      </c>
      <c r="Z148" s="7">
        <f t="shared" ref="Z148" si="591">IFERROR(VLOOKUP(S148,#REF!,4, FALSE),0)</f>
        <v>0</v>
      </c>
      <c r="AA148" s="16">
        <f t="shared" si="524"/>
        <v>0</v>
      </c>
      <c r="AB148" s="8" t="str">
        <f>IFERROR(VLOOKUP(S148,#REF!,5, FALSE),"NF")</f>
        <v>NF</v>
      </c>
      <c r="AC148" s="8" t="str">
        <f>IFERROR(VLOOKUP(S148,#REF!,5, FALSE),"NF")</f>
        <v>NF</v>
      </c>
      <c r="AD148" s="8">
        <f t="shared" si="525"/>
        <v>0</v>
      </c>
      <c r="AE148" s="9">
        <f t="shared" si="526"/>
        <v>0</v>
      </c>
      <c r="AF148" s="9">
        <f t="shared" si="527"/>
        <v>0</v>
      </c>
    </row>
    <row r="149" spans="2:32" ht="19" x14ac:dyDescent="0.25">
      <c r="B149" t="s">
        <v>1078</v>
      </c>
      <c r="C149" t="s">
        <v>1079</v>
      </c>
      <c r="D149">
        <v>1</v>
      </c>
      <c r="E149">
        <v>1</v>
      </c>
      <c r="F149" s="1">
        <v>630000</v>
      </c>
      <c r="G149" s="4">
        <v>2.4400000000000002E-2</v>
      </c>
      <c r="S149" t="s">
        <v>287</v>
      </c>
      <c r="T149" t="s">
        <v>288</v>
      </c>
      <c r="U149" t="s">
        <v>724</v>
      </c>
      <c r="V149">
        <v>12.87</v>
      </c>
      <c r="W149" s="7">
        <f t="shared" ref="W149" si="592">IFERROR(VLOOKUP(S149,#REF!,3, FALSE),0)</f>
        <v>0</v>
      </c>
      <c r="X149" s="7">
        <f t="shared" ref="X149" si="593">IFERROR(VLOOKUP(S149,#REF!,4, FALSE),0)</f>
        <v>0</v>
      </c>
      <c r="Y149" s="7">
        <f t="shared" ref="Y149" si="594">IFERROR(VLOOKUP(S149,#REF!,3, FALSE),0)</f>
        <v>0</v>
      </c>
      <c r="Z149" s="7">
        <f t="shared" ref="Z149" si="595">IFERROR(VLOOKUP(S149,#REF!,4, FALSE),0)</f>
        <v>0</v>
      </c>
      <c r="AA149" s="16">
        <f t="shared" si="524"/>
        <v>0</v>
      </c>
      <c r="AB149" s="8" t="str">
        <f>IFERROR(VLOOKUP(S149,#REF!,5, FALSE),"NF")</f>
        <v>NF</v>
      </c>
      <c r="AC149" s="8" t="str">
        <f>IFERROR(VLOOKUP(S149,#REF!,5, FALSE),"NF")</f>
        <v>NF</v>
      </c>
      <c r="AD149" s="8">
        <f t="shared" si="525"/>
        <v>0</v>
      </c>
      <c r="AE149" s="9">
        <f t="shared" si="526"/>
        <v>0</v>
      </c>
      <c r="AF149" s="9">
        <f t="shared" si="527"/>
        <v>0</v>
      </c>
    </row>
    <row r="150" spans="2:32" ht="19" x14ac:dyDescent="0.25">
      <c r="B150" t="s">
        <v>1080</v>
      </c>
      <c r="C150" t="s">
        <v>1081</v>
      </c>
      <c r="D150">
        <v>1</v>
      </c>
      <c r="E150">
        <v>1</v>
      </c>
      <c r="F150" s="1">
        <v>47000</v>
      </c>
      <c r="G150" s="4">
        <v>1.7899999999999999E-3</v>
      </c>
      <c r="S150" t="s">
        <v>413</v>
      </c>
      <c r="U150" t="s">
        <v>847</v>
      </c>
      <c r="V150">
        <v>12.38</v>
      </c>
      <c r="W150" s="7">
        <f t="shared" ref="W150" si="596">IFERROR(VLOOKUP(S150,#REF!,3, FALSE),0)</f>
        <v>0</v>
      </c>
      <c r="X150" s="7">
        <f t="shared" ref="X150" si="597">IFERROR(VLOOKUP(S150,#REF!,4, FALSE),0)</f>
        <v>0</v>
      </c>
      <c r="Y150" s="7">
        <f t="shared" ref="Y150" si="598">IFERROR(VLOOKUP(S150,#REF!,3, FALSE),0)</f>
        <v>0</v>
      </c>
      <c r="Z150" s="7">
        <f t="shared" ref="Z150" si="599">IFERROR(VLOOKUP(S150,#REF!,4, FALSE),0)</f>
        <v>0</v>
      </c>
      <c r="AA150" s="16">
        <f t="shared" si="524"/>
        <v>0</v>
      </c>
      <c r="AB150" s="8" t="str">
        <f>IFERROR(VLOOKUP(S150,#REF!,5, FALSE),"NF")</f>
        <v>NF</v>
      </c>
      <c r="AC150" s="8" t="str">
        <f>IFERROR(VLOOKUP(S150,#REF!,5, FALSE),"NF")</f>
        <v>NF</v>
      </c>
      <c r="AD150" s="8">
        <f t="shared" si="525"/>
        <v>0</v>
      </c>
      <c r="AE150" s="9">
        <f t="shared" si="526"/>
        <v>0</v>
      </c>
      <c r="AF150" s="9">
        <f t="shared" si="527"/>
        <v>0</v>
      </c>
    </row>
    <row r="151" spans="2:32" ht="19" x14ac:dyDescent="0.25">
      <c r="B151" t="s">
        <v>422</v>
      </c>
      <c r="C151" t="s">
        <v>423</v>
      </c>
      <c r="D151">
        <v>1</v>
      </c>
      <c r="E151">
        <v>1</v>
      </c>
      <c r="F151" s="1">
        <v>340000</v>
      </c>
      <c r="G151" s="4">
        <v>1.3100000000000001E-2</v>
      </c>
      <c r="S151" t="s">
        <v>323</v>
      </c>
      <c r="T151" t="s">
        <v>324</v>
      </c>
      <c r="U151" t="s">
        <v>852</v>
      </c>
      <c r="V151">
        <v>12.82</v>
      </c>
      <c r="W151" s="7">
        <f t="shared" ref="W151" si="600">IFERROR(VLOOKUP(S151,#REF!,3, FALSE),0)</f>
        <v>0</v>
      </c>
      <c r="X151" s="7">
        <f t="shared" ref="X151" si="601">IFERROR(VLOOKUP(S151,#REF!,4, FALSE),0)</f>
        <v>0</v>
      </c>
      <c r="Y151" s="7">
        <f t="shared" ref="Y151" si="602">IFERROR(VLOOKUP(S151,#REF!,3, FALSE),0)</f>
        <v>0</v>
      </c>
      <c r="Z151" s="7">
        <f t="shared" ref="Z151" si="603">IFERROR(VLOOKUP(S151,#REF!,4, FALSE),0)</f>
        <v>0</v>
      </c>
      <c r="AA151" s="16">
        <f t="shared" si="524"/>
        <v>0</v>
      </c>
      <c r="AB151" s="8" t="str">
        <f>IFERROR(VLOOKUP(S151,#REF!,5, FALSE),"NF")</f>
        <v>NF</v>
      </c>
      <c r="AC151" s="8" t="str">
        <f>IFERROR(VLOOKUP(S151,#REF!,5, FALSE),"NF")</f>
        <v>NF</v>
      </c>
      <c r="AD151" s="8">
        <f t="shared" si="525"/>
        <v>0</v>
      </c>
      <c r="AE151" s="9">
        <f t="shared" si="526"/>
        <v>0</v>
      </c>
      <c r="AF151" s="9">
        <f t="shared" si="527"/>
        <v>0</v>
      </c>
    </row>
    <row r="152" spans="2:32" ht="19" x14ac:dyDescent="0.25">
      <c r="B152" t="s">
        <v>258</v>
      </c>
      <c r="C152" t="s">
        <v>259</v>
      </c>
      <c r="D152">
        <v>1</v>
      </c>
      <c r="E152">
        <v>1</v>
      </c>
      <c r="F152" s="1">
        <v>1400000</v>
      </c>
      <c r="G152" s="4">
        <v>5.2900000000000003E-2</v>
      </c>
      <c r="S152" t="s">
        <v>277</v>
      </c>
      <c r="T152" t="s">
        <v>278</v>
      </c>
      <c r="U152" t="s">
        <v>841</v>
      </c>
      <c r="V152">
        <v>12.81</v>
      </c>
      <c r="W152" s="7">
        <f t="shared" ref="W152" si="604">IFERROR(VLOOKUP(S152,#REF!,3, FALSE),0)</f>
        <v>0</v>
      </c>
      <c r="X152" s="7">
        <f t="shared" ref="X152" si="605">IFERROR(VLOOKUP(S152,#REF!,4, FALSE),0)</f>
        <v>0</v>
      </c>
      <c r="Y152" s="7">
        <f t="shared" ref="Y152" si="606">IFERROR(VLOOKUP(S152,#REF!,3, FALSE),0)</f>
        <v>0</v>
      </c>
      <c r="Z152" s="7">
        <f t="shared" ref="Z152" si="607">IFERROR(VLOOKUP(S152,#REF!,4, FALSE),0)</f>
        <v>0</v>
      </c>
      <c r="AA152" s="16">
        <f t="shared" si="524"/>
        <v>0</v>
      </c>
      <c r="AB152" s="8" t="str">
        <f>IFERROR(VLOOKUP(S152,#REF!,5, FALSE),"NF")</f>
        <v>NF</v>
      </c>
      <c r="AC152" s="8" t="str">
        <f>IFERROR(VLOOKUP(S152,#REF!,5, FALSE),"NF")</f>
        <v>NF</v>
      </c>
      <c r="AD152" s="8">
        <f t="shared" si="525"/>
        <v>0</v>
      </c>
      <c r="AE152" s="9">
        <f t="shared" si="526"/>
        <v>0</v>
      </c>
      <c r="AF152" s="9">
        <f t="shared" si="527"/>
        <v>0</v>
      </c>
    </row>
    <row r="153" spans="2:32" ht="19" x14ac:dyDescent="0.25">
      <c r="S153" t="s">
        <v>312</v>
      </c>
      <c r="T153" t="s">
        <v>313</v>
      </c>
      <c r="U153" t="s">
        <v>842</v>
      </c>
      <c r="V153">
        <v>12.73</v>
      </c>
      <c r="W153" s="7">
        <f t="shared" ref="W153" si="608">IFERROR(VLOOKUP(S153,#REF!,3, FALSE),0)</f>
        <v>0</v>
      </c>
      <c r="X153" s="7">
        <f t="shared" ref="X153" si="609">IFERROR(VLOOKUP(S153,#REF!,4, FALSE),0)</f>
        <v>0</v>
      </c>
      <c r="Y153" s="7">
        <f t="shared" ref="Y153" si="610">IFERROR(VLOOKUP(S153,#REF!,3, FALSE),0)</f>
        <v>0</v>
      </c>
      <c r="Z153" s="7">
        <f t="shared" ref="Z153" si="611">IFERROR(VLOOKUP(S153,#REF!,4, FALSE),0)</f>
        <v>0</v>
      </c>
      <c r="AA153" s="16">
        <f t="shared" si="524"/>
        <v>0</v>
      </c>
      <c r="AB153" s="8" t="str">
        <f>IFERROR(VLOOKUP(S153,#REF!,5, FALSE),"NF")</f>
        <v>NF</v>
      </c>
      <c r="AC153" s="8" t="str">
        <f>IFERROR(VLOOKUP(S153,#REF!,5, FALSE),"NF")</f>
        <v>NF</v>
      </c>
      <c r="AD153" s="8">
        <f t="shared" si="525"/>
        <v>0</v>
      </c>
      <c r="AE153" s="9">
        <f t="shared" si="526"/>
        <v>0</v>
      </c>
      <c r="AF153" s="9">
        <f t="shared" si="527"/>
        <v>0</v>
      </c>
    </row>
    <row r="154" spans="2:32" ht="19" x14ac:dyDescent="0.25">
      <c r="S154" t="s">
        <v>295</v>
      </c>
      <c r="T154" t="s">
        <v>296</v>
      </c>
      <c r="U154" t="s">
        <v>770</v>
      </c>
      <c r="V154">
        <v>15.74</v>
      </c>
      <c r="W154" s="7">
        <f t="shared" ref="W154" si="612">IFERROR(VLOOKUP(S154,#REF!,3, FALSE),0)</f>
        <v>0</v>
      </c>
      <c r="X154" s="7">
        <f t="shared" ref="X154" si="613">IFERROR(VLOOKUP(S154,#REF!,4, FALSE),0)</f>
        <v>0</v>
      </c>
      <c r="Y154" s="7">
        <f t="shared" ref="Y154" si="614">IFERROR(VLOOKUP(S154,#REF!,3, FALSE),0)</f>
        <v>0</v>
      </c>
      <c r="Z154" s="7">
        <f t="shared" ref="Z154" si="615">IFERROR(VLOOKUP(S154,#REF!,4, FALSE),0)</f>
        <v>0</v>
      </c>
      <c r="AA154" s="16">
        <f t="shared" si="524"/>
        <v>0</v>
      </c>
      <c r="AB154" s="8" t="str">
        <f>IFERROR(VLOOKUP(S154,#REF!,5, FALSE),"NF")</f>
        <v>NF</v>
      </c>
      <c r="AC154" s="8" t="str">
        <f>IFERROR(VLOOKUP(S154,#REF!,5, FALSE),"NF")</f>
        <v>NF</v>
      </c>
      <c r="AD154" s="8">
        <f t="shared" si="525"/>
        <v>0</v>
      </c>
      <c r="AE154" s="9">
        <f t="shared" si="526"/>
        <v>0</v>
      </c>
      <c r="AF154" s="9">
        <f t="shared" si="527"/>
        <v>0</v>
      </c>
    </row>
    <row r="155" spans="2:32" ht="19" x14ac:dyDescent="0.25">
      <c r="S155" t="s">
        <v>331</v>
      </c>
      <c r="T155" t="s">
        <v>332</v>
      </c>
      <c r="U155" t="s">
        <v>775</v>
      </c>
      <c r="V155">
        <v>12.68</v>
      </c>
      <c r="W155" s="7">
        <f t="shared" ref="W155" si="616">IFERROR(VLOOKUP(S155,#REF!,3, FALSE),0)</f>
        <v>0</v>
      </c>
      <c r="X155" s="7">
        <f t="shared" ref="X155" si="617">IFERROR(VLOOKUP(S155,#REF!,4, FALSE),0)</f>
        <v>0</v>
      </c>
      <c r="Y155" s="7">
        <f t="shared" ref="Y155" si="618">IFERROR(VLOOKUP(S155,#REF!,3, FALSE),0)</f>
        <v>0</v>
      </c>
      <c r="Z155" s="7">
        <f t="shared" ref="Z155" si="619">IFERROR(VLOOKUP(S155,#REF!,4, FALSE),0)</f>
        <v>0</v>
      </c>
      <c r="AA155" s="16">
        <f t="shared" si="524"/>
        <v>0</v>
      </c>
      <c r="AB155" s="8" t="str">
        <f>IFERROR(VLOOKUP(S155,#REF!,5, FALSE),"NF")</f>
        <v>NF</v>
      </c>
      <c r="AC155" s="8" t="str">
        <f>IFERROR(VLOOKUP(S155,#REF!,5, FALSE),"NF")</f>
        <v>NF</v>
      </c>
      <c r="AD155" s="8">
        <f t="shared" si="525"/>
        <v>0</v>
      </c>
      <c r="AE155" s="9">
        <f t="shared" si="526"/>
        <v>0</v>
      </c>
      <c r="AF155" s="9">
        <f t="shared" si="527"/>
        <v>0</v>
      </c>
    </row>
    <row r="156" spans="2:32" ht="19" x14ac:dyDescent="0.25">
      <c r="S156" t="s">
        <v>373</v>
      </c>
      <c r="T156" t="s">
        <v>374</v>
      </c>
      <c r="U156" t="s">
        <v>859</v>
      </c>
      <c r="V156">
        <v>13.27</v>
      </c>
      <c r="W156" s="7">
        <f t="shared" ref="W156" si="620">IFERROR(VLOOKUP(S156,#REF!,3, FALSE),0)</f>
        <v>0</v>
      </c>
      <c r="X156" s="7">
        <f t="shared" ref="X156" si="621">IFERROR(VLOOKUP(S156,#REF!,4, FALSE),0)</f>
        <v>0</v>
      </c>
      <c r="Y156" s="7">
        <f t="shared" ref="Y156" si="622">IFERROR(VLOOKUP(S156,#REF!,3, FALSE),0)</f>
        <v>0</v>
      </c>
      <c r="Z156" s="7">
        <f t="shared" ref="Z156" si="623">IFERROR(VLOOKUP(S156,#REF!,4, FALSE),0)</f>
        <v>0</v>
      </c>
      <c r="AA156" s="16">
        <f t="shared" si="524"/>
        <v>0</v>
      </c>
      <c r="AB156" s="8" t="str">
        <f>IFERROR(VLOOKUP(S156,#REF!,5, FALSE),"NF")</f>
        <v>NF</v>
      </c>
      <c r="AC156" s="8" t="str">
        <f>IFERROR(VLOOKUP(S156,#REF!,5, FALSE),"NF")</f>
        <v>NF</v>
      </c>
      <c r="AD156" s="8">
        <f t="shared" si="525"/>
        <v>0</v>
      </c>
      <c r="AE156" s="9">
        <f t="shared" si="526"/>
        <v>0</v>
      </c>
      <c r="AF156" s="9">
        <f t="shared" si="527"/>
        <v>0</v>
      </c>
    </row>
    <row r="157" spans="2:32" ht="19" x14ac:dyDescent="0.25">
      <c r="S157" t="s">
        <v>289</v>
      </c>
      <c r="T157" t="s">
        <v>290</v>
      </c>
      <c r="U157" t="s">
        <v>846</v>
      </c>
      <c r="V157">
        <v>16.78</v>
      </c>
      <c r="W157" s="7">
        <f t="shared" ref="W157" si="624">IFERROR(VLOOKUP(S157,#REF!,3, FALSE),0)</f>
        <v>0</v>
      </c>
      <c r="X157" s="7">
        <f t="shared" ref="X157" si="625">IFERROR(VLOOKUP(S157,#REF!,4, FALSE),0)</f>
        <v>0</v>
      </c>
      <c r="Y157" s="7">
        <f t="shared" ref="Y157" si="626">IFERROR(VLOOKUP(S157,#REF!,3, FALSE),0)</f>
        <v>0</v>
      </c>
      <c r="Z157" s="7">
        <f t="shared" ref="Z157" si="627">IFERROR(VLOOKUP(S157,#REF!,4, FALSE),0)</f>
        <v>0</v>
      </c>
      <c r="AA157" s="16">
        <f t="shared" si="524"/>
        <v>0</v>
      </c>
      <c r="AB157" s="8" t="str">
        <f>IFERROR(VLOOKUP(S157,#REF!,5, FALSE),"NF")</f>
        <v>NF</v>
      </c>
      <c r="AC157" s="8" t="str">
        <f>IFERROR(VLOOKUP(S157,#REF!,5, FALSE),"NF")</f>
        <v>NF</v>
      </c>
      <c r="AD157" s="8">
        <f t="shared" si="525"/>
        <v>0</v>
      </c>
      <c r="AE157" s="9">
        <f t="shared" si="526"/>
        <v>0</v>
      </c>
      <c r="AF157" s="9">
        <f t="shared" si="527"/>
        <v>0</v>
      </c>
    </row>
    <row r="158" spans="2:32" ht="19" x14ac:dyDescent="0.25">
      <c r="S158" t="s">
        <v>301</v>
      </c>
      <c r="T158" t="s">
        <v>302</v>
      </c>
      <c r="U158" t="s">
        <v>779</v>
      </c>
      <c r="V158">
        <v>13.1</v>
      </c>
      <c r="W158" s="7">
        <f t="shared" ref="W158" si="628">IFERROR(VLOOKUP(S158,#REF!,3, FALSE),0)</f>
        <v>0</v>
      </c>
      <c r="X158" s="7">
        <f t="shared" ref="X158" si="629">IFERROR(VLOOKUP(S158,#REF!,4, FALSE),0)</f>
        <v>0</v>
      </c>
      <c r="Y158" s="7">
        <f t="shared" ref="Y158" si="630">IFERROR(VLOOKUP(S158,#REF!,3, FALSE),0)</f>
        <v>0</v>
      </c>
      <c r="Z158" s="7">
        <f t="shared" ref="Z158" si="631">IFERROR(VLOOKUP(S158,#REF!,4, FALSE),0)</f>
        <v>0</v>
      </c>
      <c r="AA158" s="16">
        <f t="shared" si="524"/>
        <v>0</v>
      </c>
      <c r="AB158" s="8" t="str">
        <f>IFERROR(VLOOKUP(S158,#REF!,5, FALSE),"NF")</f>
        <v>NF</v>
      </c>
      <c r="AC158" s="8" t="str">
        <f>IFERROR(VLOOKUP(S158,#REF!,5, FALSE),"NF")</f>
        <v>NF</v>
      </c>
      <c r="AD158" s="8">
        <f t="shared" si="525"/>
        <v>0</v>
      </c>
      <c r="AE158" s="9">
        <f t="shared" si="526"/>
        <v>0</v>
      </c>
      <c r="AF158" s="9">
        <f t="shared" si="527"/>
        <v>0</v>
      </c>
    </row>
    <row r="159" spans="2:32" ht="19" x14ac:dyDescent="0.25">
      <c r="S159" t="s">
        <v>306</v>
      </c>
      <c r="T159" t="s">
        <v>307</v>
      </c>
      <c r="U159" t="s">
        <v>854</v>
      </c>
      <c r="V159">
        <v>26.4</v>
      </c>
      <c r="W159" s="7">
        <f t="shared" ref="W159" si="632">IFERROR(VLOOKUP(S159,#REF!,3, FALSE),0)</f>
        <v>0</v>
      </c>
      <c r="X159" s="7">
        <f t="shared" ref="X159" si="633">IFERROR(VLOOKUP(S159,#REF!,4, FALSE),0)</f>
        <v>0</v>
      </c>
      <c r="Y159" s="7">
        <f t="shared" ref="Y159" si="634">IFERROR(VLOOKUP(S159,#REF!,3, FALSE),0)</f>
        <v>0</v>
      </c>
      <c r="Z159" s="7">
        <f t="shared" ref="Z159" si="635">IFERROR(VLOOKUP(S159,#REF!,4, FALSE),0)</f>
        <v>0</v>
      </c>
      <c r="AA159" s="16">
        <f t="shared" si="524"/>
        <v>0</v>
      </c>
      <c r="AB159" s="8" t="str">
        <f>IFERROR(VLOOKUP(S159,#REF!,5, FALSE),"NF")</f>
        <v>NF</v>
      </c>
      <c r="AC159" s="8" t="str">
        <f>IFERROR(VLOOKUP(S159,#REF!,5, FALSE),"NF")</f>
        <v>NF</v>
      </c>
      <c r="AD159" s="8">
        <f t="shared" si="525"/>
        <v>0</v>
      </c>
      <c r="AE159" s="9">
        <f t="shared" si="526"/>
        <v>0</v>
      </c>
      <c r="AF159" s="9">
        <f t="shared" si="527"/>
        <v>0</v>
      </c>
    </row>
    <row r="160" spans="2:32" ht="19" x14ac:dyDescent="0.25">
      <c r="S160" t="s">
        <v>317</v>
      </c>
      <c r="T160" t="s">
        <v>318</v>
      </c>
      <c r="U160" t="s">
        <v>838</v>
      </c>
      <c r="V160">
        <v>12.55</v>
      </c>
      <c r="W160" s="7">
        <f t="shared" ref="W160" si="636">IFERROR(VLOOKUP(S160,#REF!,3, FALSE),0)</f>
        <v>0</v>
      </c>
      <c r="X160" s="7">
        <f t="shared" ref="X160" si="637">IFERROR(VLOOKUP(S160,#REF!,4, FALSE),0)</f>
        <v>0</v>
      </c>
      <c r="Y160" s="7">
        <f t="shared" ref="Y160" si="638">IFERROR(VLOOKUP(S160,#REF!,3, FALSE),0)</f>
        <v>0</v>
      </c>
      <c r="Z160" s="7">
        <f t="shared" ref="Z160" si="639">IFERROR(VLOOKUP(S160,#REF!,4, FALSE),0)</f>
        <v>0</v>
      </c>
      <c r="AA160" s="16">
        <f t="shared" si="524"/>
        <v>0</v>
      </c>
      <c r="AB160" s="8" t="str">
        <f>IFERROR(VLOOKUP(S160,#REF!,5, FALSE),"NF")</f>
        <v>NF</v>
      </c>
      <c r="AC160" s="8" t="str">
        <f>IFERROR(VLOOKUP(S160,#REF!,5, FALSE),"NF")</f>
        <v>NF</v>
      </c>
      <c r="AD160" s="8">
        <f t="shared" si="525"/>
        <v>0</v>
      </c>
      <c r="AE160" s="9">
        <f t="shared" si="526"/>
        <v>0</v>
      </c>
      <c r="AF160" s="9">
        <f t="shared" si="527"/>
        <v>0</v>
      </c>
    </row>
    <row r="161" spans="19:32" ht="19" x14ac:dyDescent="0.25">
      <c r="S161" t="s">
        <v>1034</v>
      </c>
      <c r="T161" t="s">
        <v>1035</v>
      </c>
      <c r="U161" t="s">
        <v>1124</v>
      </c>
      <c r="V161">
        <v>39.270000000000003</v>
      </c>
      <c r="W161" s="7">
        <f t="shared" ref="W161" si="640">IFERROR(VLOOKUP(S161,#REF!,3, FALSE),0)</f>
        <v>0</v>
      </c>
      <c r="X161" s="7">
        <f t="shared" ref="X161" si="641">IFERROR(VLOOKUP(S161,#REF!,4, FALSE),0)</f>
        <v>0</v>
      </c>
      <c r="Y161" s="7">
        <f t="shared" ref="Y161" si="642">IFERROR(VLOOKUP(S161,#REF!,3, FALSE),0)</f>
        <v>0</v>
      </c>
      <c r="Z161" s="7">
        <f t="shared" ref="Z161" si="643">IFERROR(VLOOKUP(S161,#REF!,4, FALSE),0)</f>
        <v>0</v>
      </c>
      <c r="AA161" s="16">
        <f t="shared" si="524"/>
        <v>0</v>
      </c>
      <c r="AB161" s="8" t="str">
        <f>IFERROR(VLOOKUP(S161,#REF!,5, FALSE),"NF")</f>
        <v>NF</v>
      </c>
      <c r="AC161" s="8" t="str">
        <f>IFERROR(VLOOKUP(S161,#REF!,5, FALSE),"NF")</f>
        <v>NF</v>
      </c>
      <c r="AD161" s="8">
        <f t="shared" si="525"/>
        <v>0</v>
      </c>
      <c r="AE161" s="9">
        <f t="shared" si="526"/>
        <v>0</v>
      </c>
      <c r="AF161" s="9">
        <f t="shared" si="527"/>
        <v>0</v>
      </c>
    </row>
    <row r="162" spans="19:32" ht="19" x14ac:dyDescent="0.25">
      <c r="S162" t="s">
        <v>407</v>
      </c>
      <c r="T162" t="s">
        <v>408</v>
      </c>
      <c r="U162" t="s">
        <v>790</v>
      </c>
      <c r="V162">
        <v>13.05</v>
      </c>
      <c r="W162" s="7">
        <f t="shared" ref="W162" si="644">IFERROR(VLOOKUP(S162,#REF!,3, FALSE),0)</f>
        <v>0</v>
      </c>
      <c r="X162" s="7">
        <f t="shared" ref="X162" si="645">IFERROR(VLOOKUP(S162,#REF!,4, FALSE),0)</f>
        <v>0</v>
      </c>
      <c r="Y162" s="7">
        <f t="shared" ref="Y162" si="646">IFERROR(VLOOKUP(S162,#REF!,3, FALSE),0)</f>
        <v>0</v>
      </c>
      <c r="Z162" s="7">
        <f t="shared" ref="Z162" si="647">IFERROR(VLOOKUP(S162,#REF!,4, FALSE),0)</f>
        <v>0</v>
      </c>
      <c r="AA162" s="16">
        <f t="shared" si="524"/>
        <v>0</v>
      </c>
      <c r="AB162" s="8" t="str">
        <f>IFERROR(VLOOKUP(S162,#REF!,5, FALSE),"NF")</f>
        <v>NF</v>
      </c>
      <c r="AC162" s="8" t="str">
        <f>IFERROR(VLOOKUP(S162,#REF!,5, FALSE),"NF")</f>
        <v>NF</v>
      </c>
      <c r="AD162" s="8">
        <f t="shared" si="525"/>
        <v>0</v>
      </c>
      <c r="AE162" s="9">
        <f t="shared" si="526"/>
        <v>0</v>
      </c>
      <c r="AF162" s="9">
        <f t="shared" si="527"/>
        <v>0</v>
      </c>
    </row>
    <row r="163" spans="19:32" ht="19" x14ac:dyDescent="0.25">
      <c r="S163" t="s">
        <v>309</v>
      </c>
      <c r="U163" t="s">
        <v>844</v>
      </c>
      <c r="V163">
        <v>13.83</v>
      </c>
      <c r="W163" s="7">
        <f t="shared" ref="W163" si="648">IFERROR(VLOOKUP(S163,#REF!,3, FALSE),0)</f>
        <v>0</v>
      </c>
      <c r="X163" s="7">
        <f t="shared" ref="X163" si="649">IFERROR(VLOOKUP(S163,#REF!,4, FALSE),0)</f>
        <v>0</v>
      </c>
      <c r="Y163" s="7">
        <f t="shared" ref="Y163" si="650">IFERROR(VLOOKUP(S163,#REF!,3, FALSE),0)</f>
        <v>0</v>
      </c>
      <c r="Z163" s="7">
        <f t="shared" ref="Z163" si="651">IFERROR(VLOOKUP(S163,#REF!,4, FALSE),0)</f>
        <v>0</v>
      </c>
      <c r="AA163" s="16">
        <f t="shared" si="524"/>
        <v>0</v>
      </c>
      <c r="AB163" s="8" t="str">
        <f>IFERROR(VLOOKUP(S163,#REF!,5, FALSE),"NF")</f>
        <v>NF</v>
      </c>
      <c r="AC163" s="8" t="str">
        <f>IFERROR(VLOOKUP(S163,#REF!,5, FALSE),"NF")</f>
        <v>NF</v>
      </c>
      <c r="AD163" s="8">
        <f t="shared" si="525"/>
        <v>0</v>
      </c>
      <c r="AE163" s="9">
        <f t="shared" si="526"/>
        <v>0</v>
      </c>
      <c r="AF163" s="9">
        <f t="shared" si="527"/>
        <v>0</v>
      </c>
    </row>
    <row r="164" spans="19:32" ht="19" x14ac:dyDescent="0.25">
      <c r="S164" t="s">
        <v>315</v>
      </c>
      <c r="T164" t="s">
        <v>316</v>
      </c>
      <c r="U164" t="s">
        <v>864</v>
      </c>
      <c r="V164">
        <v>12.54</v>
      </c>
      <c r="W164" s="7">
        <f t="shared" ref="W164" si="652">IFERROR(VLOOKUP(S164,#REF!,3, FALSE),0)</f>
        <v>0</v>
      </c>
      <c r="X164" s="7">
        <f t="shared" ref="X164" si="653">IFERROR(VLOOKUP(S164,#REF!,4, FALSE),0)</f>
        <v>0</v>
      </c>
      <c r="Y164" s="7">
        <f t="shared" ref="Y164" si="654">IFERROR(VLOOKUP(S164,#REF!,3, FALSE),0)</f>
        <v>0</v>
      </c>
      <c r="Z164" s="7">
        <f t="shared" ref="Z164" si="655">IFERROR(VLOOKUP(S164,#REF!,4, FALSE),0)</f>
        <v>0</v>
      </c>
      <c r="AA164" s="16">
        <f t="shared" si="524"/>
        <v>0</v>
      </c>
      <c r="AB164" s="8" t="str">
        <f>IFERROR(VLOOKUP(S164,#REF!,5, FALSE),"NF")</f>
        <v>NF</v>
      </c>
      <c r="AC164" s="8" t="str">
        <f>IFERROR(VLOOKUP(S164,#REF!,5, FALSE),"NF")</f>
        <v>NF</v>
      </c>
      <c r="AD164" s="8">
        <f t="shared" si="525"/>
        <v>0</v>
      </c>
      <c r="AE164" s="9">
        <f t="shared" si="526"/>
        <v>0</v>
      </c>
      <c r="AF164" s="9">
        <f t="shared" si="527"/>
        <v>0</v>
      </c>
    </row>
    <row r="165" spans="19:32" ht="19" x14ac:dyDescent="0.25">
      <c r="S165" t="s">
        <v>279</v>
      </c>
      <c r="T165" t="s">
        <v>280</v>
      </c>
      <c r="U165" t="s">
        <v>840</v>
      </c>
      <c r="V165">
        <v>12.32</v>
      </c>
      <c r="W165" s="7">
        <f t="shared" ref="W165" si="656">IFERROR(VLOOKUP(S165,#REF!,3, FALSE),0)</f>
        <v>0</v>
      </c>
      <c r="X165" s="7">
        <f t="shared" ref="X165" si="657">IFERROR(VLOOKUP(S165,#REF!,4, FALSE),0)</f>
        <v>0</v>
      </c>
      <c r="Y165" s="7">
        <f t="shared" ref="Y165" si="658">IFERROR(VLOOKUP(S165,#REF!,3, FALSE),0)</f>
        <v>0</v>
      </c>
      <c r="Z165" s="7">
        <f t="shared" ref="Z165" si="659">IFERROR(VLOOKUP(S165,#REF!,4, FALSE),0)</f>
        <v>0</v>
      </c>
      <c r="AA165" s="16">
        <f t="shared" si="524"/>
        <v>0</v>
      </c>
      <c r="AB165" s="8" t="str">
        <f>IFERROR(VLOOKUP(S165,#REF!,5, FALSE),"NF")</f>
        <v>NF</v>
      </c>
      <c r="AC165" s="8" t="str">
        <f>IFERROR(VLOOKUP(S165,#REF!,5, FALSE),"NF")</f>
        <v>NF</v>
      </c>
      <c r="AD165" s="8">
        <f t="shared" si="525"/>
        <v>0</v>
      </c>
      <c r="AE165" s="9">
        <f t="shared" si="526"/>
        <v>0</v>
      </c>
      <c r="AF165" s="9">
        <f t="shared" si="527"/>
        <v>0</v>
      </c>
    </row>
    <row r="166" spans="19:32" ht="19" x14ac:dyDescent="0.25">
      <c r="S166" t="s">
        <v>414</v>
      </c>
      <c r="U166" t="s">
        <v>766</v>
      </c>
      <c r="V166">
        <v>11.99</v>
      </c>
      <c r="W166" s="7">
        <f t="shared" ref="W166" si="660">IFERROR(VLOOKUP(S166,#REF!,3, FALSE),0)</f>
        <v>0</v>
      </c>
      <c r="X166" s="7">
        <f t="shared" ref="X166" si="661">IFERROR(VLOOKUP(S166,#REF!,4, FALSE),0)</f>
        <v>0</v>
      </c>
      <c r="Y166" s="7">
        <f t="shared" ref="Y166" si="662">IFERROR(VLOOKUP(S166,#REF!,3, FALSE),0)</f>
        <v>0</v>
      </c>
      <c r="Z166" s="7">
        <f t="shared" ref="Z166" si="663">IFERROR(VLOOKUP(S166,#REF!,4, FALSE),0)</f>
        <v>0</v>
      </c>
      <c r="AA166" s="16">
        <f t="shared" si="524"/>
        <v>0</v>
      </c>
      <c r="AB166" s="8" t="str">
        <f>IFERROR(VLOOKUP(S166,#REF!,5, FALSE),"NF")</f>
        <v>NF</v>
      </c>
      <c r="AC166" s="8" t="str">
        <f>IFERROR(VLOOKUP(S166,#REF!,5, FALSE),"NF")</f>
        <v>NF</v>
      </c>
      <c r="AD166" s="8">
        <f t="shared" si="525"/>
        <v>0</v>
      </c>
      <c r="AE166" s="9">
        <f t="shared" si="526"/>
        <v>0</v>
      </c>
      <c r="AF166" s="9">
        <f t="shared" si="527"/>
        <v>0</v>
      </c>
    </row>
    <row r="167" spans="19:32" ht="19" x14ac:dyDescent="0.25">
      <c r="S167" t="s">
        <v>535</v>
      </c>
      <c r="T167" t="s">
        <v>536</v>
      </c>
      <c r="U167" t="s">
        <v>792</v>
      </c>
      <c r="V167">
        <v>12.13</v>
      </c>
      <c r="W167" s="7">
        <f t="shared" ref="W167" si="664">IFERROR(VLOOKUP(S167,#REF!,3, FALSE),0)</f>
        <v>0</v>
      </c>
      <c r="X167" s="7">
        <f t="shared" ref="X167" si="665">IFERROR(VLOOKUP(S167,#REF!,4, FALSE),0)</f>
        <v>0</v>
      </c>
      <c r="Y167" s="7">
        <f t="shared" ref="Y167" si="666">IFERROR(VLOOKUP(S167,#REF!,3, FALSE),0)</f>
        <v>0</v>
      </c>
      <c r="Z167" s="7">
        <f t="shared" ref="Z167" si="667">IFERROR(VLOOKUP(S167,#REF!,4, FALSE),0)</f>
        <v>0</v>
      </c>
      <c r="AA167" s="16">
        <f t="shared" si="524"/>
        <v>0</v>
      </c>
      <c r="AB167" s="8" t="str">
        <f>IFERROR(VLOOKUP(S167,#REF!,5, FALSE),"NF")</f>
        <v>NF</v>
      </c>
      <c r="AC167" s="8" t="str">
        <f>IFERROR(VLOOKUP(S167,#REF!,5, FALSE),"NF")</f>
        <v>NF</v>
      </c>
      <c r="AD167" s="8">
        <f t="shared" si="525"/>
        <v>0</v>
      </c>
      <c r="AE167" s="9">
        <f t="shared" si="526"/>
        <v>0</v>
      </c>
      <c r="AF167" s="9">
        <f t="shared" si="527"/>
        <v>0</v>
      </c>
    </row>
    <row r="168" spans="19:32" ht="19" x14ac:dyDescent="0.25">
      <c r="S168" t="s">
        <v>1036</v>
      </c>
      <c r="T168" t="s">
        <v>1037</v>
      </c>
      <c r="U168" t="s">
        <v>1125</v>
      </c>
      <c r="V168">
        <v>151.47999999999999</v>
      </c>
      <c r="W168" s="7">
        <f t="shared" ref="W168" si="668">IFERROR(VLOOKUP(S168,#REF!,3, FALSE),0)</f>
        <v>0</v>
      </c>
      <c r="X168" s="7">
        <f t="shared" ref="X168" si="669">IFERROR(VLOOKUP(S168,#REF!,4, FALSE),0)</f>
        <v>0</v>
      </c>
      <c r="Y168" s="7">
        <f t="shared" ref="Y168" si="670">IFERROR(VLOOKUP(S168,#REF!,3, FALSE),0)</f>
        <v>0</v>
      </c>
      <c r="Z168" s="7">
        <f t="shared" ref="Z168" si="671">IFERROR(VLOOKUP(S168,#REF!,4, FALSE),0)</f>
        <v>0</v>
      </c>
      <c r="AA168" s="16">
        <f t="shared" si="524"/>
        <v>0</v>
      </c>
      <c r="AB168" s="8" t="str">
        <f>IFERROR(VLOOKUP(S168,#REF!,5, FALSE),"NF")</f>
        <v>NF</v>
      </c>
      <c r="AC168" s="8" t="str">
        <f>IFERROR(VLOOKUP(S168,#REF!,5, FALSE),"NF")</f>
        <v>NF</v>
      </c>
      <c r="AD168" s="8">
        <f t="shared" si="525"/>
        <v>0</v>
      </c>
      <c r="AE168" s="9">
        <f t="shared" si="526"/>
        <v>0</v>
      </c>
      <c r="AF168" s="9">
        <f t="shared" si="527"/>
        <v>0</v>
      </c>
    </row>
    <row r="169" spans="19:32" ht="19" x14ac:dyDescent="0.25">
      <c r="S169" t="s">
        <v>1056</v>
      </c>
      <c r="U169" t="s">
        <v>1126</v>
      </c>
      <c r="V169">
        <v>11</v>
      </c>
      <c r="W169" s="7">
        <f t="shared" ref="W169" si="672">IFERROR(VLOOKUP(S169,#REF!,3, FALSE),0)</f>
        <v>0</v>
      </c>
      <c r="X169" s="7">
        <f t="shared" ref="X169" si="673">IFERROR(VLOOKUP(S169,#REF!,4, FALSE),0)</f>
        <v>0</v>
      </c>
      <c r="Y169" s="7">
        <f t="shared" ref="Y169" si="674">IFERROR(VLOOKUP(S169,#REF!,3, FALSE),0)</f>
        <v>0</v>
      </c>
      <c r="Z169" s="7">
        <f t="shared" ref="Z169" si="675">IFERROR(VLOOKUP(S169,#REF!,4, FALSE),0)</f>
        <v>0</v>
      </c>
      <c r="AA169" s="16">
        <f t="shared" si="524"/>
        <v>0</v>
      </c>
      <c r="AB169" s="8" t="str">
        <f>IFERROR(VLOOKUP(S169,#REF!,5, FALSE),"NF")</f>
        <v>NF</v>
      </c>
      <c r="AC169" s="8" t="str">
        <f>IFERROR(VLOOKUP(S169,#REF!,5, FALSE),"NF")</f>
        <v>NF</v>
      </c>
      <c r="AD169" s="8">
        <f t="shared" si="525"/>
        <v>0</v>
      </c>
      <c r="AE169" s="9">
        <f t="shared" si="526"/>
        <v>0</v>
      </c>
      <c r="AF169" s="9">
        <f t="shared" si="527"/>
        <v>0</v>
      </c>
    </row>
    <row r="170" spans="19:32" ht="19" x14ac:dyDescent="0.25">
      <c r="S170" t="s">
        <v>377</v>
      </c>
      <c r="T170" t="s">
        <v>378</v>
      </c>
      <c r="U170" t="s">
        <v>857</v>
      </c>
      <c r="V170">
        <v>12.64</v>
      </c>
      <c r="W170" s="7">
        <f t="shared" ref="W170" si="676">IFERROR(VLOOKUP(S170,#REF!,3, FALSE),0)</f>
        <v>0</v>
      </c>
      <c r="X170" s="7">
        <f t="shared" ref="X170" si="677">IFERROR(VLOOKUP(S170,#REF!,4, FALSE),0)</f>
        <v>0</v>
      </c>
      <c r="Y170" s="7">
        <f t="shared" ref="Y170" si="678">IFERROR(VLOOKUP(S170,#REF!,3, FALSE),0)</f>
        <v>0</v>
      </c>
      <c r="Z170" s="7">
        <f t="shared" ref="Z170" si="679">IFERROR(VLOOKUP(S170,#REF!,4, FALSE),0)</f>
        <v>0</v>
      </c>
      <c r="AA170" s="16">
        <f t="shared" si="524"/>
        <v>0</v>
      </c>
      <c r="AB170" s="8" t="str">
        <f>IFERROR(VLOOKUP(S170,#REF!,5, FALSE),"NF")</f>
        <v>NF</v>
      </c>
      <c r="AC170" s="8" t="str">
        <f>IFERROR(VLOOKUP(S170,#REF!,5, FALSE),"NF")</f>
        <v>NF</v>
      </c>
      <c r="AD170" s="8">
        <f t="shared" si="525"/>
        <v>0</v>
      </c>
      <c r="AE170" s="9">
        <f t="shared" si="526"/>
        <v>0</v>
      </c>
      <c r="AF170" s="9">
        <f t="shared" si="527"/>
        <v>0</v>
      </c>
    </row>
    <row r="171" spans="19:32" ht="19" x14ac:dyDescent="0.25">
      <c r="S171" t="s">
        <v>1061</v>
      </c>
      <c r="U171" t="s">
        <v>1127</v>
      </c>
      <c r="V171">
        <v>12.55</v>
      </c>
      <c r="W171" s="7">
        <f t="shared" ref="W171" si="680">IFERROR(VLOOKUP(S171,#REF!,3, FALSE),0)</f>
        <v>0</v>
      </c>
      <c r="X171" s="7">
        <f t="shared" ref="X171" si="681">IFERROR(VLOOKUP(S171,#REF!,4, FALSE),0)</f>
        <v>0</v>
      </c>
      <c r="Y171" s="7">
        <f t="shared" ref="Y171" si="682">IFERROR(VLOOKUP(S171,#REF!,3, FALSE),0)</f>
        <v>0</v>
      </c>
      <c r="Z171" s="7">
        <f t="shared" ref="Z171" si="683">IFERROR(VLOOKUP(S171,#REF!,4, FALSE),0)</f>
        <v>0</v>
      </c>
      <c r="AA171" s="16">
        <f t="shared" si="524"/>
        <v>0</v>
      </c>
      <c r="AB171" s="8" t="str">
        <f>IFERROR(VLOOKUP(S171,#REF!,5, FALSE),"NF")</f>
        <v>NF</v>
      </c>
      <c r="AC171" s="8" t="str">
        <f>IFERROR(VLOOKUP(S171,#REF!,5, FALSE),"NF")</f>
        <v>NF</v>
      </c>
      <c r="AD171" s="8">
        <f t="shared" si="525"/>
        <v>0</v>
      </c>
      <c r="AE171" s="9">
        <f t="shared" si="526"/>
        <v>0</v>
      </c>
      <c r="AF171" s="9">
        <f t="shared" si="527"/>
        <v>0</v>
      </c>
    </row>
    <row r="172" spans="19:32" ht="19" x14ac:dyDescent="0.25">
      <c r="S172" t="s">
        <v>333</v>
      </c>
      <c r="T172" t="s">
        <v>334</v>
      </c>
      <c r="U172" t="s">
        <v>769</v>
      </c>
      <c r="V172">
        <v>12.95</v>
      </c>
      <c r="W172" s="7">
        <f t="shared" ref="W172" si="684">IFERROR(VLOOKUP(S172,#REF!,3, FALSE),0)</f>
        <v>0</v>
      </c>
      <c r="X172" s="7">
        <f t="shared" ref="X172" si="685">IFERROR(VLOOKUP(S172,#REF!,4, FALSE),0)</f>
        <v>0</v>
      </c>
      <c r="Y172" s="7">
        <f t="shared" ref="Y172" si="686">IFERROR(VLOOKUP(S172,#REF!,3, FALSE),0)</f>
        <v>0</v>
      </c>
      <c r="Z172" s="7">
        <f t="shared" ref="Z172" si="687">IFERROR(VLOOKUP(S172,#REF!,4, FALSE),0)</f>
        <v>0</v>
      </c>
      <c r="AA172" s="16">
        <f t="shared" si="524"/>
        <v>0</v>
      </c>
      <c r="AB172" s="8" t="str">
        <f>IFERROR(VLOOKUP(S172,#REF!,5, FALSE),"NF")</f>
        <v>NF</v>
      </c>
      <c r="AC172" s="8" t="str">
        <f>IFERROR(VLOOKUP(S172,#REF!,5, FALSE),"NF")</f>
        <v>NF</v>
      </c>
      <c r="AD172" s="8">
        <f t="shared" si="525"/>
        <v>0</v>
      </c>
      <c r="AE172" s="9">
        <f t="shared" si="526"/>
        <v>0</v>
      </c>
      <c r="AF172" s="9">
        <f t="shared" si="527"/>
        <v>0</v>
      </c>
    </row>
    <row r="173" spans="19:32" ht="19" x14ac:dyDescent="0.25">
      <c r="S173" t="s">
        <v>531</v>
      </c>
      <c r="T173" t="s">
        <v>532</v>
      </c>
      <c r="U173" t="s">
        <v>788</v>
      </c>
      <c r="V173">
        <v>12.99</v>
      </c>
      <c r="W173" s="7">
        <f t="shared" ref="W173" si="688">IFERROR(VLOOKUP(S173,#REF!,3, FALSE),0)</f>
        <v>0</v>
      </c>
      <c r="X173" s="7">
        <f t="shared" ref="X173" si="689">IFERROR(VLOOKUP(S173,#REF!,4, FALSE),0)</f>
        <v>0</v>
      </c>
      <c r="Y173" s="7">
        <f t="shared" ref="Y173" si="690">IFERROR(VLOOKUP(S173,#REF!,3, FALSE),0)</f>
        <v>0</v>
      </c>
      <c r="Z173" s="7">
        <f t="shared" ref="Z173" si="691">IFERROR(VLOOKUP(S173,#REF!,4, FALSE),0)</f>
        <v>0</v>
      </c>
      <c r="AA173" s="16">
        <f t="shared" si="524"/>
        <v>0</v>
      </c>
      <c r="AB173" s="8" t="str">
        <f>IFERROR(VLOOKUP(S173,#REF!,5, FALSE),"NF")</f>
        <v>NF</v>
      </c>
      <c r="AC173" s="8" t="str">
        <f>IFERROR(VLOOKUP(S173,#REF!,5, FALSE),"NF")</f>
        <v>NF</v>
      </c>
      <c r="AD173" s="8">
        <f t="shared" si="525"/>
        <v>0</v>
      </c>
      <c r="AE173" s="9">
        <f t="shared" si="526"/>
        <v>0</v>
      </c>
      <c r="AF173" s="9">
        <f t="shared" si="527"/>
        <v>0</v>
      </c>
    </row>
    <row r="174" spans="19:32" ht="19" x14ac:dyDescent="0.25">
      <c r="S174" t="s">
        <v>396</v>
      </c>
      <c r="T174" t="s">
        <v>397</v>
      </c>
      <c r="U174" t="s">
        <v>858</v>
      </c>
      <c r="V174">
        <v>12.55</v>
      </c>
      <c r="W174" s="7">
        <f t="shared" ref="W174" si="692">IFERROR(VLOOKUP(S174,#REF!,3, FALSE),0)</f>
        <v>0</v>
      </c>
      <c r="X174" s="7">
        <f t="shared" ref="X174" si="693">IFERROR(VLOOKUP(S174,#REF!,4, FALSE),0)</f>
        <v>0</v>
      </c>
      <c r="Y174" s="7">
        <f t="shared" ref="Y174" si="694">IFERROR(VLOOKUP(S174,#REF!,3, FALSE),0)</f>
        <v>0</v>
      </c>
      <c r="Z174" s="7">
        <f t="shared" ref="Z174" si="695">IFERROR(VLOOKUP(S174,#REF!,4, FALSE),0)</f>
        <v>0</v>
      </c>
      <c r="AA174" s="16">
        <f t="shared" si="524"/>
        <v>0</v>
      </c>
      <c r="AB174" s="8" t="str">
        <f>IFERROR(VLOOKUP(S174,#REF!,5, FALSE),"NF")</f>
        <v>NF</v>
      </c>
      <c r="AC174" s="8" t="str">
        <f>IFERROR(VLOOKUP(S174,#REF!,5, FALSE),"NF")</f>
        <v>NF</v>
      </c>
      <c r="AD174" s="8">
        <f t="shared" si="525"/>
        <v>0</v>
      </c>
      <c r="AE174" s="9">
        <f t="shared" si="526"/>
        <v>0</v>
      </c>
      <c r="AF174" s="9">
        <f t="shared" si="527"/>
        <v>0</v>
      </c>
    </row>
    <row r="175" spans="19:32" ht="19" x14ac:dyDescent="0.25">
      <c r="S175" t="s">
        <v>1038</v>
      </c>
      <c r="T175" t="s">
        <v>1039</v>
      </c>
      <c r="U175" t="s">
        <v>1128</v>
      </c>
      <c r="V175">
        <v>9.42</v>
      </c>
      <c r="W175" s="7">
        <f t="shared" ref="W175" si="696">IFERROR(VLOOKUP(S175,#REF!,3, FALSE),0)</f>
        <v>0</v>
      </c>
      <c r="X175" s="7">
        <f t="shared" ref="X175" si="697">IFERROR(VLOOKUP(S175,#REF!,4, FALSE),0)</f>
        <v>0</v>
      </c>
      <c r="Y175" s="7">
        <f t="shared" ref="Y175" si="698">IFERROR(VLOOKUP(S175,#REF!,3, FALSE),0)</f>
        <v>0</v>
      </c>
      <c r="Z175" s="7">
        <f t="shared" ref="Z175" si="699">IFERROR(VLOOKUP(S175,#REF!,4, FALSE),0)</f>
        <v>0</v>
      </c>
      <c r="AA175" s="16">
        <f t="shared" si="524"/>
        <v>0</v>
      </c>
      <c r="AB175" s="8" t="str">
        <f>IFERROR(VLOOKUP(S175,#REF!,5, FALSE),"NF")</f>
        <v>NF</v>
      </c>
      <c r="AC175" s="8" t="str">
        <f>IFERROR(VLOOKUP(S175,#REF!,5, FALSE),"NF")</f>
        <v>NF</v>
      </c>
      <c r="AD175" s="8">
        <f t="shared" si="525"/>
        <v>0</v>
      </c>
      <c r="AE175" s="9">
        <f t="shared" si="526"/>
        <v>0</v>
      </c>
      <c r="AF175" s="9">
        <f t="shared" si="527"/>
        <v>0</v>
      </c>
    </row>
    <row r="176" spans="19:32" ht="19" x14ac:dyDescent="0.25">
      <c r="S176" t="s">
        <v>281</v>
      </c>
      <c r="T176" t="s">
        <v>282</v>
      </c>
      <c r="U176" t="s">
        <v>856</v>
      </c>
      <c r="V176">
        <v>21.77</v>
      </c>
      <c r="W176" s="7">
        <f t="shared" ref="W176" si="700">IFERROR(VLOOKUP(S176,#REF!,3, FALSE),0)</f>
        <v>0</v>
      </c>
      <c r="X176" s="7">
        <f t="shared" ref="X176" si="701">IFERROR(VLOOKUP(S176,#REF!,4, FALSE),0)</f>
        <v>0</v>
      </c>
      <c r="Y176" s="7">
        <f t="shared" ref="Y176" si="702">IFERROR(VLOOKUP(S176,#REF!,3, FALSE),0)</f>
        <v>0</v>
      </c>
      <c r="Z176" s="7">
        <f t="shared" ref="Z176" si="703">IFERROR(VLOOKUP(S176,#REF!,4, FALSE),0)</f>
        <v>0</v>
      </c>
      <c r="AA176" s="16">
        <f t="shared" si="524"/>
        <v>0</v>
      </c>
      <c r="AB176" s="8" t="str">
        <f>IFERROR(VLOOKUP(S176,#REF!,5, FALSE),"NF")</f>
        <v>NF</v>
      </c>
      <c r="AC176" s="8" t="str">
        <f>IFERROR(VLOOKUP(S176,#REF!,5, FALSE),"NF")</f>
        <v>NF</v>
      </c>
      <c r="AD176" s="8">
        <f t="shared" si="525"/>
        <v>0</v>
      </c>
      <c r="AE176" s="9">
        <f t="shared" si="526"/>
        <v>0</v>
      </c>
      <c r="AF176" s="9">
        <f t="shared" si="527"/>
        <v>0</v>
      </c>
    </row>
    <row r="177" spans="19:32" ht="19" x14ac:dyDescent="0.25">
      <c r="S177" t="s">
        <v>533</v>
      </c>
      <c r="T177" t="s">
        <v>534</v>
      </c>
      <c r="U177" t="s">
        <v>791</v>
      </c>
      <c r="V177">
        <v>12.61</v>
      </c>
      <c r="W177" s="7">
        <f t="shared" ref="W177" si="704">IFERROR(VLOOKUP(S177,#REF!,3, FALSE),0)</f>
        <v>0</v>
      </c>
      <c r="X177" s="7">
        <f t="shared" ref="X177" si="705">IFERROR(VLOOKUP(S177,#REF!,4, FALSE),0)</f>
        <v>0</v>
      </c>
      <c r="Y177" s="7">
        <f t="shared" ref="Y177" si="706">IFERROR(VLOOKUP(S177,#REF!,3, FALSE),0)</f>
        <v>0</v>
      </c>
      <c r="Z177" s="7">
        <f t="shared" ref="Z177" si="707">IFERROR(VLOOKUP(S177,#REF!,4, FALSE),0)</f>
        <v>0</v>
      </c>
      <c r="AA177" s="16">
        <f t="shared" si="524"/>
        <v>0</v>
      </c>
      <c r="AB177" s="8" t="str">
        <f>IFERROR(VLOOKUP(S177,#REF!,5, FALSE),"NF")</f>
        <v>NF</v>
      </c>
      <c r="AC177" s="8" t="str">
        <f>IFERROR(VLOOKUP(S177,#REF!,5, FALSE),"NF")</f>
        <v>NF</v>
      </c>
      <c r="AD177" s="8">
        <f t="shared" si="525"/>
        <v>0</v>
      </c>
      <c r="AE177" s="9">
        <f t="shared" si="526"/>
        <v>0</v>
      </c>
      <c r="AF177" s="9">
        <f t="shared" si="527"/>
        <v>0</v>
      </c>
    </row>
    <row r="178" spans="19:32" ht="19" x14ac:dyDescent="0.25">
      <c r="S178" t="s">
        <v>291</v>
      </c>
      <c r="T178" t="s">
        <v>292</v>
      </c>
      <c r="U178" t="s">
        <v>866</v>
      </c>
      <c r="V178">
        <v>15.13</v>
      </c>
      <c r="W178" s="7">
        <f t="shared" ref="W178" si="708">IFERROR(VLOOKUP(S178,#REF!,3, FALSE),0)</f>
        <v>0</v>
      </c>
      <c r="X178" s="7">
        <f t="shared" ref="X178" si="709">IFERROR(VLOOKUP(S178,#REF!,4, FALSE),0)</f>
        <v>0</v>
      </c>
      <c r="Y178" s="7">
        <f t="shared" ref="Y178" si="710">IFERROR(VLOOKUP(S178,#REF!,3, FALSE),0)</f>
        <v>0</v>
      </c>
      <c r="Z178" s="7">
        <f t="shared" ref="Z178" si="711">IFERROR(VLOOKUP(S178,#REF!,4, FALSE),0)</f>
        <v>0</v>
      </c>
      <c r="AA178" s="16">
        <f t="shared" si="524"/>
        <v>0</v>
      </c>
      <c r="AB178" s="8" t="str">
        <f>IFERROR(VLOOKUP(S178,#REF!,5, FALSE),"NF")</f>
        <v>NF</v>
      </c>
      <c r="AC178" s="8" t="str">
        <f>IFERROR(VLOOKUP(S178,#REF!,5, FALSE),"NF")</f>
        <v>NF</v>
      </c>
      <c r="AD178" s="8">
        <f t="shared" si="525"/>
        <v>0</v>
      </c>
      <c r="AE178" s="9">
        <f t="shared" si="526"/>
        <v>0</v>
      </c>
      <c r="AF178" s="9">
        <f t="shared" si="527"/>
        <v>0</v>
      </c>
    </row>
    <row r="179" spans="19:32" ht="19" x14ac:dyDescent="0.25">
      <c r="S179" t="s">
        <v>632</v>
      </c>
      <c r="U179" t="s">
        <v>969</v>
      </c>
      <c r="V179">
        <v>12</v>
      </c>
      <c r="W179" s="7">
        <f t="shared" ref="W179" si="712">IFERROR(VLOOKUP(S179,#REF!,3, FALSE),0)</f>
        <v>0</v>
      </c>
      <c r="X179" s="7">
        <f t="shared" ref="X179" si="713">IFERROR(VLOOKUP(S179,#REF!,4, FALSE),0)</f>
        <v>0</v>
      </c>
      <c r="Y179" s="7">
        <f t="shared" ref="Y179" si="714">IFERROR(VLOOKUP(S179,#REF!,3, FALSE),0)</f>
        <v>0</v>
      </c>
      <c r="Z179" s="7">
        <f t="shared" ref="Z179" si="715">IFERROR(VLOOKUP(S179,#REF!,4, FALSE),0)</f>
        <v>0</v>
      </c>
      <c r="AA179" s="16">
        <f t="shared" si="524"/>
        <v>0</v>
      </c>
      <c r="AB179" s="8" t="str">
        <f>IFERROR(VLOOKUP(S179,#REF!,5, FALSE),"NF")</f>
        <v>NF</v>
      </c>
      <c r="AC179" s="8" t="str">
        <f>IFERROR(VLOOKUP(S179,#REF!,5, FALSE),"NF")</f>
        <v>NF</v>
      </c>
      <c r="AD179" s="8">
        <f t="shared" si="525"/>
        <v>0</v>
      </c>
      <c r="AE179" s="9">
        <f t="shared" si="526"/>
        <v>0</v>
      </c>
      <c r="AF179" s="9">
        <f t="shared" si="527"/>
        <v>0</v>
      </c>
    </row>
    <row r="180" spans="19:32" ht="19" x14ac:dyDescent="0.25">
      <c r="S180" t="s">
        <v>1040</v>
      </c>
      <c r="T180" t="s">
        <v>1041</v>
      </c>
      <c r="U180" t="s">
        <v>1129</v>
      </c>
      <c r="V180">
        <v>39.630000000000003</v>
      </c>
      <c r="W180" s="7">
        <f t="shared" ref="W180" si="716">IFERROR(VLOOKUP(S180,#REF!,3, FALSE),0)</f>
        <v>0</v>
      </c>
      <c r="X180" s="7">
        <f t="shared" ref="X180" si="717">IFERROR(VLOOKUP(S180,#REF!,4, FALSE),0)</f>
        <v>0</v>
      </c>
      <c r="Y180" s="7">
        <f t="shared" ref="Y180" si="718">IFERROR(VLOOKUP(S180,#REF!,3, FALSE),0)</f>
        <v>0</v>
      </c>
      <c r="Z180" s="7">
        <f t="shared" ref="Z180" si="719">IFERROR(VLOOKUP(S180,#REF!,4, FALSE),0)</f>
        <v>0</v>
      </c>
      <c r="AA180" s="16">
        <f t="shared" si="524"/>
        <v>0</v>
      </c>
      <c r="AB180" s="8" t="str">
        <f>IFERROR(VLOOKUP(S180,#REF!,5, FALSE),"NF")</f>
        <v>NF</v>
      </c>
      <c r="AC180" s="8" t="str">
        <f>IFERROR(VLOOKUP(S180,#REF!,5, FALSE),"NF")</f>
        <v>NF</v>
      </c>
      <c r="AD180" s="8">
        <f t="shared" si="525"/>
        <v>0</v>
      </c>
      <c r="AE180" s="9">
        <f t="shared" si="526"/>
        <v>0</v>
      </c>
      <c r="AF180" s="9">
        <f t="shared" si="527"/>
        <v>0</v>
      </c>
    </row>
    <row r="181" spans="19:32" ht="19" x14ac:dyDescent="0.25">
      <c r="S181" t="s">
        <v>1130</v>
      </c>
      <c r="T181" t="s">
        <v>1131</v>
      </c>
      <c r="U181" t="s">
        <v>1132</v>
      </c>
      <c r="V181">
        <v>54.45</v>
      </c>
      <c r="W181" s="7">
        <f t="shared" ref="W181" si="720">IFERROR(VLOOKUP(S181,#REF!,3, FALSE),0)</f>
        <v>0</v>
      </c>
      <c r="X181" s="7">
        <f t="shared" ref="X181" si="721">IFERROR(VLOOKUP(S181,#REF!,4, FALSE),0)</f>
        <v>0</v>
      </c>
      <c r="Y181" s="7">
        <f t="shared" ref="Y181" si="722">IFERROR(VLOOKUP(S181,#REF!,3, FALSE),0)</f>
        <v>0</v>
      </c>
      <c r="Z181" s="7">
        <f t="shared" ref="Z181" si="723">IFERROR(VLOOKUP(S181,#REF!,4, FALSE),0)</f>
        <v>0</v>
      </c>
      <c r="AA181" s="16">
        <f t="shared" si="524"/>
        <v>0</v>
      </c>
      <c r="AB181" s="8" t="str">
        <f>IFERROR(VLOOKUP(S181,#REF!,5, FALSE),"NF")</f>
        <v>NF</v>
      </c>
      <c r="AC181" s="8" t="str">
        <f>IFERROR(VLOOKUP(S181,#REF!,5, FALSE),"NF")</f>
        <v>NF</v>
      </c>
      <c r="AD181" s="8">
        <f t="shared" si="525"/>
        <v>0</v>
      </c>
      <c r="AE181" s="9">
        <f t="shared" si="526"/>
        <v>0</v>
      </c>
      <c r="AF181" s="9">
        <f t="shared" si="527"/>
        <v>0</v>
      </c>
    </row>
    <row r="182" spans="19:32" ht="19" x14ac:dyDescent="0.25">
      <c r="S182" t="s">
        <v>1042</v>
      </c>
      <c r="T182" t="s">
        <v>1043</v>
      </c>
      <c r="U182" t="s">
        <v>1133</v>
      </c>
      <c r="V182">
        <v>150.63</v>
      </c>
      <c r="W182" s="7">
        <f t="shared" ref="W182" si="724">IFERROR(VLOOKUP(S182,#REF!,3, FALSE),0)</f>
        <v>0</v>
      </c>
      <c r="X182" s="7">
        <f t="shared" ref="X182" si="725">IFERROR(VLOOKUP(S182,#REF!,4, FALSE),0)</f>
        <v>0</v>
      </c>
      <c r="Y182" s="7">
        <f t="shared" ref="Y182" si="726">IFERROR(VLOOKUP(S182,#REF!,3, FALSE),0)</f>
        <v>0</v>
      </c>
      <c r="Z182" s="7">
        <f t="shared" ref="Z182" si="727">IFERROR(VLOOKUP(S182,#REF!,4, FALSE),0)</f>
        <v>0</v>
      </c>
      <c r="AA182" s="16">
        <f t="shared" si="524"/>
        <v>0</v>
      </c>
      <c r="AB182" s="8" t="str">
        <f>IFERROR(VLOOKUP(S182,#REF!,5, FALSE),"NF")</f>
        <v>NF</v>
      </c>
      <c r="AC182" s="8" t="str">
        <f>IFERROR(VLOOKUP(S182,#REF!,5, FALSE),"NF")</f>
        <v>NF</v>
      </c>
      <c r="AD182" s="8">
        <f t="shared" si="525"/>
        <v>0</v>
      </c>
      <c r="AE182" s="9">
        <f t="shared" si="526"/>
        <v>0</v>
      </c>
      <c r="AF182" s="9">
        <f t="shared" si="527"/>
        <v>0</v>
      </c>
    </row>
    <row r="183" spans="19:32" ht="19" x14ac:dyDescent="0.25">
      <c r="S183" t="s">
        <v>303</v>
      </c>
      <c r="U183" t="s">
        <v>845</v>
      </c>
      <c r="V183">
        <v>12.03</v>
      </c>
      <c r="W183" s="7">
        <f t="shared" ref="W183" si="728">IFERROR(VLOOKUP(S183,#REF!,3, FALSE),0)</f>
        <v>0</v>
      </c>
      <c r="X183" s="7">
        <f t="shared" ref="X183" si="729">IFERROR(VLOOKUP(S183,#REF!,4, FALSE),0)</f>
        <v>0</v>
      </c>
      <c r="Y183" s="7">
        <f t="shared" ref="Y183" si="730">IFERROR(VLOOKUP(S183,#REF!,3, FALSE),0)</f>
        <v>0</v>
      </c>
      <c r="Z183" s="7">
        <f t="shared" ref="Z183" si="731">IFERROR(VLOOKUP(S183,#REF!,4, FALSE),0)</f>
        <v>0</v>
      </c>
      <c r="AA183" s="16">
        <f t="shared" si="524"/>
        <v>0</v>
      </c>
      <c r="AB183" s="8" t="str">
        <f>IFERROR(VLOOKUP(S183,#REF!,5, FALSE),"NF")</f>
        <v>NF</v>
      </c>
      <c r="AC183" s="8" t="str">
        <f>IFERROR(VLOOKUP(S183,#REF!,5, FALSE),"NF")</f>
        <v>NF</v>
      </c>
      <c r="AD183" s="8">
        <f t="shared" si="525"/>
        <v>0</v>
      </c>
      <c r="AE183" s="9">
        <f t="shared" si="526"/>
        <v>0</v>
      </c>
      <c r="AF183" s="9">
        <f t="shared" si="527"/>
        <v>0</v>
      </c>
    </row>
    <row r="184" spans="19:32" ht="19" x14ac:dyDescent="0.25">
      <c r="S184" t="s">
        <v>1044</v>
      </c>
      <c r="T184" t="s">
        <v>1045</v>
      </c>
      <c r="U184" t="s">
        <v>1134</v>
      </c>
      <c r="V184">
        <v>33.17</v>
      </c>
      <c r="W184" s="7">
        <f t="shared" ref="W184" si="732">IFERROR(VLOOKUP(S184,#REF!,3, FALSE),0)</f>
        <v>0</v>
      </c>
      <c r="X184" s="7">
        <f t="shared" ref="X184" si="733">IFERROR(VLOOKUP(S184,#REF!,4, FALSE),0)</f>
        <v>0</v>
      </c>
      <c r="Y184" s="7">
        <f t="shared" ref="Y184" si="734">IFERROR(VLOOKUP(S184,#REF!,3, FALSE),0)</f>
        <v>0</v>
      </c>
      <c r="Z184" s="7">
        <f t="shared" ref="Z184" si="735">IFERROR(VLOOKUP(S184,#REF!,4, FALSE),0)</f>
        <v>0</v>
      </c>
      <c r="AA184" s="16">
        <f t="shared" si="524"/>
        <v>0</v>
      </c>
      <c r="AB184" s="8" t="str">
        <f>IFERROR(VLOOKUP(S184,#REF!,5, FALSE),"NF")</f>
        <v>NF</v>
      </c>
      <c r="AC184" s="8" t="str">
        <f>IFERROR(VLOOKUP(S184,#REF!,5, FALSE),"NF")</f>
        <v>NF</v>
      </c>
      <c r="AD184" s="8">
        <f t="shared" si="525"/>
        <v>0</v>
      </c>
      <c r="AE184" s="9">
        <f t="shared" si="526"/>
        <v>0</v>
      </c>
      <c r="AF184" s="9">
        <f t="shared" si="527"/>
        <v>0</v>
      </c>
    </row>
    <row r="185" spans="19:32" ht="19" x14ac:dyDescent="0.25">
      <c r="S185" t="s">
        <v>293</v>
      </c>
      <c r="T185" t="s">
        <v>294</v>
      </c>
      <c r="U185" t="s">
        <v>863</v>
      </c>
      <c r="V185">
        <v>12.6</v>
      </c>
      <c r="W185" s="7">
        <f t="shared" ref="W185" si="736">IFERROR(VLOOKUP(S185,#REF!,3, FALSE),0)</f>
        <v>0</v>
      </c>
      <c r="X185" s="7">
        <f t="shared" ref="X185" si="737">IFERROR(VLOOKUP(S185,#REF!,4, FALSE),0)</f>
        <v>0</v>
      </c>
      <c r="Y185" s="7">
        <f t="shared" ref="Y185" si="738">IFERROR(VLOOKUP(S185,#REF!,3, FALSE),0)</f>
        <v>0</v>
      </c>
      <c r="Z185" s="7">
        <f t="shared" ref="Z185" si="739">IFERROR(VLOOKUP(S185,#REF!,4, FALSE),0)</f>
        <v>0</v>
      </c>
      <c r="AA185" s="16">
        <f t="shared" si="524"/>
        <v>0</v>
      </c>
      <c r="AB185" s="8" t="str">
        <f>IFERROR(VLOOKUP(S185,#REF!,5, FALSE),"NF")</f>
        <v>NF</v>
      </c>
      <c r="AC185" s="8" t="str">
        <f>IFERROR(VLOOKUP(S185,#REF!,5, FALSE),"NF")</f>
        <v>NF</v>
      </c>
      <c r="AD185" s="8">
        <f t="shared" si="525"/>
        <v>0</v>
      </c>
      <c r="AE185" s="9">
        <f t="shared" si="526"/>
        <v>0</v>
      </c>
      <c r="AF185" s="9">
        <f t="shared" si="527"/>
        <v>0</v>
      </c>
    </row>
    <row r="186" spans="19:32" ht="19" x14ac:dyDescent="0.25">
      <c r="S186" t="s">
        <v>383</v>
      </c>
      <c r="T186" t="s">
        <v>384</v>
      </c>
      <c r="U186" t="s">
        <v>869</v>
      </c>
      <c r="V186">
        <v>12.98</v>
      </c>
      <c r="W186" s="7">
        <f t="shared" ref="W186" si="740">IFERROR(VLOOKUP(S186,#REF!,3, FALSE),0)</f>
        <v>0</v>
      </c>
      <c r="X186" s="7">
        <f t="shared" ref="X186" si="741">IFERROR(VLOOKUP(S186,#REF!,4, FALSE),0)</f>
        <v>0</v>
      </c>
      <c r="Y186" s="7">
        <f t="shared" ref="Y186" si="742">IFERROR(VLOOKUP(S186,#REF!,3, FALSE),0)</f>
        <v>0</v>
      </c>
      <c r="Z186" s="7">
        <f t="shared" ref="Z186" si="743">IFERROR(VLOOKUP(S186,#REF!,4, FALSE),0)</f>
        <v>0</v>
      </c>
      <c r="AA186" s="16">
        <f t="shared" si="524"/>
        <v>0</v>
      </c>
      <c r="AB186" s="8" t="str">
        <f>IFERROR(VLOOKUP(S186,#REF!,5, FALSE),"NF")</f>
        <v>NF</v>
      </c>
      <c r="AC186" s="8" t="str">
        <f>IFERROR(VLOOKUP(S186,#REF!,5, FALSE),"NF")</f>
        <v>NF</v>
      </c>
      <c r="AD186" s="8">
        <f t="shared" si="525"/>
        <v>0</v>
      </c>
      <c r="AE186" s="9">
        <f t="shared" si="526"/>
        <v>0</v>
      </c>
      <c r="AF186" s="9">
        <f t="shared" si="527"/>
        <v>0</v>
      </c>
    </row>
    <row r="187" spans="19:32" ht="19" x14ac:dyDescent="0.25">
      <c r="S187" t="s">
        <v>594</v>
      </c>
      <c r="T187" t="s">
        <v>595</v>
      </c>
      <c r="U187" t="s">
        <v>911</v>
      </c>
      <c r="V187">
        <v>12.86</v>
      </c>
      <c r="W187" s="7">
        <f t="shared" ref="W187" si="744">IFERROR(VLOOKUP(S187,#REF!,3, FALSE),0)</f>
        <v>0</v>
      </c>
      <c r="X187" s="7">
        <f t="shared" ref="X187" si="745">IFERROR(VLOOKUP(S187,#REF!,4, FALSE),0)</f>
        <v>0</v>
      </c>
      <c r="Y187" s="7">
        <f t="shared" ref="Y187" si="746">IFERROR(VLOOKUP(S187,#REF!,3, FALSE),0)</f>
        <v>0</v>
      </c>
      <c r="Z187" s="7">
        <f t="shared" ref="Z187" si="747">IFERROR(VLOOKUP(S187,#REF!,4, FALSE),0)</f>
        <v>0</v>
      </c>
      <c r="AA187" s="16">
        <f t="shared" si="524"/>
        <v>0</v>
      </c>
      <c r="AB187" s="8" t="str">
        <f>IFERROR(VLOOKUP(S187,#REF!,5, FALSE),"NF")</f>
        <v>NF</v>
      </c>
      <c r="AC187" s="8" t="str">
        <f>IFERROR(VLOOKUP(S187,#REF!,5, FALSE),"NF")</f>
        <v>NF</v>
      </c>
      <c r="AD187" s="8">
        <f t="shared" si="525"/>
        <v>0</v>
      </c>
      <c r="AE187" s="9">
        <f t="shared" si="526"/>
        <v>0</v>
      </c>
      <c r="AF187" s="9">
        <f t="shared" si="527"/>
        <v>0</v>
      </c>
    </row>
    <row r="188" spans="19:32" ht="19" x14ac:dyDescent="0.25">
      <c r="S188" t="s">
        <v>1068</v>
      </c>
      <c r="T188" t="s">
        <v>1069</v>
      </c>
      <c r="U188" t="s">
        <v>1135</v>
      </c>
      <c r="V188">
        <v>26.2</v>
      </c>
      <c r="W188" s="7">
        <f t="shared" ref="W188" si="748">IFERROR(VLOOKUP(S188,#REF!,3, FALSE),0)</f>
        <v>0</v>
      </c>
      <c r="X188" s="7">
        <f t="shared" ref="X188" si="749">IFERROR(VLOOKUP(S188,#REF!,4, FALSE),0)</f>
        <v>0</v>
      </c>
      <c r="Y188" s="7">
        <f t="shared" ref="Y188" si="750">IFERROR(VLOOKUP(S188,#REF!,3, FALSE),0)</f>
        <v>0</v>
      </c>
      <c r="Z188" s="7">
        <f t="shared" ref="Z188" si="751">IFERROR(VLOOKUP(S188,#REF!,4, FALSE),0)</f>
        <v>0</v>
      </c>
      <c r="AA188" s="16">
        <f t="shared" si="524"/>
        <v>0</v>
      </c>
      <c r="AB188" s="8" t="str">
        <f>IFERROR(VLOOKUP(S188,#REF!,5, FALSE),"NF")</f>
        <v>NF</v>
      </c>
      <c r="AC188" s="8" t="str">
        <f>IFERROR(VLOOKUP(S188,#REF!,5, FALSE),"NF")</f>
        <v>NF</v>
      </c>
      <c r="AD188" s="8">
        <f t="shared" si="525"/>
        <v>0</v>
      </c>
      <c r="AE188" s="9">
        <f t="shared" si="526"/>
        <v>0</v>
      </c>
      <c r="AF188" s="9">
        <f t="shared" si="527"/>
        <v>0</v>
      </c>
    </row>
    <row r="189" spans="19:32" ht="19" x14ac:dyDescent="0.25">
      <c r="S189" t="s">
        <v>553</v>
      </c>
      <c r="T189" t="s">
        <v>554</v>
      </c>
      <c r="U189" t="s">
        <v>826</v>
      </c>
      <c r="V189">
        <v>13.12</v>
      </c>
      <c r="W189" s="7">
        <f t="shared" ref="W189" si="752">IFERROR(VLOOKUP(S189,#REF!,3, FALSE),0)</f>
        <v>0</v>
      </c>
      <c r="X189" s="7">
        <f t="shared" ref="X189" si="753">IFERROR(VLOOKUP(S189,#REF!,4, FALSE),0)</f>
        <v>0</v>
      </c>
      <c r="Y189" s="7">
        <f t="shared" ref="Y189" si="754">IFERROR(VLOOKUP(S189,#REF!,3, FALSE),0)</f>
        <v>0</v>
      </c>
      <c r="Z189" s="7">
        <f t="shared" ref="Z189" si="755">IFERROR(VLOOKUP(S189,#REF!,4, FALSE),0)</f>
        <v>0</v>
      </c>
      <c r="AA189" s="16">
        <f t="shared" si="524"/>
        <v>0</v>
      </c>
      <c r="AB189" s="8" t="str">
        <f>IFERROR(VLOOKUP(S189,#REF!,5, FALSE),"NF")</f>
        <v>NF</v>
      </c>
      <c r="AC189" s="8" t="str">
        <f>IFERROR(VLOOKUP(S189,#REF!,5, FALSE),"NF")</f>
        <v>NF</v>
      </c>
      <c r="AD189" s="8">
        <f t="shared" si="525"/>
        <v>0</v>
      </c>
      <c r="AE189" s="9">
        <f t="shared" si="526"/>
        <v>0</v>
      </c>
      <c r="AF189" s="9">
        <f t="shared" si="527"/>
        <v>0</v>
      </c>
    </row>
    <row r="190" spans="19:32" ht="19" x14ac:dyDescent="0.25">
      <c r="S190" t="s">
        <v>1046</v>
      </c>
      <c r="T190" t="s">
        <v>1047</v>
      </c>
      <c r="U190" t="s">
        <v>1136</v>
      </c>
      <c r="V190">
        <v>32.82</v>
      </c>
      <c r="W190" s="7">
        <f t="shared" ref="W190" si="756">IFERROR(VLOOKUP(S190,#REF!,3, FALSE),0)</f>
        <v>0</v>
      </c>
      <c r="X190" s="7">
        <f t="shared" ref="X190" si="757">IFERROR(VLOOKUP(S190,#REF!,4, FALSE),0)</f>
        <v>0</v>
      </c>
      <c r="Y190" s="7">
        <f t="shared" ref="Y190" si="758">IFERROR(VLOOKUP(S190,#REF!,3, FALSE),0)</f>
        <v>0</v>
      </c>
      <c r="Z190" s="7">
        <f t="shared" ref="Z190" si="759">IFERROR(VLOOKUP(S190,#REF!,4, FALSE),0)</f>
        <v>0</v>
      </c>
      <c r="AA190" s="16">
        <f t="shared" si="524"/>
        <v>0</v>
      </c>
      <c r="AB190" s="8" t="str">
        <f>IFERROR(VLOOKUP(S190,#REF!,5, FALSE),"NF")</f>
        <v>NF</v>
      </c>
      <c r="AC190" s="8" t="str">
        <f>IFERROR(VLOOKUP(S190,#REF!,5, FALSE),"NF")</f>
        <v>NF</v>
      </c>
      <c r="AD190" s="8">
        <f t="shared" si="525"/>
        <v>0</v>
      </c>
      <c r="AE190" s="9">
        <f t="shared" si="526"/>
        <v>0</v>
      </c>
      <c r="AF190" s="9">
        <f t="shared" si="527"/>
        <v>0</v>
      </c>
    </row>
    <row r="191" spans="19:32" ht="19" x14ac:dyDescent="0.25">
      <c r="S191" t="s">
        <v>1048</v>
      </c>
      <c r="T191" t="s">
        <v>1049</v>
      </c>
      <c r="U191" t="s">
        <v>1137</v>
      </c>
      <c r="V191">
        <v>38.33</v>
      </c>
      <c r="W191" s="7">
        <f t="shared" ref="W191" si="760">IFERROR(VLOOKUP(S191,#REF!,3, FALSE),0)</f>
        <v>0</v>
      </c>
      <c r="X191" s="7">
        <f t="shared" ref="X191" si="761">IFERROR(VLOOKUP(S191,#REF!,4, FALSE),0)</f>
        <v>0</v>
      </c>
      <c r="Y191" s="7">
        <f t="shared" ref="Y191" si="762">IFERROR(VLOOKUP(S191,#REF!,3, FALSE),0)</f>
        <v>0</v>
      </c>
      <c r="Z191" s="7">
        <f t="shared" ref="Z191" si="763">IFERROR(VLOOKUP(S191,#REF!,4, FALSE),0)</f>
        <v>0</v>
      </c>
      <c r="AA191" s="16">
        <f t="shared" si="524"/>
        <v>0</v>
      </c>
      <c r="AB191" s="8" t="str">
        <f>IFERROR(VLOOKUP(S191,#REF!,5, FALSE),"NF")</f>
        <v>NF</v>
      </c>
      <c r="AC191" s="8" t="str">
        <f>IFERROR(VLOOKUP(S191,#REF!,5, FALSE),"NF")</f>
        <v>NF</v>
      </c>
      <c r="AD191" s="8">
        <f t="shared" si="525"/>
        <v>0</v>
      </c>
      <c r="AE191" s="9">
        <f t="shared" si="526"/>
        <v>0</v>
      </c>
      <c r="AF191" s="9">
        <f t="shared" si="527"/>
        <v>0</v>
      </c>
    </row>
    <row r="192" spans="19:32" ht="19" x14ac:dyDescent="0.25">
      <c r="S192" t="s">
        <v>1050</v>
      </c>
      <c r="T192" t="s">
        <v>1051</v>
      </c>
      <c r="U192" t="s">
        <v>1138</v>
      </c>
      <c r="V192">
        <v>29.99</v>
      </c>
      <c r="W192" s="7">
        <f t="shared" ref="W192" si="764">IFERROR(VLOOKUP(S192,#REF!,3, FALSE),0)</f>
        <v>0</v>
      </c>
      <c r="X192" s="7">
        <f t="shared" ref="X192" si="765">IFERROR(VLOOKUP(S192,#REF!,4, FALSE),0)</f>
        <v>0</v>
      </c>
      <c r="Y192" s="7">
        <f t="shared" ref="Y192" si="766">IFERROR(VLOOKUP(S192,#REF!,3, FALSE),0)</f>
        <v>0</v>
      </c>
      <c r="Z192" s="7">
        <f t="shared" ref="Z192" si="767">IFERROR(VLOOKUP(S192,#REF!,4, FALSE),0)</f>
        <v>0</v>
      </c>
      <c r="AA192" s="16">
        <f t="shared" si="524"/>
        <v>0</v>
      </c>
      <c r="AB192" s="8" t="str">
        <f>IFERROR(VLOOKUP(S192,#REF!,5, FALSE),"NF")</f>
        <v>NF</v>
      </c>
      <c r="AC192" s="8" t="str">
        <f>IFERROR(VLOOKUP(S192,#REF!,5, FALSE),"NF")</f>
        <v>NF</v>
      </c>
      <c r="AD192" s="8">
        <f t="shared" si="525"/>
        <v>0</v>
      </c>
      <c r="AE192" s="9">
        <f t="shared" si="526"/>
        <v>0</v>
      </c>
      <c r="AF192" s="9">
        <f t="shared" si="527"/>
        <v>0</v>
      </c>
    </row>
    <row r="193" spans="19:32" ht="19" x14ac:dyDescent="0.25">
      <c r="S193" t="s">
        <v>178</v>
      </c>
      <c r="T193" t="s">
        <v>179</v>
      </c>
      <c r="U193" t="s">
        <v>771</v>
      </c>
      <c r="V193">
        <v>41.98</v>
      </c>
      <c r="W193" s="7">
        <f t="shared" ref="W193" si="768">IFERROR(VLOOKUP(S193,#REF!,3, FALSE),0)</f>
        <v>0</v>
      </c>
      <c r="X193" s="7">
        <f t="shared" ref="X193" si="769">IFERROR(VLOOKUP(S193,#REF!,4, FALSE),0)</f>
        <v>0</v>
      </c>
      <c r="Y193" s="7">
        <f t="shared" ref="Y193" si="770">IFERROR(VLOOKUP(S193,#REF!,3, FALSE),0)</f>
        <v>0</v>
      </c>
      <c r="Z193" s="7">
        <f t="shared" ref="Z193" si="771">IFERROR(VLOOKUP(S193,#REF!,4, FALSE),0)</f>
        <v>0</v>
      </c>
      <c r="AA193" s="16">
        <f t="shared" si="524"/>
        <v>0</v>
      </c>
      <c r="AB193" s="8" t="str">
        <f>IFERROR(VLOOKUP(S193,#REF!,5, FALSE),"NF")</f>
        <v>NF</v>
      </c>
      <c r="AC193" s="8" t="str">
        <f>IFERROR(VLOOKUP(S193,#REF!,5, FALSE),"NF")</f>
        <v>NF</v>
      </c>
      <c r="AD193" s="8">
        <f t="shared" si="525"/>
        <v>0</v>
      </c>
      <c r="AE193" s="9">
        <f t="shared" si="526"/>
        <v>0</v>
      </c>
      <c r="AF193" s="9">
        <f t="shared" si="527"/>
        <v>0</v>
      </c>
    </row>
    <row r="194" spans="19:32" ht="19" x14ac:dyDescent="0.25">
      <c r="S194" t="s">
        <v>1052</v>
      </c>
      <c r="T194" t="s">
        <v>1053</v>
      </c>
      <c r="U194" t="s">
        <v>1139</v>
      </c>
      <c r="V194">
        <v>75.39</v>
      </c>
      <c r="W194" s="7">
        <f t="shared" ref="W194" si="772">IFERROR(VLOOKUP(S194,#REF!,3, FALSE),0)</f>
        <v>0</v>
      </c>
      <c r="X194" s="7">
        <f t="shared" ref="X194" si="773">IFERROR(VLOOKUP(S194,#REF!,4, FALSE),0)</f>
        <v>0</v>
      </c>
      <c r="Y194" s="7">
        <f t="shared" ref="Y194" si="774">IFERROR(VLOOKUP(S194,#REF!,3, FALSE),0)</f>
        <v>0</v>
      </c>
      <c r="Z194" s="7">
        <f t="shared" ref="Z194" si="775">IFERROR(VLOOKUP(S194,#REF!,4, FALSE),0)</f>
        <v>0</v>
      </c>
      <c r="AA194" s="16">
        <f t="shared" si="524"/>
        <v>0</v>
      </c>
      <c r="AB194" s="8" t="str">
        <f>IFERROR(VLOOKUP(S194,#REF!,5, FALSE),"NF")</f>
        <v>NF</v>
      </c>
      <c r="AC194" s="8" t="str">
        <f>IFERROR(VLOOKUP(S194,#REF!,5, FALSE),"NF")</f>
        <v>NF</v>
      </c>
      <c r="AD194" s="8">
        <f t="shared" si="525"/>
        <v>0</v>
      </c>
      <c r="AE194" s="9">
        <f t="shared" si="526"/>
        <v>0</v>
      </c>
      <c r="AF194" s="9">
        <f t="shared" si="527"/>
        <v>0</v>
      </c>
    </row>
    <row r="195" spans="19:32" ht="19" x14ac:dyDescent="0.25">
      <c r="S195" t="s">
        <v>450</v>
      </c>
      <c r="T195" t="s">
        <v>451</v>
      </c>
      <c r="U195" t="s">
        <v>867</v>
      </c>
      <c r="V195">
        <v>12.34</v>
      </c>
      <c r="W195" s="7">
        <f t="shared" ref="W195" si="776">IFERROR(VLOOKUP(S195,#REF!,3, FALSE),0)</f>
        <v>0</v>
      </c>
      <c r="X195" s="7">
        <f t="shared" ref="X195" si="777">IFERROR(VLOOKUP(S195,#REF!,4, FALSE),0)</f>
        <v>0</v>
      </c>
      <c r="Y195" s="7">
        <f t="shared" ref="Y195" si="778">IFERROR(VLOOKUP(S195,#REF!,3, FALSE),0)</f>
        <v>0</v>
      </c>
      <c r="Z195" s="7">
        <f t="shared" ref="Z195" si="779">IFERROR(VLOOKUP(S195,#REF!,4, FALSE),0)</f>
        <v>0</v>
      </c>
      <c r="AA195" s="16">
        <f t="shared" si="524"/>
        <v>0</v>
      </c>
      <c r="AB195" s="8" t="str">
        <f>IFERROR(VLOOKUP(S195,#REF!,5, FALSE),"NF")</f>
        <v>NF</v>
      </c>
      <c r="AC195" s="8" t="str">
        <f>IFERROR(VLOOKUP(S195,#REF!,5, FALSE),"NF")</f>
        <v>NF</v>
      </c>
      <c r="AD195" s="8">
        <f t="shared" si="525"/>
        <v>0</v>
      </c>
      <c r="AE195" s="9">
        <f t="shared" si="526"/>
        <v>0</v>
      </c>
      <c r="AF195" s="9">
        <f t="shared" si="527"/>
        <v>0</v>
      </c>
    </row>
    <row r="196" spans="19:32" ht="19" x14ac:dyDescent="0.25">
      <c r="S196" t="s">
        <v>1054</v>
      </c>
      <c r="T196" t="s">
        <v>1055</v>
      </c>
      <c r="U196" t="s">
        <v>1140</v>
      </c>
      <c r="V196">
        <v>94.57</v>
      </c>
      <c r="W196" s="7">
        <f t="shared" ref="W196" si="780">IFERROR(VLOOKUP(S196,#REF!,3, FALSE),0)</f>
        <v>0</v>
      </c>
      <c r="X196" s="7">
        <f t="shared" ref="X196" si="781">IFERROR(VLOOKUP(S196,#REF!,4, FALSE),0)</f>
        <v>0</v>
      </c>
      <c r="Y196" s="7">
        <f t="shared" ref="Y196" si="782">IFERROR(VLOOKUP(S196,#REF!,3, FALSE),0)</f>
        <v>0</v>
      </c>
      <c r="Z196" s="7">
        <f t="shared" ref="Z196" si="783">IFERROR(VLOOKUP(S196,#REF!,4, FALSE),0)</f>
        <v>0</v>
      </c>
      <c r="AA196" s="16">
        <f t="shared" ref="AA196:AA229" si="784">MAX(W196:Z196)</f>
        <v>0</v>
      </c>
      <c r="AB196" s="8" t="str">
        <f>IFERROR(VLOOKUP(S196,#REF!,5, FALSE),"NF")</f>
        <v>NF</v>
      </c>
      <c r="AC196" s="8" t="str">
        <f>IFERROR(VLOOKUP(S196,#REF!,5, FALSE),"NF")</f>
        <v>NF</v>
      </c>
      <c r="AD196" s="8">
        <f t="shared" ref="AD196:AD229" si="785">MIN(AB196:AC196)</f>
        <v>0</v>
      </c>
      <c r="AE196" s="9">
        <f t="shared" ref="AE196:AE229" si="786">IFERROR(AB196/AD196,0)</f>
        <v>0</v>
      </c>
      <c r="AF196" s="9">
        <f t="shared" ref="AF196:AF229" si="787">IFERROR(AC196/AD196,0)</f>
        <v>0</v>
      </c>
    </row>
    <row r="197" spans="19:32" ht="19" x14ac:dyDescent="0.25">
      <c r="S197" t="s">
        <v>270</v>
      </c>
      <c r="T197" t="s">
        <v>271</v>
      </c>
      <c r="U197" t="s">
        <v>784</v>
      </c>
      <c r="V197">
        <v>12.75</v>
      </c>
      <c r="W197" s="7">
        <f t="shared" ref="W197" si="788">IFERROR(VLOOKUP(S197,#REF!,3, FALSE),0)</f>
        <v>0</v>
      </c>
      <c r="X197" s="7">
        <f t="shared" ref="X197" si="789">IFERROR(VLOOKUP(S197,#REF!,4, FALSE),0)</f>
        <v>0</v>
      </c>
      <c r="Y197" s="7">
        <f t="shared" ref="Y197" si="790">IFERROR(VLOOKUP(S197,#REF!,3, FALSE),0)</f>
        <v>0</v>
      </c>
      <c r="Z197" s="7">
        <f t="shared" ref="Z197" si="791">IFERROR(VLOOKUP(S197,#REF!,4, FALSE),0)</f>
        <v>0</v>
      </c>
      <c r="AA197" s="16">
        <f t="shared" si="784"/>
        <v>0</v>
      </c>
      <c r="AB197" s="8" t="str">
        <f t="shared" ref="AB197" si="792">IFERROR(VLOOKUP(S197,#REF!,5, FALSE),"NF")</f>
        <v>NF</v>
      </c>
      <c r="AC197" s="8" t="str">
        <f t="shared" ref="AC197" si="793">IFERROR(VLOOKUP(S197,#REF!,5, FALSE),"NF")</f>
        <v>NF</v>
      </c>
      <c r="AD197" s="8">
        <f t="shared" si="785"/>
        <v>0</v>
      </c>
      <c r="AE197" s="9">
        <f t="shared" si="786"/>
        <v>0</v>
      </c>
      <c r="AF197" s="9">
        <f t="shared" si="787"/>
        <v>0</v>
      </c>
    </row>
    <row r="198" spans="19:32" ht="19" x14ac:dyDescent="0.25">
      <c r="S198" t="s">
        <v>628</v>
      </c>
      <c r="T198" t="s">
        <v>629</v>
      </c>
      <c r="U198" t="s">
        <v>962</v>
      </c>
      <c r="V198">
        <v>12.97</v>
      </c>
      <c r="W198" s="7">
        <f t="shared" ref="W198" si="794">IFERROR(VLOOKUP(S198,#REF!,3, FALSE),0)</f>
        <v>0</v>
      </c>
      <c r="X198" s="7">
        <f t="shared" ref="X198" si="795">IFERROR(VLOOKUP(S198,#REF!,4, FALSE),0)</f>
        <v>0</v>
      </c>
      <c r="Y198" s="7">
        <f t="shared" ref="Y198" si="796">IFERROR(VLOOKUP(S198,#REF!,3, FALSE),0)</f>
        <v>0</v>
      </c>
      <c r="Z198" s="7">
        <f t="shared" ref="Z198" si="797">IFERROR(VLOOKUP(S198,#REF!,4, FALSE),0)</f>
        <v>0</v>
      </c>
      <c r="AA198" s="16">
        <f t="shared" si="784"/>
        <v>0</v>
      </c>
      <c r="AB198" s="8" t="str">
        <f t="shared" ref="AB198" si="798">IFERROR(VLOOKUP(S198,#REF!,5, FALSE),"NF")</f>
        <v>NF</v>
      </c>
      <c r="AC198" s="8" t="str">
        <f t="shared" ref="AC198" si="799">IFERROR(VLOOKUP(S198,#REF!,5, FALSE),"NF")</f>
        <v>NF</v>
      </c>
      <c r="AD198" s="8">
        <f t="shared" si="785"/>
        <v>0</v>
      </c>
      <c r="AE198" s="9">
        <f t="shared" si="786"/>
        <v>0</v>
      </c>
      <c r="AF198" s="9">
        <f t="shared" si="787"/>
        <v>0</v>
      </c>
    </row>
    <row r="199" spans="19:32" ht="19" x14ac:dyDescent="0.25">
      <c r="S199" t="s">
        <v>327</v>
      </c>
      <c r="T199" t="s">
        <v>328</v>
      </c>
      <c r="U199" t="s">
        <v>781</v>
      </c>
      <c r="V199">
        <v>12.76</v>
      </c>
      <c r="W199" s="7">
        <f t="shared" ref="W199" si="800">IFERROR(VLOOKUP(S199,#REF!,3, FALSE),0)</f>
        <v>0</v>
      </c>
      <c r="X199" s="7">
        <f t="shared" ref="X199" si="801">IFERROR(VLOOKUP(S199,#REF!,4, FALSE),0)</f>
        <v>0</v>
      </c>
      <c r="Y199" s="7">
        <f t="shared" ref="Y199" si="802">IFERROR(VLOOKUP(S199,#REF!,3, FALSE),0)</f>
        <v>0</v>
      </c>
      <c r="Z199" s="7">
        <f t="shared" ref="Z199" si="803">IFERROR(VLOOKUP(S199,#REF!,4, FALSE),0)</f>
        <v>0</v>
      </c>
      <c r="AA199" s="16">
        <f t="shared" si="784"/>
        <v>0</v>
      </c>
      <c r="AB199" s="8" t="str">
        <f t="shared" ref="AB199" si="804">IFERROR(VLOOKUP(S199,#REF!,5, FALSE),"NF")</f>
        <v>NF</v>
      </c>
      <c r="AC199" s="8" t="str">
        <f t="shared" ref="AC199" si="805">IFERROR(VLOOKUP(S199,#REF!,5, FALSE),"NF")</f>
        <v>NF</v>
      </c>
      <c r="AD199" s="8">
        <f t="shared" si="785"/>
        <v>0</v>
      </c>
      <c r="AE199" s="9">
        <f t="shared" si="786"/>
        <v>0</v>
      </c>
      <c r="AF199" s="9">
        <f t="shared" si="787"/>
        <v>0</v>
      </c>
    </row>
    <row r="200" spans="19:32" ht="19" x14ac:dyDescent="0.25">
      <c r="S200" t="s">
        <v>36</v>
      </c>
      <c r="T200" t="s">
        <v>37</v>
      </c>
      <c r="U200" t="s">
        <v>670</v>
      </c>
      <c r="V200">
        <v>226.89</v>
      </c>
      <c r="W200" s="7">
        <f t="shared" ref="W200" si="806">IFERROR(VLOOKUP(S200,#REF!,3, FALSE),0)</f>
        <v>0</v>
      </c>
      <c r="X200" s="7">
        <f t="shared" ref="X200" si="807">IFERROR(VLOOKUP(S200,#REF!,4, FALSE),0)</f>
        <v>0</v>
      </c>
      <c r="Y200" s="7">
        <f t="shared" ref="Y200" si="808">IFERROR(VLOOKUP(S200,#REF!,3, FALSE),0)</f>
        <v>0</v>
      </c>
      <c r="Z200" s="7">
        <f t="shared" ref="Z200" si="809">IFERROR(VLOOKUP(S200,#REF!,4, FALSE),0)</f>
        <v>0</v>
      </c>
      <c r="AA200" s="16">
        <f t="shared" si="784"/>
        <v>0</v>
      </c>
      <c r="AB200" s="8" t="str">
        <f t="shared" ref="AB200" si="810">IFERROR(VLOOKUP(S200,#REF!,5, FALSE),"NF")</f>
        <v>NF</v>
      </c>
      <c r="AC200" s="8" t="str">
        <f t="shared" ref="AC200" si="811">IFERROR(VLOOKUP(S200,#REF!,5, FALSE),"NF")</f>
        <v>NF</v>
      </c>
      <c r="AD200" s="8">
        <f t="shared" si="785"/>
        <v>0</v>
      </c>
      <c r="AE200" s="9">
        <f t="shared" si="786"/>
        <v>0</v>
      </c>
      <c r="AF200" s="9">
        <f t="shared" si="787"/>
        <v>0</v>
      </c>
    </row>
    <row r="201" spans="19:32" ht="19" x14ac:dyDescent="0.25">
      <c r="S201" t="s">
        <v>371</v>
      </c>
      <c r="T201" t="s">
        <v>372</v>
      </c>
      <c r="U201" t="s">
        <v>801</v>
      </c>
      <c r="V201">
        <v>12.91</v>
      </c>
      <c r="W201" s="7">
        <f t="shared" ref="W201" si="812">IFERROR(VLOOKUP(S201,#REF!,3, FALSE),0)</f>
        <v>0</v>
      </c>
      <c r="X201" s="7">
        <f t="shared" ref="X201" si="813">IFERROR(VLOOKUP(S201,#REF!,4, FALSE),0)</f>
        <v>0</v>
      </c>
      <c r="Y201" s="7">
        <f t="shared" ref="Y201" si="814">IFERROR(VLOOKUP(S201,#REF!,3, FALSE),0)</f>
        <v>0</v>
      </c>
      <c r="Z201" s="7">
        <f t="shared" ref="Z201" si="815">IFERROR(VLOOKUP(S201,#REF!,4, FALSE),0)</f>
        <v>0</v>
      </c>
      <c r="AA201" s="16">
        <f t="shared" si="784"/>
        <v>0</v>
      </c>
      <c r="AB201" s="8" t="str">
        <f t="shared" ref="AB201" si="816">IFERROR(VLOOKUP(S201,#REF!,5, FALSE),"NF")</f>
        <v>NF</v>
      </c>
      <c r="AC201" s="8" t="str">
        <f t="shared" ref="AC201" si="817">IFERROR(VLOOKUP(S201,#REF!,5, FALSE),"NF")</f>
        <v>NF</v>
      </c>
      <c r="AD201" s="8">
        <f t="shared" si="785"/>
        <v>0</v>
      </c>
      <c r="AE201" s="9">
        <f t="shared" si="786"/>
        <v>0</v>
      </c>
      <c r="AF201" s="9">
        <f t="shared" si="787"/>
        <v>0</v>
      </c>
    </row>
    <row r="202" spans="19:32" ht="19" x14ac:dyDescent="0.25">
      <c r="S202" t="s">
        <v>218</v>
      </c>
      <c r="U202" t="s">
        <v>806</v>
      </c>
      <c r="V202">
        <v>11.98</v>
      </c>
      <c r="W202" s="7">
        <f t="shared" ref="W202" si="818">IFERROR(VLOOKUP(S202,#REF!,3, FALSE),0)</f>
        <v>0</v>
      </c>
      <c r="X202" s="7">
        <f t="shared" ref="X202" si="819">IFERROR(VLOOKUP(S202,#REF!,4, FALSE),0)</f>
        <v>0</v>
      </c>
      <c r="Y202" s="7">
        <f t="shared" ref="Y202" si="820">IFERROR(VLOOKUP(S202,#REF!,3, FALSE),0)</f>
        <v>0</v>
      </c>
      <c r="Z202" s="7">
        <f t="shared" ref="Z202" si="821">IFERROR(VLOOKUP(S202,#REF!,4, FALSE),0)</f>
        <v>0</v>
      </c>
      <c r="AA202" s="16">
        <f t="shared" si="784"/>
        <v>0</v>
      </c>
      <c r="AB202" s="8" t="str">
        <f t="shared" ref="AB202" si="822">IFERROR(VLOOKUP(S202,#REF!,5, FALSE),"NF")</f>
        <v>NF</v>
      </c>
      <c r="AC202" s="8" t="str">
        <f t="shared" ref="AC202" si="823">IFERROR(VLOOKUP(S202,#REF!,5, FALSE),"NF")</f>
        <v>NF</v>
      </c>
      <c r="AD202" s="8">
        <f t="shared" si="785"/>
        <v>0</v>
      </c>
      <c r="AE202" s="9">
        <f t="shared" si="786"/>
        <v>0</v>
      </c>
      <c r="AF202" s="9">
        <f t="shared" si="787"/>
        <v>0</v>
      </c>
    </row>
    <row r="203" spans="19:32" ht="19" x14ac:dyDescent="0.25">
      <c r="S203" t="s">
        <v>1057</v>
      </c>
      <c r="T203" t="s">
        <v>1058</v>
      </c>
      <c r="U203" t="s">
        <v>1141</v>
      </c>
      <c r="V203">
        <v>20.84</v>
      </c>
      <c r="W203" s="7">
        <f t="shared" ref="W203" si="824">IFERROR(VLOOKUP(S203,#REF!,3, FALSE),0)</f>
        <v>0</v>
      </c>
      <c r="X203" s="7">
        <f t="shared" ref="X203" si="825">IFERROR(VLOOKUP(S203,#REF!,4, FALSE),0)</f>
        <v>0</v>
      </c>
      <c r="Y203" s="7">
        <f t="shared" ref="Y203" si="826">IFERROR(VLOOKUP(S203,#REF!,3, FALSE),0)</f>
        <v>0</v>
      </c>
      <c r="Z203" s="7">
        <f t="shared" ref="Z203" si="827">IFERROR(VLOOKUP(S203,#REF!,4, FALSE),0)</f>
        <v>0</v>
      </c>
      <c r="AA203" s="16">
        <f t="shared" si="784"/>
        <v>0</v>
      </c>
      <c r="AB203" s="8" t="str">
        <f t="shared" ref="AB203" si="828">IFERROR(VLOOKUP(S203,#REF!,5, FALSE),"NF")</f>
        <v>NF</v>
      </c>
      <c r="AC203" s="8" t="str">
        <f t="shared" ref="AC203" si="829">IFERROR(VLOOKUP(S203,#REF!,5, FALSE),"NF")</f>
        <v>NF</v>
      </c>
      <c r="AD203" s="8">
        <f t="shared" si="785"/>
        <v>0</v>
      </c>
      <c r="AE203" s="9">
        <f t="shared" si="786"/>
        <v>0</v>
      </c>
      <c r="AF203" s="9">
        <f t="shared" si="787"/>
        <v>0</v>
      </c>
    </row>
    <row r="204" spans="19:32" ht="19" x14ac:dyDescent="0.25">
      <c r="S204" t="s">
        <v>420</v>
      </c>
      <c r="T204" t="s">
        <v>421</v>
      </c>
      <c r="U204" t="s">
        <v>809</v>
      </c>
      <c r="V204">
        <v>12.81</v>
      </c>
      <c r="W204" s="7">
        <f t="shared" ref="W204" si="830">IFERROR(VLOOKUP(S204,#REF!,3, FALSE),0)</f>
        <v>0</v>
      </c>
      <c r="X204" s="7">
        <f t="shared" ref="X204" si="831">IFERROR(VLOOKUP(S204,#REF!,4, FALSE),0)</f>
        <v>0</v>
      </c>
      <c r="Y204" s="7">
        <f t="shared" ref="Y204" si="832">IFERROR(VLOOKUP(S204,#REF!,3, FALSE),0)</f>
        <v>0</v>
      </c>
      <c r="Z204" s="7">
        <f t="shared" ref="Z204" si="833">IFERROR(VLOOKUP(S204,#REF!,4, FALSE),0)</f>
        <v>0</v>
      </c>
      <c r="AA204" s="16">
        <f t="shared" si="784"/>
        <v>0</v>
      </c>
      <c r="AB204" s="8" t="str">
        <f t="shared" ref="AB204" si="834">IFERROR(VLOOKUP(S204,#REF!,5, FALSE),"NF")</f>
        <v>NF</v>
      </c>
      <c r="AC204" s="8" t="str">
        <f t="shared" ref="AC204" si="835">IFERROR(VLOOKUP(S204,#REF!,5, FALSE),"NF")</f>
        <v>NF</v>
      </c>
      <c r="AD204" s="8">
        <f t="shared" si="785"/>
        <v>0</v>
      </c>
      <c r="AE204" s="9">
        <f t="shared" si="786"/>
        <v>0</v>
      </c>
      <c r="AF204" s="9">
        <f t="shared" si="787"/>
        <v>0</v>
      </c>
    </row>
    <row r="205" spans="19:32" ht="19" x14ac:dyDescent="0.25">
      <c r="S205" t="s">
        <v>1059</v>
      </c>
      <c r="T205" t="s">
        <v>1060</v>
      </c>
      <c r="U205" t="s">
        <v>1142</v>
      </c>
      <c r="V205">
        <v>11.64</v>
      </c>
      <c r="W205" s="7">
        <f t="shared" ref="W205" si="836">IFERROR(VLOOKUP(S205,#REF!,3, FALSE),0)</f>
        <v>0</v>
      </c>
      <c r="X205" s="7">
        <f t="shared" ref="X205" si="837">IFERROR(VLOOKUP(S205,#REF!,4, FALSE),0)</f>
        <v>0</v>
      </c>
      <c r="Y205" s="7">
        <f t="shared" ref="Y205" si="838">IFERROR(VLOOKUP(S205,#REF!,3, FALSE),0)</f>
        <v>0</v>
      </c>
      <c r="Z205" s="7">
        <f t="shared" ref="Z205" si="839">IFERROR(VLOOKUP(S205,#REF!,4, FALSE),0)</f>
        <v>0</v>
      </c>
      <c r="AA205" s="16">
        <f t="shared" si="784"/>
        <v>0</v>
      </c>
      <c r="AB205" s="8" t="str">
        <f t="shared" ref="AB205" si="840">IFERROR(VLOOKUP(S205,#REF!,5, FALSE),"NF")</f>
        <v>NF</v>
      </c>
      <c r="AC205" s="8" t="str">
        <f t="shared" ref="AC205" si="841">IFERROR(VLOOKUP(S205,#REF!,5, FALSE),"NF")</f>
        <v>NF</v>
      </c>
      <c r="AD205" s="8">
        <f t="shared" si="785"/>
        <v>0</v>
      </c>
      <c r="AE205" s="9">
        <f t="shared" si="786"/>
        <v>0</v>
      </c>
      <c r="AF205" s="9">
        <f t="shared" si="787"/>
        <v>0</v>
      </c>
    </row>
    <row r="206" spans="19:32" ht="19" x14ac:dyDescent="0.25">
      <c r="S206" t="s">
        <v>1143</v>
      </c>
      <c r="T206" t="s">
        <v>1144</v>
      </c>
      <c r="U206" t="s">
        <v>1145</v>
      </c>
      <c r="V206">
        <v>92.42</v>
      </c>
      <c r="W206" s="7">
        <f t="shared" ref="W206" si="842">IFERROR(VLOOKUP(S206,#REF!,3, FALSE),0)</f>
        <v>0</v>
      </c>
      <c r="X206" s="7">
        <f t="shared" ref="X206" si="843">IFERROR(VLOOKUP(S206,#REF!,4, FALSE),0)</f>
        <v>0</v>
      </c>
      <c r="Y206" s="7">
        <f t="shared" ref="Y206" si="844">IFERROR(VLOOKUP(S206,#REF!,3, FALSE),0)</f>
        <v>0</v>
      </c>
      <c r="Z206" s="7">
        <f t="shared" ref="Z206" si="845">IFERROR(VLOOKUP(S206,#REF!,4, FALSE),0)</f>
        <v>0</v>
      </c>
      <c r="AA206" s="16">
        <f t="shared" si="784"/>
        <v>0</v>
      </c>
      <c r="AB206" s="8" t="str">
        <f t="shared" ref="AB206" si="846">IFERROR(VLOOKUP(S206,#REF!,5, FALSE),"NF")</f>
        <v>NF</v>
      </c>
      <c r="AC206" s="8" t="str">
        <f t="shared" ref="AC206" si="847">IFERROR(VLOOKUP(S206,#REF!,5, FALSE),"NF")</f>
        <v>NF</v>
      </c>
      <c r="AD206" s="8">
        <f t="shared" si="785"/>
        <v>0</v>
      </c>
      <c r="AE206" s="9">
        <f t="shared" si="786"/>
        <v>0</v>
      </c>
      <c r="AF206" s="9">
        <f t="shared" si="787"/>
        <v>0</v>
      </c>
    </row>
    <row r="207" spans="19:32" ht="19" x14ac:dyDescent="0.25">
      <c r="S207" t="s">
        <v>604</v>
      </c>
      <c r="T207" t="s">
        <v>605</v>
      </c>
      <c r="U207" t="s">
        <v>920</v>
      </c>
      <c r="V207">
        <v>12.74</v>
      </c>
      <c r="W207" s="7">
        <f t="shared" ref="W207" si="848">IFERROR(VLOOKUP(S207,#REF!,3, FALSE),0)</f>
        <v>0</v>
      </c>
      <c r="X207" s="7">
        <f t="shared" ref="X207" si="849">IFERROR(VLOOKUP(S207,#REF!,4, FALSE),0)</f>
        <v>0</v>
      </c>
      <c r="Y207" s="7">
        <f t="shared" ref="Y207" si="850">IFERROR(VLOOKUP(S207,#REF!,3, FALSE),0)</f>
        <v>0</v>
      </c>
      <c r="Z207" s="7">
        <f t="shared" ref="Z207" si="851">IFERROR(VLOOKUP(S207,#REF!,4, FALSE),0)</f>
        <v>0</v>
      </c>
      <c r="AA207" s="16">
        <f t="shared" si="784"/>
        <v>0</v>
      </c>
      <c r="AB207" s="8" t="str">
        <f t="shared" ref="AB207" si="852">IFERROR(VLOOKUP(S207,#REF!,5, FALSE),"NF")</f>
        <v>NF</v>
      </c>
      <c r="AC207" s="8" t="str">
        <f t="shared" ref="AC207" si="853">IFERROR(VLOOKUP(S207,#REF!,5, FALSE),"NF")</f>
        <v>NF</v>
      </c>
      <c r="AD207" s="8">
        <f t="shared" si="785"/>
        <v>0</v>
      </c>
      <c r="AE207" s="9">
        <f t="shared" si="786"/>
        <v>0</v>
      </c>
      <c r="AF207" s="9">
        <f t="shared" si="787"/>
        <v>0</v>
      </c>
    </row>
    <row r="208" spans="19:32" ht="19" x14ac:dyDescent="0.25">
      <c r="S208" t="s">
        <v>321</v>
      </c>
      <c r="T208" t="s">
        <v>322</v>
      </c>
      <c r="U208" t="s">
        <v>874</v>
      </c>
      <c r="V208">
        <v>70.13</v>
      </c>
      <c r="W208" s="7">
        <f t="shared" ref="W208" si="854">IFERROR(VLOOKUP(S208,#REF!,3, FALSE),0)</f>
        <v>0</v>
      </c>
      <c r="X208" s="7">
        <f t="shared" ref="X208" si="855">IFERROR(VLOOKUP(S208,#REF!,4, FALSE),0)</f>
        <v>0</v>
      </c>
      <c r="Y208" s="7">
        <f t="shared" ref="Y208" si="856">IFERROR(VLOOKUP(S208,#REF!,3, FALSE),0)</f>
        <v>0</v>
      </c>
      <c r="Z208" s="7">
        <f t="shared" ref="Z208" si="857">IFERROR(VLOOKUP(S208,#REF!,4, FALSE),0)</f>
        <v>0</v>
      </c>
      <c r="AA208" s="16">
        <f t="shared" si="784"/>
        <v>0</v>
      </c>
      <c r="AB208" s="8" t="str">
        <f t="shared" ref="AB208" si="858">IFERROR(VLOOKUP(S208,#REF!,5, FALSE),"NF")</f>
        <v>NF</v>
      </c>
      <c r="AC208" s="8" t="str">
        <f t="shared" ref="AC208" si="859">IFERROR(VLOOKUP(S208,#REF!,5, FALSE),"NF")</f>
        <v>NF</v>
      </c>
      <c r="AD208" s="8">
        <f t="shared" si="785"/>
        <v>0</v>
      </c>
      <c r="AE208" s="9">
        <f t="shared" si="786"/>
        <v>0</v>
      </c>
      <c r="AF208" s="9">
        <f t="shared" si="787"/>
        <v>0</v>
      </c>
    </row>
    <row r="209" spans="19:32" ht="19" x14ac:dyDescent="0.25">
      <c r="S209" t="s">
        <v>579</v>
      </c>
      <c r="T209" t="s">
        <v>530</v>
      </c>
      <c r="U209" t="s">
        <v>898</v>
      </c>
      <c r="V209">
        <v>13.25</v>
      </c>
      <c r="W209" s="7">
        <f t="shared" ref="W209" si="860">IFERROR(VLOOKUP(S209,#REF!,3, FALSE),0)</f>
        <v>0</v>
      </c>
      <c r="X209" s="7">
        <f t="shared" ref="X209" si="861">IFERROR(VLOOKUP(S209,#REF!,4, FALSE),0)</f>
        <v>0</v>
      </c>
      <c r="Y209" s="7">
        <f t="shared" ref="Y209" si="862">IFERROR(VLOOKUP(S209,#REF!,3, FALSE),0)</f>
        <v>0</v>
      </c>
      <c r="Z209" s="7">
        <f t="shared" ref="Z209" si="863">IFERROR(VLOOKUP(S209,#REF!,4, FALSE),0)</f>
        <v>0</v>
      </c>
      <c r="AA209" s="16">
        <f t="shared" si="784"/>
        <v>0</v>
      </c>
      <c r="AB209" s="8" t="str">
        <f t="shared" ref="AB209" si="864">IFERROR(VLOOKUP(S209,#REF!,5, FALSE),"NF")</f>
        <v>NF</v>
      </c>
      <c r="AC209" s="8" t="str">
        <f t="shared" ref="AC209" si="865">IFERROR(VLOOKUP(S209,#REF!,5, FALSE),"NF")</f>
        <v>NF</v>
      </c>
      <c r="AD209" s="8">
        <f t="shared" si="785"/>
        <v>0</v>
      </c>
      <c r="AE209" s="9">
        <f t="shared" si="786"/>
        <v>0</v>
      </c>
      <c r="AF209" s="9">
        <f t="shared" si="787"/>
        <v>0</v>
      </c>
    </row>
    <row r="210" spans="19:32" ht="19" x14ac:dyDescent="0.25">
      <c r="S210" t="s">
        <v>345</v>
      </c>
      <c r="T210" t="s">
        <v>346</v>
      </c>
      <c r="U210" t="s">
        <v>885</v>
      </c>
      <c r="V210">
        <v>11.27</v>
      </c>
      <c r="W210" s="7">
        <f t="shared" ref="W210" si="866">IFERROR(VLOOKUP(S210,#REF!,3, FALSE),0)</f>
        <v>0</v>
      </c>
      <c r="X210" s="7">
        <f t="shared" ref="X210" si="867">IFERROR(VLOOKUP(S210,#REF!,4, FALSE),0)</f>
        <v>0</v>
      </c>
      <c r="Y210" s="7">
        <f t="shared" ref="Y210" si="868">IFERROR(VLOOKUP(S210,#REF!,3, FALSE),0)</f>
        <v>0</v>
      </c>
      <c r="Z210" s="7">
        <f t="shared" ref="Z210" si="869">IFERROR(VLOOKUP(S210,#REF!,4, FALSE),0)</f>
        <v>0</v>
      </c>
      <c r="AA210" s="16">
        <f t="shared" si="784"/>
        <v>0</v>
      </c>
      <c r="AB210" s="8" t="str">
        <f t="shared" ref="AB210" si="870">IFERROR(VLOOKUP(S210,#REF!,5, FALSE),"NF")</f>
        <v>NF</v>
      </c>
      <c r="AC210" s="8" t="str">
        <f t="shared" ref="AC210" si="871">IFERROR(VLOOKUP(S210,#REF!,5, FALSE),"NF")</f>
        <v>NF</v>
      </c>
      <c r="AD210" s="8">
        <f t="shared" si="785"/>
        <v>0</v>
      </c>
      <c r="AE210" s="9">
        <f t="shared" si="786"/>
        <v>0</v>
      </c>
      <c r="AF210" s="9">
        <f t="shared" si="787"/>
        <v>0</v>
      </c>
    </row>
    <row r="211" spans="19:32" ht="19" x14ac:dyDescent="0.25">
      <c r="S211" t="s">
        <v>382</v>
      </c>
      <c r="U211" t="s">
        <v>862</v>
      </c>
      <c r="V211">
        <v>11.8</v>
      </c>
      <c r="W211" s="7">
        <f t="shared" ref="W211" si="872">IFERROR(VLOOKUP(S211,#REF!,3, FALSE),0)</f>
        <v>0</v>
      </c>
      <c r="X211" s="7">
        <f t="shared" ref="X211" si="873">IFERROR(VLOOKUP(S211,#REF!,4, FALSE),0)</f>
        <v>0</v>
      </c>
      <c r="Y211" s="7">
        <f t="shared" ref="Y211" si="874">IFERROR(VLOOKUP(S211,#REF!,3, FALSE),0)</f>
        <v>0</v>
      </c>
      <c r="Z211" s="7">
        <f t="shared" ref="Z211" si="875">IFERROR(VLOOKUP(S211,#REF!,4, FALSE),0)</f>
        <v>0</v>
      </c>
      <c r="AA211" s="16">
        <f t="shared" si="784"/>
        <v>0</v>
      </c>
      <c r="AB211" s="8" t="str">
        <f t="shared" ref="AB211" si="876">IFERROR(VLOOKUP(S211,#REF!,5, FALSE),"NF")</f>
        <v>NF</v>
      </c>
      <c r="AC211" s="8" t="str">
        <f t="shared" ref="AC211" si="877">IFERROR(VLOOKUP(S211,#REF!,5, FALSE),"NF")</f>
        <v>NF</v>
      </c>
      <c r="AD211" s="8">
        <f t="shared" si="785"/>
        <v>0</v>
      </c>
      <c r="AE211" s="9">
        <f t="shared" si="786"/>
        <v>0</v>
      </c>
      <c r="AF211" s="9">
        <f t="shared" si="787"/>
        <v>0</v>
      </c>
    </row>
    <row r="212" spans="19:32" ht="19" x14ac:dyDescent="0.25">
      <c r="S212" t="s">
        <v>1062</v>
      </c>
      <c r="T212" t="s">
        <v>1063</v>
      </c>
      <c r="U212" t="s">
        <v>1146</v>
      </c>
      <c r="V212">
        <v>26.57</v>
      </c>
      <c r="W212" s="7">
        <f t="shared" ref="W212" si="878">IFERROR(VLOOKUP(S212,#REF!,3, FALSE),0)</f>
        <v>0</v>
      </c>
      <c r="X212" s="7">
        <f t="shared" ref="X212" si="879">IFERROR(VLOOKUP(S212,#REF!,4, FALSE),0)</f>
        <v>0</v>
      </c>
      <c r="Y212" s="7">
        <f t="shared" ref="Y212" si="880">IFERROR(VLOOKUP(S212,#REF!,3, FALSE),0)</f>
        <v>0</v>
      </c>
      <c r="Z212" s="7">
        <f t="shared" ref="Z212" si="881">IFERROR(VLOOKUP(S212,#REF!,4, FALSE),0)</f>
        <v>0</v>
      </c>
      <c r="AA212" s="16">
        <f t="shared" si="784"/>
        <v>0</v>
      </c>
      <c r="AB212" s="8" t="str">
        <f t="shared" ref="AB212" si="882">IFERROR(VLOOKUP(S212,#REF!,5, FALSE),"NF")</f>
        <v>NF</v>
      </c>
      <c r="AC212" s="8" t="str">
        <f t="shared" ref="AC212" si="883">IFERROR(VLOOKUP(S212,#REF!,5, FALSE),"NF")</f>
        <v>NF</v>
      </c>
      <c r="AD212" s="8">
        <f t="shared" si="785"/>
        <v>0</v>
      </c>
      <c r="AE212" s="9">
        <f t="shared" si="786"/>
        <v>0</v>
      </c>
      <c r="AF212" s="9">
        <f t="shared" si="787"/>
        <v>0</v>
      </c>
    </row>
    <row r="213" spans="19:32" ht="19" x14ac:dyDescent="0.25">
      <c r="S213" t="s">
        <v>1064</v>
      </c>
      <c r="T213" t="s">
        <v>1065</v>
      </c>
      <c r="U213" t="s">
        <v>1147</v>
      </c>
      <c r="V213">
        <v>151.94</v>
      </c>
      <c r="W213" s="7">
        <f t="shared" ref="W213" si="884">IFERROR(VLOOKUP(S213,#REF!,3, FALSE),0)</f>
        <v>0</v>
      </c>
      <c r="X213" s="7">
        <f t="shared" ref="X213" si="885">IFERROR(VLOOKUP(S213,#REF!,4, FALSE),0)</f>
        <v>0</v>
      </c>
      <c r="Y213" s="7">
        <f t="shared" ref="Y213" si="886">IFERROR(VLOOKUP(S213,#REF!,3, FALSE),0)</f>
        <v>0</v>
      </c>
      <c r="Z213" s="7">
        <f t="shared" ref="Z213" si="887">IFERROR(VLOOKUP(S213,#REF!,4, FALSE),0)</f>
        <v>0</v>
      </c>
      <c r="AA213" s="16">
        <f t="shared" si="784"/>
        <v>0</v>
      </c>
      <c r="AB213" s="8" t="str">
        <f t="shared" ref="AB213" si="888">IFERROR(VLOOKUP(S213,#REF!,5, FALSE),"NF")</f>
        <v>NF</v>
      </c>
      <c r="AC213" s="8" t="str">
        <f t="shared" ref="AC213" si="889">IFERROR(VLOOKUP(S213,#REF!,5, FALSE),"NF")</f>
        <v>NF</v>
      </c>
      <c r="AD213" s="8">
        <f t="shared" si="785"/>
        <v>0</v>
      </c>
      <c r="AE213" s="9">
        <f t="shared" si="786"/>
        <v>0</v>
      </c>
      <c r="AF213" s="9">
        <f t="shared" si="787"/>
        <v>0</v>
      </c>
    </row>
    <row r="214" spans="19:32" ht="19" x14ac:dyDescent="0.25">
      <c r="S214" t="s">
        <v>190</v>
      </c>
      <c r="T214" t="s">
        <v>191</v>
      </c>
      <c r="U214" t="s">
        <v>704</v>
      </c>
      <c r="V214">
        <v>228.85</v>
      </c>
      <c r="W214" s="7">
        <f t="shared" ref="W214" si="890">IFERROR(VLOOKUP(S214,#REF!,3, FALSE),0)</f>
        <v>0</v>
      </c>
      <c r="X214" s="7">
        <f t="shared" ref="X214" si="891">IFERROR(VLOOKUP(S214,#REF!,4, FALSE),0)</f>
        <v>0</v>
      </c>
      <c r="Y214" s="7">
        <f t="shared" ref="Y214" si="892">IFERROR(VLOOKUP(S214,#REF!,3, FALSE),0)</f>
        <v>0</v>
      </c>
      <c r="Z214" s="7">
        <f t="shared" ref="Z214" si="893">IFERROR(VLOOKUP(S214,#REF!,4, FALSE),0)</f>
        <v>0</v>
      </c>
      <c r="AA214" s="16">
        <f t="shared" si="784"/>
        <v>0</v>
      </c>
      <c r="AB214" s="8" t="str">
        <f t="shared" ref="AB214" si="894">IFERROR(VLOOKUP(S214,#REF!,5, FALSE),"NF")</f>
        <v>NF</v>
      </c>
      <c r="AC214" s="8" t="str">
        <f t="shared" ref="AC214" si="895">IFERROR(VLOOKUP(S214,#REF!,5, FALSE),"NF")</f>
        <v>NF</v>
      </c>
      <c r="AD214" s="8">
        <f t="shared" si="785"/>
        <v>0</v>
      </c>
      <c r="AE214" s="9">
        <f t="shared" si="786"/>
        <v>0</v>
      </c>
      <c r="AF214" s="9">
        <f t="shared" si="787"/>
        <v>0</v>
      </c>
    </row>
    <row r="215" spans="19:32" ht="19" x14ac:dyDescent="0.25">
      <c r="S215" t="s">
        <v>562</v>
      </c>
      <c r="T215" t="s">
        <v>563</v>
      </c>
      <c r="U215" t="s">
        <v>876</v>
      </c>
      <c r="V215">
        <v>10.75</v>
      </c>
      <c r="W215" s="7">
        <f t="shared" ref="W215" si="896">IFERROR(VLOOKUP(S215,#REF!,3, FALSE),0)</f>
        <v>0</v>
      </c>
      <c r="X215" s="7">
        <f t="shared" ref="X215" si="897">IFERROR(VLOOKUP(S215,#REF!,4, FALSE),0)</f>
        <v>0</v>
      </c>
      <c r="Y215" s="7">
        <f t="shared" ref="Y215" si="898">IFERROR(VLOOKUP(S215,#REF!,3, FALSE),0)</f>
        <v>0</v>
      </c>
      <c r="Z215" s="7">
        <f t="shared" ref="Z215" si="899">IFERROR(VLOOKUP(S215,#REF!,4, FALSE),0)</f>
        <v>0</v>
      </c>
      <c r="AA215" s="16">
        <f t="shared" si="784"/>
        <v>0</v>
      </c>
      <c r="AB215" s="8" t="str">
        <f t="shared" ref="AB215" si="900">IFERROR(VLOOKUP(S215,#REF!,5, FALSE),"NF")</f>
        <v>NF</v>
      </c>
      <c r="AC215" s="8" t="str">
        <f t="shared" ref="AC215" si="901">IFERROR(VLOOKUP(S215,#REF!,5, FALSE),"NF")</f>
        <v>NF</v>
      </c>
      <c r="AD215" s="8">
        <f t="shared" si="785"/>
        <v>0</v>
      </c>
      <c r="AE215" s="9">
        <f t="shared" si="786"/>
        <v>0</v>
      </c>
      <c r="AF215" s="9">
        <f t="shared" si="787"/>
        <v>0</v>
      </c>
    </row>
    <row r="216" spans="19:32" ht="19" x14ac:dyDescent="0.25">
      <c r="S216" t="s">
        <v>1066</v>
      </c>
      <c r="T216" t="s">
        <v>1067</v>
      </c>
      <c r="U216" t="s">
        <v>1148</v>
      </c>
      <c r="V216">
        <v>21.96</v>
      </c>
      <c r="W216" s="7">
        <f t="shared" ref="W216" si="902">IFERROR(VLOOKUP(S216,#REF!,3, FALSE),0)</f>
        <v>0</v>
      </c>
      <c r="X216" s="7">
        <f t="shared" ref="X216" si="903">IFERROR(VLOOKUP(S216,#REF!,4, FALSE),0)</f>
        <v>0</v>
      </c>
      <c r="Y216" s="7">
        <f t="shared" ref="Y216" si="904">IFERROR(VLOOKUP(S216,#REF!,3, FALSE),0)</f>
        <v>0</v>
      </c>
      <c r="Z216" s="7">
        <f t="shared" ref="Z216" si="905">IFERROR(VLOOKUP(S216,#REF!,4, FALSE),0)</f>
        <v>0</v>
      </c>
      <c r="AA216" s="16">
        <f t="shared" si="784"/>
        <v>0</v>
      </c>
      <c r="AB216" s="8" t="str">
        <f t="shared" ref="AB216" si="906">IFERROR(VLOOKUP(S216,#REF!,5, FALSE),"NF")</f>
        <v>NF</v>
      </c>
      <c r="AC216" s="8" t="str">
        <f t="shared" ref="AC216" si="907">IFERROR(VLOOKUP(S216,#REF!,5, FALSE),"NF")</f>
        <v>NF</v>
      </c>
      <c r="AD216" s="8">
        <f t="shared" si="785"/>
        <v>0</v>
      </c>
      <c r="AE216" s="9">
        <f t="shared" si="786"/>
        <v>0</v>
      </c>
      <c r="AF216" s="9">
        <f t="shared" si="787"/>
        <v>0</v>
      </c>
    </row>
    <row r="217" spans="19:32" ht="19" x14ac:dyDescent="0.25">
      <c r="S217" t="s">
        <v>401</v>
      </c>
      <c r="T217" t="s">
        <v>402</v>
      </c>
      <c r="U217" t="s">
        <v>881</v>
      </c>
      <c r="V217">
        <v>32.659999999999997</v>
      </c>
      <c r="W217" s="7">
        <f t="shared" ref="W217" si="908">IFERROR(VLOOKUP(S217,#REF!,3, FALSE),0)</f>
        <v>0</v>
      </c>
      <c r="X217" s="7">
        <f t="shared" ref="X217" si="909">IFERROR(VLOOKUP(S217,#REF!,4, FALSE),0)</f>
        <v>0</v>
      </c>
      <c r="Y217" s="7">
        <f t="shared" ref="Y217" si="910">IFERROR(VLOOKUP(S217,#REF!,3, FALSE),0)</f>
        <v>0</v>
      </c>
      <c r="Z217" s="7">
        <f t="shared" ref="Z217" si="911">IFERROR(VLOOKUP(S217,#REF!,4, FALSE),0)</f>
        <v>0</v>
      </c>
      <c r="AA217" s="16">
        <f t="shared" si="784"/>
        <v>0</v>
      </c>
      <c r="AB217" s="8" t="str">
        <f t="shared" ref="AB217" si="912">IFERROR(VLOOKUP(S217,#REF!,5, FALSE),"NF")</f>
        <v>NF</v>
      </c>
      <c r="AC217" s="8" t="str">
        <f t="shared" ref="AC217" si="913">IFERROR(VLOOKUP(S217,#REF!,5, FALSE),"NF")</f>
        <v>NF</v>
      </c>
      <c r="AD217" s="8">
        <f t="shared" si="785"/>
        <v>0</v>
      </c>
      <c r="AE217" s="9">
        <f t="shared" si="786"/>
        <v>0</v>
      </c>
      <c r="AF217" s="9">
        <f t="shared" si="787"/>
        <v>0</v>
      </c>
    </row>
    <row r="218" spans="19:32" ht="19" x14ac:dyDescent="0.25">
      <c r="S218" t="s">
        <v>1070</v>
      </c>
      <c r="T218" t="s">
        <v>1071</v>
      </c>
      <c r="U218" t="s">
        <v>1149</v>
      </c>
      <c r="V218">
        <v>90.82</v>
      </c>
      <c r="W218" s="7">
        <f t="shared" ref="W218" si="914">IFERROR(VLOOKUP(S218,#REF!,3, FALSE),0)</f>
        <v>0</v>
      </c>
      <c r="X218" s="7">
        <f t="shared" ref="X218" si="915">IFERROR(VLOOKUP(S218,#REF!,4, FALSE),0)</f>
        <v>0</v>
      </c>
      <c r="Y218" s="7">
        <f t="shared" ref="Y218" si="916">IFERROR(VLOOKUP(S218,#REF!,3, FALSE),0)</f>
        <v>0</v>
      </c>
      <c r="Z218" s="7">
        <f t="shared" ref="Z218" si="917">IFERROR(VLOOKUP(S218,#REF!,4, FALSE),0)</f>
        <v>0</v>
      </c>
      <c r="AA218" s="16">
        <f t="shared" si="784"/>
        <v>0</v>
      </c>
      <c r="AB218" s="8" t="str">
        <f t="shared" ref="AB218" si="918">IFERROR(VLOOKUP(S218,#REF!,5, FALSE),"NF")</f>
        <v>NF</v>
      </c>
      <c r="AC218" s="8" t="str">
        <f t="shared" ref="AC218" si="919">IFERROR(VLOOKUP(S218,#REF!,5, FALSE),"NF")</f>
        <v>NF</v>
      </c>
      <c r="AD218" s="8">
        <f t="shared" si="785"/>
        <v>0</v>
      </c>
      <c r="AE218" s="9">
        <f t="shared" si="786"/>
        <v>0</v>
      </c>
      <c r="AF218" s="9">
        <f t="shared" si="787"/>
        <v>0</v>
      </c>
    </row>
    <row r="219" spans="19:32" ht="19" x14ac:dyDescent="0.25">
      <c r="S219" t="s">
        <v>418</v>
      </c>
      <c r="T219" t="s">
        <v>419</v>
      </c>
      <c r="U219" t="s">
        <v>872</v>
      </c>
      <c r="V219">
        <v>13.43</v>
      </c>
      <c r="W219" s="7">
        <f t="shared" ref="W219" si="920">IFERROR(VLOOKUP(S219,#REF!,3, FALSE),0)</f>
        <v>0</v>
      </c>
      <c r="X219" s="7">
        <f t="shared" ref="X219" si="921">IFERROR(VLOOKUP(S219,#REF!,4, FALSE),0)</f>
        <v>0</v>
      </c>
      <c r="Y219" s="7">
        <f t="shared" ref="Y219" si="922">IFERROR(VLOOKUP(S219,#REF!,3, FALSE),0)</f>
        <v>0</v>
      </c>
      <c r="Z219" s="7">
        <f t="shared" ref="Z219" si="923">IFERROR(VLOOKUP(S219,#REF!,4, FALSE),0)</f>
        <v>0</v>
      </c>
      <c r="AA219" s="16">
        <f t="shared" si="784"/>
        <v>0</v>
      </c>
      <c r="AB219" s="8" t="str">
        <f t="shared" ref="AB219" si="924">IFERROR(VLOOKUP(S219,#REF!,5, FALSE),"NF")</f>
        <v>NF</v>
      </c>
      <c r="AC219" s="8" t="str">
        <f t="shared" ref="AC219" si="925">IFERROR(VLOOKUP(S219,#REF!,5, FALSE),"NF")</f>
        <v>NF</v>
      </c>
      <c r="AD219" s="8">
        <f t="shared" si="785"/>
        <v>0</v>
      </c>
      <c r="AE219" s="9">
        <f t="shared" si="786"/>
        <v>0</v>
      </c>
      <c r="AF219" s="9">
        <f t="shared" si="787"/>
        <v>0</v>
      </c>
    </row>
    <row r="220" spans="19:32" ht="19" x14ac:dyDescent="0.25">
      <c r="S220" t="s">
        <v>394</v>
      </c>
      <c r="T220" t="s">
        <v>395</v>
      </c>
      <c r="U220" t="s">
        <v>912</v>
      </c>
      <c r="V220">
        <v>32.54</v>
      </c>
      <c r="W220" s="7">
        <f t="shared" ref="W220" si="926">IFERROR(VLOOKUP(S220,#REF!,3, FALSE),0)</f>
        <v>0</v>
      </c>
      <c r="X220" s="7">
        <f t="shared" ref="X220" si="927">IFERROR(VLOOKUP(S220,#REF!,4, FALSE),0)</f>
        <v>0</v>
      </c>
      <c r="Y220" s="7">
        <f t="shared" ref="Y220" si="928">IFERROR(VLOOKUP(S220,#REF!,3, FALSE),0)</f>
        <v>0</v>
      </c>
      <c r="Z220" s="7">
        <f t="shared" ref="Z220" si="929">IFERROR(VLOOKUP(S220,#REF!,4, FALSE),0)</f>
        <v>0</v>
      </c>
      <c r="AA220" s="16">
        <f t="shared" si="784"/>
        <v>0</v>
      </c>
      <c r="AB220" s="8" t="str">
        <f t="shared" ref="AB220" si="930">IFERROR(VLOOKUP(S220,#REF!,5, FALSE),"NF")</f>
        <v>NF</v>
      </c>
      <c r="AC220" s="8" t="str">
        <f t="shared" ref="AC220" si="931">IFERROR(VLOOKUP(S220,#REF!,5, FALSE),"NF")</f>
        <v>NF</v>
      </c>
      <c r="AD220" s="8">
        <f t="shared" si="785"/>
        <v>0</v>
      </c>
      <c r="AE220" s="9">
        <f t="shared" si="786"/>
        <v>0</v>
      </c>
      <c r="AF220" s="9">
        <f t="shared" si="787"/>
        <v>0</v>
      </c>
    </row>
    <row r="221" spans="19:32" ht="19" x14ac:dyDescent="0.25">
      <c r="S221" t="s">
        <v>1072</v>
      </c>
      <c r="T221" t="s">
        <v>1073</v>
      </c>
      <c r="U221" t="s">
        <v>1150</v>
      </c>
      <c r="V221">
        <v>312.08</v>
      </c>
      <c r="W221" s="7">
        <f t="shared" ref="W221" si="932">IFERROR(VLOOKUP(S221,#REF!,3, FALSE),0)</f>
        <v>0</v>
      </c>
      <c r="X221" s="7">
        <f t="shared" ref="X221" si="933">IFERROR(VLOOKUP(S221,#REF!,4, FALSE),0)</f>
        <v>0</v>
      </c>
      <c r="Y221" s="7">
        <f t="shared" ref="Y221" si="934">IFERROR(VLOOKUP(S221,#REF!,3, FALSE),0)</f>
        <v>0</v>
      </c>
      <c r="Z221" s="7">
        <f t="shared" ref="Z221" si="935">IFERROR(VLOOKUP(S221,#REF!,4, FALSE),0)</f>
        <v>0</v>
      </c>
      <c r="AA221" s="16">
        <f t="shared" si="784"/>
        <v>0</v>
      </c>
      <c r="AB221" s="8" t="str">
        <f t="shared" ref="AB221" si="936">IFERROR(VLOOKUP(S221,#REF!,5, FALSE),"NF")</f>
        <v>NF</v>
      </c>
      <c r="AC221" s="8" t="str">
        <f t="shared" ref="AC221" si="937">IFERROR(VLOOKUP(S221,#REF!,5, FALSE),"NF")</f>
        <v>NF</v>
      </c>
      <c r="AD221" s="8">
        <f t="shared" si="785"/>
        <v>0</v>
      </c>
      <c r="AE221" s="9">
        <f t="shared" si="786"/>
        <v>0</v>
      </c>
      <c r="AF221" s="9">
        <f t="shared" si="787"/>
        <v>0</v>
      </c>
    </row>
    <row r="222" spans="19:32" ht="19" x14ac:dyDescent="0.25">
      <c r="S222" t="s">
        <v>561</v>
      </c>
      <c r="U222" t="s">
        <v>871</v>
      </c>
      <c r="V222">
        <v>12.88</v>
      </c>
      <c r="W222" s="7">
        <f t="shared" ref="W222" si="938">IFERROR(VLOOKUP(S222,#REF!,3, FALSE),0)</f>
        <v>0</v>
      </c>
      <c r="X222" s="7">
        <f t="shared" ref="X222" si="939">IFERROR(VLOOKUP(S222,#REF!,4, FALSE),0)</f>
        <v>0</v>
      </c>
      <c r="Y222" s="7">
        <f t="shared" ref="Y222" si="940">IFERROR(VLOOKUP(S222,#REF!,3, FALSE),0)</f>
        <v>0</v>
      </c>
      <c r="Z222" s="7">
        <f t="shared" ref="Z222" si="941">IFERROR(VLOOKUP(S222,#REF!,4, FALSE),0)</f>
        <v>0</v>
      </c>
      <c r="AA222" s="16">
        <f t="shared" si="784"/>
        <v>0</v>
      </c>
      <c r="AB222" s="8" t="str">
        <f t="shared" ref="AB222" si="942">IFERROR(VLOOKUP(S222,#REF!,5, FALSE),"NF")</f>
        <v>NF</v>
      </c>
      <c r="AC222" s="8" t="str">
        <f t="shared" ref="AC222" si="943">IFERROR(VLOOKUP(S222,#REF!,5, FALSE),"NF")</f>
        <v>NF</v>
      </c>
      <c r="AD222" s="8">
        <f t="shared" si="785"/>
        <v>0</v>
      </c>
      <c r="AE222" s="9">
        <f t="shared" si="786"/>
        <v>0</v>
      </c>
      <c r="AF222" s="9">
        <f t="shared" si="787"/>
        <v>0</v>
      </c>
    </row>
    <row r="223" spans="19:32" ht="19" x14ac:dyDescent="0.25">
      <c r="S223" t="s">
        <v>566</v>
      </c>
      <c r="T223" t="s">
        <v>567</v>
      </c>
      <c r="U223" t="s">
        <v>884</v>
      </c>
      <c r="V223">
        <v>12.91</v>
      </c>
      <c r="W223" s="7">
        <f t="shared" ref="W223" si="944">IFERROR(VLOOKUP(S223,#REF!,3, FALSE),0)</f>
        <v>0</v>
      </c>
      <c r="X223" s="7">
        <f t="shared" ref="X223" si="945">IFERROR(VLOOKUP(S223,#REF!,4, FALSE),0)</f>
        <v>0</v>
      </c>
      <c r="Y223" s="7">
        <f t="shared" ref="Y223" si="946">IFERROR(VLOOKUP(S223,#REF!,3, FALSE),0)</f>
        <v>0</v>
      </c>
      <c r="Z223" s="7">
        <f t="shared" ref="Z223" si="947">IFERROR(VLOOKUP(S223,#REF!,4, FALSE),0)</f>
        <v>0</v>
      </c>
      <c r="AA223" s="16">
        <f t="shared" si="784"/>
        <v>0</v>
      </c>
      <c r="AB223" s="8" t="str">
        <f t="shared" ref="AB223" si="948">IFERROR(VLOOKUP(S223,#REF!,5, FALSE),"NF")</f>
        <v>NF</v>
      </c>
      <c r="AC223" s="8" t="str">
        <f t="shared" ref="AC223" si="949">IFERROR(VLOOKUP(S223,#REF!,5, FALSE),"NF")</f>
        <v>NF</v>
      </c>
      <c r="AD223" s="8">
        <f t="shared" si="785"/>
        <v>0</v>
      </c>
      <c r="AE223" s="9">
        <f t="shared" si="786"/>
        <v>0</v>
      </c>
      <c r="AF223" s="9">
        <f t="shared" si="787"/>
        <v>0</v>
      </c>
    </row>
    <row r="224" spans="19:32" ht="19" x14ac:dyDescent="0.25">
      <c r="S224" t="s">
        <v>1076</v>
      </c>
      <c r="T224" t="s">
        <v>1077</v>
      </c>
      <c r="U224" t="s">
        <v>1151</v>
      </c>
      <c r="V224">
        <v>54.23</v>
      </c>
      <c r="W224" s="7">
        <f t="shared" ref="W224" si="950">IFERROR(VLOOKUP(S224,#REF!,3, FALSE),0)</f>
        <v>0</v>
      </c>
      <c r="X224" s="7">
        <f t="shared" ref="X224" si="951">IFERROR(VLOOKUP(S224,#REF!,4, FALSE),0)</f>
        <v>0</v>
      </c>
      <c r="Y224" s="7">
        <f t="shared" ref="Y224" si="952">IFERROR(VLOOKUP(S224,#REF!,3, FALSE),0)</f>
        <v>0</v>
      </c>
      <c r="Z224" s="7">
        <f t="shared" ref="Z224" si="953">IFERROR(VLOOKUP(S224,#REF!,4, FALSE),0)</f>
        <v>0</v>
      </c>
      <c r="AA224" s="16">
        <f t="shared" si="784"/>
        <v>0</v>
      </c>
      <c r="AB224" s="8" t="str">
        <f t="shared" ref="AB224" si="954">IFERROR(VLOOKUP(S224,#REF!,5, FALSE),"NF")</f>
        <v>NF</v>
      </c>
      <c r="AC224" s="8" t="str">
        <f t="shared" ref="AC224" si="955">IFERROR(VLOOKUP(S224,#REF!,5, FALSE),"NF")</f>
        <v>NF</v>
      </c>
      <c r="AD224" s="8">
        <f t="shared" si="785"/>
        <v>0</v>
      </c>
      <c r="AE224" s="9">
        <f t="shared" si="786"/>
        <v>0</v>
      </c>
      <c r="AF224" s="9">
        <f t="shared" si="787"/>
        <v>0</v>
      </c>
    </row>
    <row r="225" spans="19:32" ht="19" x14ac:dyDescent="0.25">
      <c r="S225" t="s">
        <v>1078</v>
      </c>
      <c r="T225" t="s">
        <v>1079</v>
      </c>
      <c r="U225" t="s">
        <v>1152</v>
      </c>
      <c r="V225">
        <v>13.2</v>
      </c>
      <c r="W225" s="7">
        <f t="shared" ref="W225" si="956">IFERROR(VLOOKUP(S225,#REF!,3, FALSE),0)</f>
        <v>0</v>
      </c>
      <c r="X225" s="7">
        <f t="shared" ref="X225" si="957">IFERROR(VLOOKUP(S225,#REF!,4, FALSE),0)</f>
        <v>0</v>
      </c>
      <c r="Y225" s="7">
        <f t="shared" ref="Y225" si="958">IFERROR(VLOOKUP(S225,#REF!,3, FALSE),0)</f>
        <v>0</v>
      </c>
      <c r="Z225" s="7">
        <f t="shared" ref="Z225" si="959">IFERROR(VLOOKUP(S225,#REF!,4, FALSE),0)</f>
        <v>0</v>
      </c>
      <c r="AA225" s="16">
        <f t="shared" si="784"/>
        <v>0</v>
      </c>
      <c r="AB225" s="8" t="str">
        <f t="shared" ref="AB225" si="960">IFERROR(VLOOKUP(S225,#REF!,5, FALSE),"NF")</f>
        <v>NF</v>
      </c>
      <c r="AC225" s="8" t="str">
        <f t="shared" ref="AC225" si="961">IFERROR(VLOOKUP(S225,#REF!,5, FALSE),"NF")</f>
        <v>NF</v>
      </c>
      <c r="AD225" s="8">
        <f t="shared" si="785"/>
        <v>0</v>
      </c>
      <c r="AE225" s="9">
        <f t="shared" si="786"/>
        <v>0</v>
      </c>
      <c r="AF225" s="9">
        <f t="shared" si="787"/>
        <v>0</v>
      </c>
    </row>
    <row r="226" spans="19:32" ht="19" x14ac:dyDescent="0.25">
      <c r="S226" t="s">
        <v>1080</v>
      </c>
      <c r="T226" t="s">
        <v>1081</v>
      </c>
      <c r="U226" t="s">
        <v>1153</v>
      </c>
      <c r="V226">
        <v>72.349999999999994</v>
      </c>
      <c r="W226" s="7">
        <f t="shared" ref="W226" si="962">IFERROR(VLOOKUP(S226,#REF!,3, FALSE),0)</f>
        <v>0</v>
      </c>
      <c r="X226" s="7">
        <f t="shared" ref="X226" si="963">IFERROR(VLOOKUP(S226,#REF!,4, FALSE),0)</f>
        <v>0</v>
      </c>
      <c r="Y226" s="7">
        <f t="shared" ref="Y226" si="964">IFERROR(VLOOKUP(S226,#REF!,3, FALSE),0)</f>
        <v>0</v>
      </c>
      <c r="Z226" s="7">
        <f t="shared" ref="Z226" si="965">IFERROR(VLOOKUP(S226,#REF!,4, FALSE),0)</f>
        <v>0</v>
      </c>
      <c r="AA226" s="16">
        <f t="shared" si="784"/>
        <v>0</v>
      </c>
      <c r="AB226" s="8" t="str">
        <f t="shared" ref="AB226" si="966">IFERROR(VLOOKUP(S226,#REF!,5, FALSE),"NF")</f>
        <v>NF</v>
      </c>
      <c r="AC226" s="8" t="str">
        <f t="shared" ref="AC226" si="967">IFERROR(VLOOKUP(S226,#REF!,5, FALSE),"NF")</f>
        <v>NF</v>
      </c>
      <c r="AD226" s="8">
        <f t="shared" si="785"/>
        <v>0</v>
      </c>
      <c r="AE226" s="9">
        <f t="shared" si="786"/>
        <v>0</v>
      </c>
      <c r="AF226" s="9">
        <f t="shared" si="787"/>
        <v>0</v>
      </c>
    </row>
    <row r="227" spans="19:32" ht="19" x14ac:dyDescent="0.25">
      <c r="S227" t="s">
        <v>610</v>
      </c>
      <c r="T227" t="s">
        <v>611</v>
      </c>
      <c r="U227" t="s">
        <v>924</v>
      </c>
      <c r="V227">
        <v>13.07</v>
      </c>
      <c r="W227" s="7">
        <f t="shared" ref="W227" si="968">IFERROR(VLOOKUP(S227,#REF!,3, FALSE),0)</f>
        <v>0</v>
      </c>
      <c r="X227" s="7">
        <f t="shared" ref="X227" si="969">IFERROR(VLOOKUP(S227,#REF!,4, FALSE),0)</f>
        <v>0</v>
      </c>
      <c r="Y227" s="7">
        <f t="shared" ref="Y227" si="970">IFERROR(VLOOKUP(S227,#REF!,3, FALSE),0)</f>
        <v>0</v>
      </c>
      <c r="Z227" s="7">
        <f t="shared" ref="Z227" si="971">IFERROR(VLOOKUP(S227,#REF!,4, FALSE),0)</f>
        <v>0</v>
      </c>
      <c r="AA227" s="16">
        <f t="shared" si="784"/>
        <v>0</v>
      </c>
      <c r="AB227" s="8" t="str">
        <f t="shared" ref="AB227" si="972">IFERROR(VLOOKUP(S227,#REF!,5, FALSE),"NF")</f>
        <v>NF</v>
      </c>
      <c r="AC227" s="8" t="str">
        <f t="shared" ref="AC227" si="973">IFERROR(VLOOKUP(S227,#REF!,5, FALSE),"NF")</f>
        <v>NF</v>
      </c>
      <c r="AD227" s="8">
        <f t="shared" si="785"/>
        <v>0</v>
      </c>
      <c r="AE227" s="9">
        <f t="shared" si="786"/>
        <v>0</v>
      </c>
      <c r="AF227" s="9">
        <f t="shared" si="787"/>
        <v>0</v>
      </c>
    </row>
    <row r="228" spans="19:32" ht="19" x14ac:dyDescent="0.25">
      <c r="S228" t="s">
        <v>1154</v>
      </c>
      <c r="T228" t="s">
        <v>1155</v>
      </c>
      <c r="U228" t="s">
        <v>1156</v>
      </c>
      <c r="V228">
        <v>76.89</v>
      </c>
      <c r="W228" s="7">
        <f t="shared" ref="W228" si="974">IFERROR(VLOOKUP(S228,#REF!,3, FALSE),0)</f>
        <v>0</v>
      </c>
      <c r="X228" s="7">
        <f t="shared" ref="X228" si="975">IFERROR(VLOOKUP(S228,#REF!,4, FALSE),0)</f>
        <v>0</v>
      </c>
      <c r="Y228" s="7">
        <f t="shared" ref="Y228" si="976">IFERROR(VLOOKUP(S228,#REF!,3, FALSE),0)</f>
        <v>0</v>
      </c>
      <c r="Z228" s="7">
        <f t="shared" ref="Z228" si="977">IFERROR(VLOOKUP(S228,#REF!,4, FALSE),0)</f>
        <v>0</v>
      </c>
      <c r="AA228" s="16">
        <f t="shared" si="784"/>
        <v>0</v>
      </c>
      <c r="AB228" s="8" t="str">
        <f t="shared" ref="AB228" si="978">IFERROR(VLOOKUP(S228,#REF!,5, FALSE),"NF")</f>
        <v>NF</v>
      </c>
      <c r="AC228" s="8" t="str">
        <f t="shared" ref="AC228" si="979">IFERROR(VLOOKUP(S228,#REF!,5, FALSE),"NF")</f>
        <v>NF</v>
      </c>
      <c r="AD228" s="8">
        <f t="shared" si="785"/>
        <v>0</v>
      </c>
      <c r="AE228" s="9">
        <f t="shared" si="786"/>
        <v>0</v>
      </c>
      <c r="AF228" s="9">
        <f t="shared" si="787"/>
        <v>0</v>
      </c>
    </row>
    <row r="229" spans="19:32" ht="19" x14ac:dyDescent="0.25">
      <c r="S229" t="s">
        <v>1074</v>
      </c>
      <c r="T229" t="s">
        <v>1075</v>
      </c>
      <c r="U229" t="s">
        <v>1157</v>
      </c>
      <c r="V229">
        <v>111</v>
      </c>
      <c r="W229" s="7">
        <f t="shared" ref="W229" si="980">IFERROR(VLOOKUP(S229,#REF!,3, FALSE),0)</f>
        <v>0</v>
      </c>
      <c r="X229" s="7">
        <f t="shared" ref="X229" si="981">IFERROR(VLOOKUP(S229,#REF!,4, FALSE),0)</f>
        <v>0</v>
      </c>
      <c r="Y229" s="7">
        <f t="shared" ref="Y229" si="982">IFERROR(VLOOKUP(S229,#REF!,3, FALSE),0)</f>
        <v>0</v>
      </c>
      <c r="Z229" s="7">
        <f t="shared" ref="Z229" si="983">IFERROR(VLOOKUP(S229,#REF!,4, FALSE),0)</f>
        <v>0</v>
      </c>
      <c r="AA229" s="16">
        <f t="shared" si="784"/>
        <v>0</v>
      </c>
      <c r="AB229" s="8" t="str">
        <f t="shared" ref="AB229" si="984">IFERROR(VLOOKUP(S229,#REF!,5, FALSE),"NF")</f>
        <v>NF</v>
      </c>
      <c r="AC229" s="8" t="str">
        <f t="shared" ref="AC229" si="985">IFERROR(VLOOKUP(S229,#REF!,5, FALSE),"NF")</f>
        <v>NF</v>
      </c>
      <c r="AD229" s="8">
        <f t="shared" si="785"/>
        <v>0</v>
      </c>
      <c r="AE229" s="9">
        <f t="shared" si="786"/>
        <v>0</v>
      </c>
      <c r="AF229" s="9">
        <f t="shared" si="787"/>
        <v>0</v>
      </c>
    </row>
  </sheetData>
  <mergeCells count="2">
    <mergeCell ref="A1:XFD1"/>
    <mergeCell ref="A2:XFD2"/>
  </mergeCells>
  <conditionalFormatting sqref="AE4:AF22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0094-CEAB-9E4F-81E0-2A71A473E6E0}">
  <dimension ref="A1:N229"/>
  <sheetViews>
    <sheetView tabSelected="1" workbookViewId="0">
      <selection activeCell="Q3" sqref="Q3"/>
    </sheetView>
  </sheetViews>
  <sheetFormatPr baseColWidth="10" defaultRowHeight="15" x14ac:dyDescent="0.2"/>
  <cols>
    <col min="5" max="9" width="4.83203125" bestFit="1" customWidth="1"/>
    <col min="10" max="12" width="9.1640625" style="1"/>
    <col min="13" max="13" width="6.5" style="12" bestFit="1" customWidth="1"/>
    <col min="14" max="14" width="7.5" style="12" bestFit="1" customWidth="1"/>
  </cols>
  <sheetData>
    <row r="1" spans="1:14" s="17" customFormat="1" ht="29" x14ac:dyDescent="0.35">
      <c r="A1" s="17" t="s">
        <v>1166</v>
      </c>
    </row>
    <row r="2" spans="1:14" s="18" customFormat="1" ht="26" x14ac:dyDescent="0.3">
      <c r="A2" s="18" t="s">
        <v>977</v>
      </c>
    </row>
    <row r="3" spans="1:14" ht="155" x14ac:dyDescent="0.2">
      <c r="A3" s="2" t="s">
        <v>2</v>
      </c>
      <c r="B3" s="2" t="s">
        <v>3</v>
      </c>
      <c r="C3" s="2" t="s">
        <v>636</v>
      </c>
      <c r="D3" s="2" t="s">
        <v>4</v>
      </c>
      <c r="E3" s="13" t="s">
        <v>1082</v>
      </c>
      <c r="F3" s="13" t="s">
        <v>1083</v>
      </c>
      <c r="G3" s="13" t="s">
        <v>1084</v>
      </c>
      <c r="H3" s="13" t="s">
        <v>1085</v>
      </c>
      <c r="I3" s="2" t="s">
        <v>1086</v>
      </c>
      <c r="J3" s="13" t="s">
        <v>1087</v>
      </c>
      <c r="K3" s="13" t="s">
        <v>1088</v>
      </c>
      <c r="L3" s="10" t="s">
        <v>975</v>
      </c>
      <c r="M3" s="15" t="s">
        <v>978</v>
      </c>
      <c r="N3" s="2" t="s">
        <v>979</v>
      </c>
    </row>
    <row r="4" spans="1:14" x14ac:dyDescent="0.2">
      <c r="A4" t="s">
        <v>7</v>
      </c>
      <c r="B4" t="s">
        <v>8</v>
      </c>
      <c r="C4" t="s">
        <v>637</v>
      </c>
      <c r="D4">
        <v>186.37</v>
      </c>
      <c r="E4">
        <v>6</v>
      </c>
      <c r="F4">
        <v>8</v>
      </c>
      <c r="G4">
        <v>14</v>
      </c>
      <c r="H4">
        <v>19</v>
      </c>
      <c r="I4">
        <v>19</v>
      </c>
      <c r="J4" s="1">
        <v>2100000</v>
      </c>
      <c r="K4" s="1">
        <v>27000000</v>
      </c>
      <c r="L4" s="1">
        <v>2100000</v>
      </c>
      <c r="M4" s="12">
        <v>1</v>
      </c>
      <c r="N4" s="12">
        <v>12.857142857142858</v>
      </c>
    </row>
    <row r="5" spans="1:14" x14ac:dyDescent="0.2">
      <c r="A5" t="s">
        <v>980</v>
      </c>
      <c r="B5" t="s">
        <v>981</v>
      </c>
      <c r="C5" t="s">
        <v>1089</v>
      </c>
      <c r="D5">
        <v>272.37</v>
      </c>
      <c r="E5">
        <v>14</v>
      </c>
      <c r="F5">
        <v>21</v>
      </c>
      <c r="G5">
        <v>0</v>
      </c>
      <c r="H5">
        <v>0</v>
      </c>
      <c r="I5">
        <v>21</v>
      </c>
      <c r="J5" s="1">
        <v>10000000</v>
      </c>
      <c r="K5" s="1" t="s">
        <v>976</v>
      </c>
      <c r="L5" s="1">
        <v>10000000</v>
      </c>
      <c r="M5" s="12">
        <v>1</v>
      </c>
      <c r="N5" s="12">
        <v>0</v>
      </c>
    </row>
    <row r="6" spans="1:14" x14ac:dyDescent="0.2">
      <c r="A6" t="s">
        <v>982</v>
      </c>
      <c r="B6" t="s">
        <v>983</v>
      </c>
      <c r="C6" t="s">
        <v>1090</v>
      </c>
      <c r="D6">
        <v>137.94999999999999</v>
      </c>
      <c r="E6">
        <v>14</v>
      </c>
      <c r="F6">
        <v>15</v>
      </c>
      <c r="G6">
        <v>0</v>
      </c>
      <c r="H6">
        <v>0</v>
      </c>
      <c r="I6">
        <v>15</v>
      </c>
      <c r="J6" s="1">
        <v>2600000</v>
      </c>
      <c r="K6" s="1" t="s">
        <v>976</v>
      </c>
      <c r="L6" s="1">
        <v>2600000</v>
      </c>
      <c r="M6" s="12">
        <v>1</v>
      </c>
      <c r="N6" s="12">
        <v>0</v>
      </c>
    </row>
    <row r="7" spans="1:14" x14ac:dyDescent="0.2">
      <c r="A7" t="s">
        <v>984</v>
      </c>
      <c r="B7" t="s">
        <v>985</v>
      </c>
      <c r="C7" t="s">
        <v>1091</v>
      </c>
      <c r="D7">
        <v>74.19</v>
      </c>
      <c r="E7">
        <v>13</v>
      </c>
      <c r="F7">
        <v>17</v>
      </c>
      <c r="G7">
        <v>0</v>
      </c>
      <c r="H7">
        <v>0</v>
      </c>
      <c r="I7">
        <v>17</v>
      </c>
      <c r="J7" s="1">
        <v>13000000</v>
      </c>
      <c r="K7" s="1" t="s">
        <v>976</v>
      </c>
      <c r="L7" s="1">
        <v>13000000</v>
      </c>
      <c r="M7" s="12">
        <v>1</v>
      </c>
      <c r="N7" s="12">
        <v>0</v>
      </c>
    </row>
    <row r="8" spans="1:14" x14ac:dyDescent="0.2">
      <c r="A8" t="s">
        <v>986</v>
      </c>
      <c r="B8" t="s">
        <v>987</v>
      </c>
      <c r="C8" t="s">
        <v>1092</v>
      </c>
      <c r="D8">
        <v>53.66</v>
      </c>
      <c r="E8">
        <v>12</v>
      </c>
      <c r="F8">
        <v>13</v>
      </c>
      <c r="G8">
        <v>0</v>
      </c>
      <c r="H8">
        <v>0</v>
      </c>
      <c r="I8">
        <v>13</v>
      </c>
      <c r="J8" s="1">
        <v>13000000</v>
      </c>
      <c r="K8" s="1" t="s">
        <v>976</v>
      </c>
      <c r="L8" s="1">
        <v>13000000</v>
      </c>
      <c r="M8" s="12">
        <v>1</v>
      </c>
      <c r="N8" s="12">
        <v>0</v>
      </c>
    </row>
    <row r="9" spans="1:14" x14ac:dyDescent="0.2">
      <c r="A9" t="s">
        <v>17</v>
      </c>
      <c r="B9" t="s">
        <v>18</v>
      </c>
      <c r="C9" t="s">
        <v>647</v>
      </c>
      <c r="D9">
        <v>43.92</v>
      </c>
      <c r="E9">
        <v>9</v>
      </c>
      <c r="F9">
        <v>21</v>
      </c>
      <c r="G9">
        <v>2</v>
      </c>
      <c r="H9">
        <v>11</v>
      </c>
      <c r="I9">
        <v>21</v>
      </c>
      <c r="J9" s="1">
        <v>26000000</v>
      </c>
      <c r="K9" s="1">
        <v>6200000000</v>
      </c>
      <c r="L9" s="1">
        <v>1000000</v>
      </c>
      <c r="M9" s="12">
        <v>26</v>
      </c>
      <c r="N9" s="12">
        <v>6200</v>
      </c>
    </row>
    <row r="10" spans="1:14" x14ac:dyDescent="0.2">
      <c r="A10" t="s">
        <v>24</v>
      </c>
      <c r="C10" t="s">
        <v>644</v>
      </c>
      <c r="D10">
        <v>11.77</v>
      </c>
      <c r="E10">
        <v>4</v>
      </c>
      <c r="F10">
        <v>34</v>
      </c>
      <c r="G10">
        <v>10</v>
      </c>
      <c r="H10">
        <v>147</v>
      </c>
      <c r="I10">
        <v>147</v>
      </c>
      <c r="J10" s="1">
        <v>640000000</v>
      </c>
      <c r="K10" s="1">
        <v>4900000000</v>
      </c>
      <c r="L10" s="1">
        <v>2400000</v>
      </c>
      <c r="M10" s="12">
        <v>266.66666666666669</v>
      </c>
      <c r="N10" s="12">
        <v>2041.6666666666667</v>
      </c>
    </row>
    <row r="11" spans="1:14" x14ac:dyDescent="0.2">
      <c r="A11" t="s">
        <v>22</v>
      </c>
      <c r="B11" t="s">
        <v>23</v>
      </c>
      <c r="C11" t="s">
        <v>643</v>
      </c>
      <c r="D11">
        <v>44.18</v>
      </c>
      <c r="E11">
        <v>7</v>
      </c>
      <c r="F11">
        <v>23</v>
      </c>
      <c r="G11">
        <v>10</v>
      </c>
      <c r="H11">
        <v>103</v>
      </c>
      <c r="I11">
        <v>103</v>
      </c>
      <c r="J11" s="1">
        <v>74000000</v>
      </c>
      <c r="K11" s="1">
        <v>6200000000</v>
      </c>
      <c r="L11" s="1">
        <v>1900000</v>
      </c>
      <c r="M11" s="12">
        <v>38.94736842105263</v>
      </c>
      <c r="N11" s="12">
        <v>3263.1578947368421</v>
      </c>
    </row>
    <row r="12" spans="1:14" x14ac:dyDescent="0.2">
      <c r="A12" t="s">
        <v>11</v>
      </c>
      <c r="B12" t="s">
        <v>12</v>
      </c>
      <c r="C12" t="s">
        <v>641</v>
      </c>
      <c r="D12">
        <v>41.71</v>
      </c>
      <c r="E12">
        <v>10</v>
      </c>
      <c r="F12">
        <v>12</v>
      </c>
      <c r="G12">
        <v>0</v>
      </c>
      <c r="H12">
        <v>0</v>
      </c>
      <c r="I12">
        <v>12</v>
      </c>
      <c r="J12" s="1">
        <v>34000000</v>
      </c>
      <c r="K12" s="1" t="s">
        <v>976</v>
      </c>
      <c r="L12" s="1">
        <v>1700000</v>
      </c>
      <c r="M12" s="12">
        <v>20</v>
      </c>
      <c r="N12" s="12">
        <v>0</v>
      </c>
    </row>
    <row r="13" spans="1:14" x14ac:dyDescent="0.2">
      <c r="A13" t="s">
        <v>25</v>
      </c>
      <c r="B13" t="s">
        <v>26</v>
      </c>
      <c r="C13" t="s">
        <v>648</v>
      </c>
      <c r="D13">
        <v>43.36</v>
      </c>
      <c r="E13">
        <v>5</v>
      </c>
      <c r="F13">
        <v>21</v>
      </c>
      <c r="G13">
        <v>8</v>
      </c>
      <c r="H13">
        <v>66</v>
      </c>
      <c r="I13">
        <v>66</v>
      </c>
      <c r="J13" s="1">
        <v>510000000</v>
      </c>
      <c r="K13" s="1">
        <v>13000000000</v>
      </c>
      <c r="L13" s="1">
        <v>20000000</v>
      </c>
      <c r="M13" s="12">
        <v>25.5</v>
      </c>
      <c r="N13" s="12">
        <v>650</v>
      </c>
    </row>
    <row r="14" spans="1:14" x14ac:dyDescent="0.2">
      <c r="A14" t="s">
        <v>15</v>
      </c>
      <c r="B14" t="s">
        <v>16</v>
      </c>
      <c r="C14" t="s">
        <v>645</v>
      </c>
      <c r="D14">
        <v>44.23</v>
      </c>
      <c r="E14">
        <v>6</v>
      </c>
      <c r="F14">
        <v>15</v>
      </c>
      <c r="G14">
        <v>9</v>
      </c>
      <c r="H14">
        <v>55</v>
      </c>
      <c r="I14">
        <v>55</v>
      </c>
      <c r="J14" s="1">
        <v>530000000</v>
      </c>
      <c r="K14" s="1">
        <v>4200000000</v>
      </c>
      <c r="L14" s="1">
        <v>8600000</v>
      </c>
      <c r="M14" s="12">
        <v>61.627906976744185</v>
      </c>
      <c r="N14" s="12">
        <v>488.37209302325579</v>
      </c>
    </row>
    <row r="15" spans="1:14" x14ac:dyDescent="0.2">
      <c r="A15" t="s">
        <v>988</v>
      </c>
      <c r="B15" t="s">
        <v>989</v>
      </c>
      <c r="C15" t="s">
        <v>1093</v>
      </c>
      <c r="D15">
        <v>129.47999999999999</v>
      </c>
      <c r="E15">
        <v>9</v>
      </c>
      <c r="F15">
        <v>10</v>
      </c>
      <c r="G15">
        <v>0</v>
      </c>
      <c r="H15">
        <v>0</v>
      </c>
      <c r="I15">
        <v>10</v>
      </c>
      <c r="J15" s="1">
        <v>1200000</v>
      </c>
      <c r="K15" s="1" t="s">
        <v>976</v>
      </c>
      <c r="L15" s="1">
        <v>1200000</v>
      </c>
      <c r="M15" s="12">
        <v>1</v>
      </c>
      <c r="N15" s="12">
        <v>0</v>
      </c>
    </row>
    <row r="16" spans="1:14" x14ac:dyDescent="0.2">
      <c r="A16" t="s">
        <v>21</v>
      </c>
      <c r="C16" t="s">
        <v>652</v>
      </c>
      <c r="D16">
        <v>43.9</v>
      </c>
      <c r="E16">
        <v>5</v>
      </c>
      <c r="F16">
        <v>12</v>
      </c>
      <c r="G16">
        <v>8</v>
      </c>
      <c r="H16">
        <v>14</v>
      </c>
      <c r="I16">
        <v>14</v>
      </c>
      <c r="J16" s="1">
        <v>5200000</v>
      </c>
      <c r="K16" s="1">
        <v>110000000</v>
      </c>
      <c r="L16" s="1">
        <v>5200000</v>
      </c>
      <c r="M16" s="12">
        <v>1</v>
      </c>
      <c r="N16" s="12">
        <v>21.153846153846153</v>
      </c>
    </row>
    <row r="17" spans="1:14" x14ac:dyDescent="0.2">
      <c r="A17" t="s">
        <v>32</v>
      </c>
      <c r="B17" t="s">
        <v>33</v>
      </c>
      <c r="C17" t="s">
        <v>656</v>
      </c>
      <c r="D17">
        <v>10.97</v>
      </c>
      <c r="E17">
        <v>3</v>
      </c>
      <c r="F17">
        <v>5</v>
      </c>
      <c r="G17">
        <v>7</v>
      </c>
      <c r="H17">
        <v>13</v>
      </c>
      <c r="I17">
        <v>13</v>
      </c>
      <c r="J17" s="1">
        <v>9700000</v>
      </c>
      <c r="K17" s="1">
        <v>75000000</v>
      </c>
      <c r="L17" s="1">
        <v>4600000</v>
      </c>
      <c r="M17" s="12">
        <v>2.1086956521739131</v>
      </c>
      <c r="N17" s="12">
        <v>16.304347826086957</v>
      </c>
    </row>
    <row r="18" spans="1:14" x14ac:dyDescent="0.2">
      <c r="A18" t="s">
        <v>68</v>
      </c>
      <c r="B18" t="s">
        <v>69</v>
      </c>
      <c r="C18" t="s">
        <v>657</v>
      </c>
      <c r="D18">
        <v>13.54</v>
      </c>
      <c r="E18">
        <v>4</v>
      </c>
      <c r="F18">
        <v>5</v>
      </c>
      <c r="G18">
        <v>7</v>
      </c>
      <c r="H18">
        <v>13</v>
      </c>
      <c r="I18">
        <v>13</v>
      </c>
      <c r="J18" s="1">
        <v>960000</v>
      </c>
      <c r="K18" s="1">
        <v>58000000</v>
      </c>
      <c r="L18" s="1">
        <v>520000</v>
      </c>
      <c r="M18" s="12">
        <v>1.8461538461538463</v>
      </c>
      <c r="N18" s="12">
        <v>111.53846153846153</v>
      </c>
    </row>
    <row r="19" spans="1:14" x14ac:dyDescent="0.2">
      <c r="A19" t="s">
        <v>77</v>
      </c>
      <c r="C19" t="s">
        <v>663</v>
      </c>
      <c r="D19">
        <v>14.38</v>
      </c>
      <c r="E19">
        <v>5</v>
      </c>
      <c r="F19">
        <v>6</v>
      </c>
      <c r="G19">
        <v>6</v>
      </c>
      <c r="H19">
        <v>16</v>
      </c>
      <c r="I19">
        <v>16</v>
      </c>
      <c r="J19" s="1">
        <v>8300000</v>
      </c>
      <c r="K19" s="1">
        <v>810000000</v>
      </c>
      <c r="L19" s="1">
        <v>450000</v>
      </c>
      <c r="M19" s="12">
        <v>18.444444444444443</v>
      </c>
      <c r="N19" s="12">
        <v>1800</v>
      </c>
    </row>
    <row r="20" spans="1:14" x14ac:dyDescent="0.2">
      <c r="A20" t="s">
        <v>43</v>
      </c>
      <c r="B20" t="s">
        <v>44</v>
      </c>
      <c r="C20" t="s">
        <v>661</v>
      </c>
      <c r="D20">
        <v>11.29</v>
      </c>
      <c r="E20">
        <v>2</v>
      </c>
      <c r="F20">
        <v>4</v>
      </c>
      <c r="G20">
        <v>6</v>
      </c>
      <c r="H20">
        <v>13</v>
      </c>
      <c r="I20">
        <v>13</v>
      </c>
      <c r="J20" s="1">
        <v>26000000</v>
      </c>
      <c r="K20" s="1">
        <v>880000000</v>
      </c>
      <c r="L20" s="1">
        <v>18000000</v>
      </c>
      <c r="M20" s="12">
        <v>1.4444444444444444</v>
      </c>
      <c r="N20" s="12">
        <v>48.888888888888886</v>
      </c>
    </row>
    <row r="21" spans="1:14" x14ac:dyDescent="0.2">
      <c r="A21" t="s">
        <v>56</v>
      </c>
      <c r="B21" t="s">
        <v>57</v>
      </c>
      <c r="C21" t="s">
        <v>668</v>
      </c>
      <c r="D21">
        <v>10.9</v>
      </c>
      <c r="E21">
        <v>4</v>
      </c>
      <c r="F21">
        <v>7</v>
      </c>
      <c r="G21">
        <v>5</v>
      </c>
      <c r="H21">
        <v>9</v>
      </c>
      <c r="I21">
        <v>9</v>
      </c>
      <c r="J21" s="1">
        <v>9700000</v>
      </c>
      <c r="K21" s="1">
        <v>140000000</v>
      </c>
      <c r="L21" s="1">
        <v>5100000</v>
      </c>
      <c r="M21" s="12">
        <v>1.9019607843137254</v>
      </c>
      <c r="N21" s="12">
        <v>27.450980392156861</v>
      </c>
    </row>
    <row r="22" spans="1:14" x14ac:dyDescent="0.2">
      <c r="A22" t="s">
        <v>125</v>
      </c>
      <c r="B22" t="s">
        <v>126</v>
      </c>
      <c r="C22" t="s">
        <v>680</v>
      </c>
      <c r="D22">
        <v>14.3</v>
      </c>
      <c r="E22">
        <v>1</v>
      </c>
      <c r="F22">
        <v>2</v>
      </c>
      <c r="G22">
        <v>5</v>
      </c>
      <c r="H22">
        <v>9</v>
      </c>
      <c r="I22">
        <v>9</v>
      </c>
      <c r="J22" s="1">
        <v>3500000</v>
      </c>
      <c r="K22" s="1">
        <v>110000000</v>
      </c>
      <c r="L22" s="1">
        <v>130000</v>
      </c>
      <c r="M22" s="12">
        <v>26.923076923076923</v>
      </c>
      <c r="N22" s="12">
        <v>846.15384615384619</v>
      </c>
    </row>
    <row r="23" spans="1:14" x14ac:dyDescent="0.2">
      <c r="A23" t="s">
        <v>29</v>
      </c>
      <c r="C23" t="s">
        <v>664</v>
      </c>
      <c r="D23">
        <v>12.67</v>
      </c>
      <c r="E23">
        <v>2</v>
      </c>
      <c r="F23">
        <v>2</v>
      </c>
      <c r="G23">
        <v>6</v>
      </c>
      <c r="H23">
        <v>13</v>
      </c>
      <c r="I23">
        <v>13</v>
      </c>
      <c r="J23" s="1">
        <v>510000</v>
      </c>
      <c r="K23" s="1">
        <v>120000000</v>
      </c>
      <c r="L23" s="1">
        <v>510000</v>
      </c>
      <c r="M23" s="12">
        <v>1</v>
      </c>
      <c r="N23" s="12">
        <v>235.29411764705881</v>
      </c>
    </row>
    <row r="24" spans="1:14" x14ac:dyDescent="0.2">
      <c r="A24" t="s">
        <v>238</v>
      </c>
      <c r="B24" t="s">
        <v>239</v>
      </c>
      <c r="C24" t="s">
        <v>673</v>
      </c>
      <c r="D24">
        <v>13.54</v>
      </c>
      <c r="E24">
        <v>3</v>
      </c>
      <c r="F24">
        <v>6</v>
      </c>
      <c r="G24">
        <v>5</v>
      </c>
      <c r="H24">
        <v>9</v>
      </c>
      <c r="I24">
        <v>9</v>
      </c>
      <c r="J24" s="1">
        <v>1700000</v>
      </c>
      <c r="K24" s="1">
        <v>11000000</v>
      </c>
      <c r="L24" s="1">
        <v>570000</v>
      </c>
      <c r="M24" s="12">
        <v>2.9824561403508771</v>
      </c>
      <c r="N24" s="12">
        <v>19.298245614035089</v>
      </c>
    </row>
    <row r="25" spans="1:14" x14ac:dyDescent="0.2">
      <c r="A25" t="s">
        <v>84</v>
      </c>
      <c r="B25" t="s">
        <v>85</v>
      </c>
      <c r="C25" t="s">
        <v>698</v>
      </c>
      <c r="D25">
        <v>11.36</v>
      </c>
      <c r="E25">
        <v>6</v>
      </c>
      <c r="F25">
        <v>12</v>
      </c>
      <c r="G25">
        <v>0</v>
      </c>
      <c r="H25">
        <v>0</v>
      </c>
      <c r="I25">
        <v>12</v>
      </c>
      <c r="J25" s="1">
        <v>7900000</v>
      </c>
      <c r="K25" s="1" t="s">
        <v>976</v>
      </c>
      <c r="L25" s="1">
        <v>7900000</v>
      </c>
      <c r="M25" s="12">
        <v>1</v>
      </c>
      <c r="N25" s="12">
        <v>0</v>
      </c>
    </row>
    <row r="26" spans="1:14" x14ac:dyDescent="0.2">
      <c r="A26" t="s">
        <v>30</v>
      </c>
      <c r="B26" t="s">
        <v>31</v>
      </c>
      <c r="C26" t="s">
        <v>655</v>
      </c>
      <c r="D26">
        <v>13.3</v>
      </c>
      <c r="E26">
        <v>3</v>
      </c>
      <c r="F26">
        <v>4</v>
      </c>
      <c r="G26">
        <v>4</v>
      </c>
      <c r="H26">
        <v>5</v>
      </c>
      <c r="I26">
        <v>5</v>
      </c>
      <c r="J26" s="1">
        <v>27000000</v>
      </c>
      <c r="K26" s="1">
        <v>93000000</v>
      </c>
      <c r="L26" s="1">
        <v>830000</v>
      </c>
      <c r="M26" s="12">
        <v>32.53012048192771</v>
      </c>
      <c r="N26" s="12">
        <v>112.04819277108433</v>
      </c>
    </row>
    <row r="27" spans="1:14" x14ac:dyDescent="0.2">
      <c r="A27" t="s">
        <v>990</v>
      </c>
      <c r="B27" t="s">
        <v>991</v>
      </c>
      <c r="C27" t="s">
        <v>1094</v>
      </c>
      <c r="D27">
        <v>37.380000000000003</v>
      </c>
      <c r="E27">
        <v>6</v>
      </c>
      <c r="F27">
        <v>8</v>
      </c>
      <c r="G27">
        <v>0</v>
      </c>
      <c r="H27">
        <v>0</v>
      </c>
      <c r="I27">
        <v>8</v>
      </c>
      <c r="J27" s="1">
        <v>3000000</v>
      </c>
      <c r="K27" s="1" t="s">
        <v>976</v>
      </c>
      <c r="L27" s="1">
        <v>3000000</v>
      </c>
      <c r="M27" s="12">
        <v>1</v>
      </c>
      <c r="N27" s="12">
        <v>0</v>
      </c>
    </row>
    <row r="28" spans="1:14" x14ac:dyDescent="0.2">
      <c r="A28" t="s">
        <v>42</v>
      </c>
      <c r="C28" t="s">
        <v>660</v>
      </c>
      <c r="D28">
        <v>11.57</v>
      </c>
      <c r="E28">
        <v>3</v>
      </c>
      <c r="F28">
        <v>13</v>
      </c>
      <c r="G28">
        <v>5</v>
      </c>
      <c r="H28">
        <v>24</v>
      </c>
      <c r="I28">
        <v>24</v>
      </c>
      <c r="J28" s="1">
        <v>5800000</v>
      </c>
      <c r="K28" s="1">
        <v>170000000</v>
      </c>
      <c r="L28" s="1">
        <v>420000</v>
      </c>
      <c r="M28" s="12">
        <v>13.80952380952381</v>
      </c>
      <c r="N28" s="12">
        <v>404.76190476190476</v>
      </c>
    </row>
    <row r="29" spans="1:14" x14ac:dyDescent="0.2">
      <c r="A29" t="s">
        <v>27</v>
      </c>
      <c r="B29" t="s">
        <v>28</v>
      </c>
      <c r="C29" t="s">
        <v>638</v>
      </c>
      <c r="D29">
        <v>192.79</v>
      </c>
      <c r="E29">
        <v>1</v>
      </c>
      <c r="F29">
        <v>1</v>
      </c>
      <c r="G29">
        <v>5</v>
      </c>
      <c r="H29">
        <v>9</v>
      </c>
      <c r="I29">
        <v>9</v>
      </c>
      <c r="J29" s="1">
        <v>63000</v>
      </c>
      <c r="K29" s="1">
        <v>16000000</v>
      </c>
      <c r="L29" s="1">
        <v>63000</v>
      </c>
      <c r="M29" s="12">
        <v>1</v>
      </c>
      <c r="N29" s="12">
        <v>253.96825396825398</v>
      </c>
    </row>
    <row r="30" spans="1:14" x14ac:dyDescent="0.2">
      <c r="A30" t="s">
        <v>34</v>
      </c>
      <c r="B30" t="s">
        <v>35</v>
      </c>
      <c r="C30" t="s">
        <v>651</v>
      </c>
      <c r="D30">
        <v>25.96</v>
      </c>
      <c r="E30">
        <v>2</v>
      </c>
      <c r="F30">
        <v>3</v>
      </c>
      <c r="G30">
        <v>5</v>
      </c>
      <c r="H30">
        <v>7</v>
      </c>
      <c r="I30">
        <v>7</v>
      </c>
      <c r="J30" s="1">
        <v>5700000</v>
      </c>
      <c r="K30" s="1">
        <v>53000000</v>
      </c>
      <c r="L30" s="1">
        <v>5700000</v>
      </c>
      <c r="M30" s="12">
        <v>1</v>
      </c>
      <c r="N30" s="12">
        <v>9.2982456140350873</v>
      </c>
    </row>
    <row r="31" spans="1:14" x14ac:dyDescent="0.2">
      <c r="A31" t="s">
        <v>62</v>
      </c>
      <c r="B31" t="s">
        <v>63</v>
      </c>
      <c r="C31" t="s">
        <v>646</v>
      </c>
      <c r="D31">
        <v>80.02</v>
      </c>
      <c r="E31">
        <v>0</v>
      </c>
      <c r="F31">
        <v>0</v>
      </c>
      <c r="G31">
        <v>5</v>
      </c>
      <c r="H31">
        <v>7</v>
      </c>
      <c r="I31">
        <v>7</v>
      </c>
      <c r="J31" s="1" t="s">
        <v>976</v>
      </c>
      <c r="K31" s="1">
        <v>13000000</v>
      </c>
      <c r="L31" s="1">
        <v>13000000</v>
      </c>
      <c r="M31" s="12">
        <v>0</v>
      </c>
      <c r="N31" s="12">
        <v>1</v>
      </c>
    </row>
    <row r="32" spans="1:14" x14ac:dyDescent="0.2">
      <c r="A32" t="s">
        <v>53</v>
      </c>
      <c r="B32" t="s">
        <v>54</v>
      </c>
      <c r="C32" t="s">
        <v>665</v>
      </c>
      <c r="D32">
        <v>25.97</v>
      </c>
      <c r="E32">
        <v>3</v>
      </c>
      <c r="F32">
        <v>3</v>
      </c>
      <c r="G32">
        <v>3</v>
      </c>
      <c r="H32">
        <v>3</v>
      </c>
      <c r="I32">
        <v>3</v>
      </c>
      <c r="J32" s="1">
        <v>2800000</v>
      </c>
      <c r="K32" s="1">
        <v>130000000</v>
      </c>
      <c r="L32" s="1">
        <v>2800000</v>
      </c>
      <c r="M32" s="12">
        <v>1</v>
      </c>
      <c r="N32" s="12">
        <v>46.428571428571431</v>
      </c>
    </row>
    <row r="33" spans="1:14" x14ac:dyDescent="0.2">
      <c r="A33" t="s">
        <v>147</v>
      </c>
      <c r="B33" t="s">
        <v>148</v>
      </c>
      <c r="C33" t="s">
        <v>658</v>
      </c>
      <c r="D33">
        <v>49.94</v>
      </c>
      <c r="E33">
        <v>0</v>
      </c>
      <c r="F33">
        <v>0</v>
      </c>
      <c r="G33">
        <v>5</v>
      </c>
      <c r="H33">
        <v>6</v>
      </c>
      <c r="I33">
        <v>6</v>
      </c>
      <c r="J33" s="1" t="s">
        <v>976</v>
      </c>
      <c r="K33" s="1">
        <v>14000000</v>
      </c>
      <c r="L33" s="1">
        <v>14000000</v>
      </c>
      <c r="M33" s="12">
        <v>0</v>
      </c>
      <c r="N33" s="12">
        <v>1</v>
      </c>
    </row>
    <row r="34" spans="1:14" x14ac:dyDescent="0.2">
      <c r="A34" t="s">
        <v>74</v>
      </c>
      <c r="B34" t="s">
        <v>26</v>
      </c>
      <c r="C34" t="s">
        <v>675</v>
      </c>
      <c r="D34">
        <v>35.72</v>
      </c>
      <c r="E34">
        <v>3</v>
      </c>
      <c r="F34">
        <v>7</v>
      </c>
      <c r="G34">
        <v>3</v>
      </c>
      <c r="H34">
        <v>14</v>
      </c>
      <c r="I34">
        <v>14</v>
      </c>
      <c r="J34" s="1">
        <v>22000000</v>
      </c>
      <c r="K34" s="1">
        <v>460000000</v>
      </c>
      <c r="L34" s="1">
        <v>2500000</v>
      </c>
      <c r="M34" s="12">
        <v>8.8000000000000007</v>
      </c>
      <c r="N34" s="12">
        <v>184</v>
      </c>
    </row>
    <row r="35" spans="1:14" x14ac:dyDescent="0.2">
      <c r="A35" t="s">
        <v>55</v>
      </c>
      <c r="C35" t="s">
        <v>677</v>
      </c>
      <c r="D35">
        <v>11.97</v>
      </c>
      <c r="E35">
        <v>2</v>
      </c>
      <c r="F35">
        <v>4</v>
      </c>
      <c r="G35">
        <v>4</v>
      </c>
      <c r="H35">
        <v>18</v>
      </c>
      <c r="I35">
        <v>18</v>
      </c>
      <c r="J35" s="1">
        <v>1700000</v>
      </c>
      <c r="K35" s="1">
        <v>220000000</v>
      </c>
      <c r="L35" s="1">
        <v>350000</v>
      </c>
      <c r="M35" s="12">
        <v>4.8571428571428568</v>
      </c>
      <c r="N35" s="12">
        <v>628.57142857142856</v>
      </c>
    </row>
    <row r="36" spans="1:14" x14ac:dyDescent="0.2">
      <c r="A36" t="s">
        <v>75</v>
      </c>
      <c r="B36" t="s">
        <v>76</v>
      </c>
      <c r="C36" t="s">
        <v>679</v>
      </c>
      <c r="D36">
        <v>13.21</v>
      </c>
      <c r="E36">
        <v>3</v>
      </c>
      <c r="F36">
        <v>6</v>
      </c>
      <c r="G36">
        <v>4</v>
      </c>
      <c r="H36">
        <v>7</v>
      </c>
      <c r="I36">
        <v>9</v>
      </c>
      <c r="J36" s="1">
        <v>16000000</v>
      </c>
      <c r="K36" s="1">
        <v>79000000</v>
      </c>
      <c r="L36" s="1">
        <v>4800000</v>
      </c>
      <c r="M36" s="12">
        <v>3.3333333333333335</v>
      </c>
      <c r="N36" s="12">
        <v>16.458333333333332</v>
      </c>
    </row>
    <row r="37" spans="1:14" x14ac:dyDescent="0.2">
      <c r="A37" t="s">
        <v>166</v>
      </c>
      <c r="B37" t="s">
        <v>167</v>
      </c>
      <c r="C37" t="s">
        <v>692</v>
      </c>
      <c r="D37">
        <v>10.34</v>
      </c>
      <c r="E37">
        <v>3</v>
      </c>
      <c r="F37">
        <v>8</v>
      </c>
      <c r="G37">
        <v>4</v>
      </c>
      <c r="H37">
        <v>6</v>
      </c>
      <c r="I37">
        <v>8</v>
      </c>
      <c r="J37" s="1">
        <v>27000000</v>
      </c>
      <c r="K37" s="1">
        <v>220000000</v>
      </c>
      <c r="L37" s="1">
        <v>1500000</v>
      </c>
      <c r="M37" s="12">
        <v>18</v>
      </c>
      <c r="N37" s="12">
        <v>146.66666666666666</v>
      </c>
    </row>
    <row r="38" spans="1:14" x14ac:dyDescent="0.2">
      <c r="A38" t="s">
        <v>100</v>
      </c>
      <c r="B38" t="s">
        <v>101</v>
      </c>
      <c r="C38" t="s">
        <v>681</v>
      </c>
      <c r="D38">
        <v>10.41</v>
      </c>
      <c r="E38">
        <v>2</v>
      </c>
      <c r="F38">
        <v>3</v>
      </c>
      <c r="G38">
        <v>4</v>
      </c>
      <c r="H38">
        <v>7</v>
      </c>
      <c r="I38">
        <v>7</v>
      </c>
      <c r="J38" s="1">
        <v>6400000</v>
      </c>
      <c r="K38" s="1">
        <v>66000000</v>
      </c>
      <c r="L38" s="1">
        <v>2200000</v>
      </c>
      <c r="M38" s="12">
        <v>2.9090909090909092</v>
      </c>
      <c r="N38" s="12">
        <v>30</v>
      </c>
    </row>
    <row r="39" spans="1:14" x14ac:dyDescent="0.2">
      <c r="A39" t="s">
        <v>119</v>
      </c>
      <c r="B39" t="s">
        <v>120</v>
      </c>
      <c r="C39" t="s">
        <v>690</v>
      </c>
      <c r="D39">
        <v>12.57</v>
      </c>
      <c r="E39">
        <v>3</v>
      </c>
      <c r="F39">
        <v>5</v>
      </c>
      <c r="G39">
        <v>4</v>
      </c>
      <c r="H39">
        <v>6</v>
      </c>
      <c r="I39">
        <v>6</v>
      </c>
      <c r="J39" s="1">
        <v>32000000</v>
      </c>
      <c r="K39" s="1">
        <v>630000000</v>
      </c>
      <c r="L39" s="1">
        <v>2400000</v>
      </c>
      <c r="M39" s="12">
        <v>13.333333333333334</v>
      </c>
      <c r="N39" s="12">
        <v>262.5</v>
      </c>
    </row>
    <row r="40" spans="1:14" x14ac:dyDescent="0.2">
      <c r="A40" t="s">
        <v>158</v>
      </c>
      <c r="C40" t="s">
        <v>714</v>
      </c>
      <c r="D40">
        <v>12.27</v>
      </c>
      <c r="E40">
        <v>1</v>
      </c>
      <c r="F40">
        <v>3</v>
      </c>
      <c r="G40">
        <v>4</v>
      </c>
      <c r="H40">
        <v>7</v>
      </c>
      <c r="I40">
        <v>7</v>
      </c>
      <c r="J40" s="1">
        <v>27000000</v>
      </c>
      <c r="K40" s="1">
        <v>500000000</v>
      </c>
      <c r="L40" s="1">
        <v>27000000</v>
      </c>
      <c r="M40" s="12">
        <v>1</v>
      </c>
      <c r="N40" s="12">
        <v>18.518518518518519</v>
      </c>
    </row>
    <row r="41" spans="1:14" x14ac:dyDescent="0.2">
      <c r="A41" t="s">
        <v>47</v>
      </c>
      <c r="B41" t="s">
        <v>48</v>
      </c>
      <c r="C41" t="s">
        <v>676</v>
      </c>
      <c r="D41">
        <v>16.420000000000002</v>
      </c>
      <c r="E41">
        <v>4</v>
      </c>
      <c r="F41">
        <v>9</v>
      </c>
      <c r="G41">
        <v>4</v>
      </c>
      <c r="H41">
        <v>5</v>
      </c>
      <c r="I41">
        <v>9</v>
      </c>
      <c r="J41" s="1">
        <v>150000000</v>
      </c>
      <c r="K41" s="1">
        <v>470000000</v>
      </c>
      <c r="L41" s="1">
        <v>150000000</v>
      </c>
      <c r="M41" s="12">
        <v>1</v>
      </c>
      <c r="N41" s="12">
        <v>3.1333333333333333</v>
      </c>
    </row>
    <row r="42" spans="1:14" x14ac:dyDescent="0.2">
      <c r="A42" t="s">
        <v>13</v>
      </c>
      <c r="B42" t="s">
        <v>14</v>
      </c>
      <c r="C42" t="s">
        <v>642</v>
      </c>
      <c r="D42">
        <v>38.65</v>
      </c>
      <c r="E42">
        <v>1</v>
      </c>
      <c r="F42">
        <v>1</v>
      </c>
      <c r="G42">
        <v>1</v>
      </c>
      <c r="H42">
        <v>1</v>
      </c>
      <c r="I42">
        <v>6</v>
      </c>
      <c r="J42" s="1">
        <v>230000</v>
      </c>
      <c r="K42" s="1">
        <v>510000</v>
      </c>
      <c r="L42" s="1">
        <v>230000</v>
      </c>
      <c r="M42" s="12">
        <v>1</v>
      </c>
      <c r="N42" s="12">
        <v>2.2173913043478262</v>
      </c>
    </row>
    <row r="43" spans="1:14" x14ac:dyDescent="0.2">
      <c r="A43" t="s">
        <v>258</v>
      </c>
      <c r="B43" t="s">
        <v>259</v>
      </c>
      <c r="C43" t="s">
        <v>772</v>
      </c>
      <c r="D43">
        <v>10.64</v>
      </c>
      <c r="E43">
        <v>1</v>
      </c>
      <c r="F43">
        <v>1</v>
      </c>
      <c r="G43">
        <v>4</v>
      </c>
      <c r="H43">
        <v>6</v>
      </c>
      <c r="I43">
        <v>6</v>
      </c>
      <c r="J43" s="1">
        <v>1400000</v>
      </c>
      <c r="K43" s="1">
        <v>17000000</v>
      </c>
      <c r="L43" s="1">
        <v>250000</v>
      </c>
      <c r="M43" s="12">
        <v>5.6</v>
      </c>
      <c r="N43" s="12">
        <v>68</v>
      </c>
    </row>
    <row r="44" spans="1:14" x14ac:dyDescent="0.2">
      <c r="A44" t="s">
        <v>172</v>
      </c>
      <c r="B44" t="s">
        <v>173</v>
      </c>
      <c r="C44" t="s">
        <v>696</v>
      </c>
      <c r="D44">
        <v>10.87</v>
      </c>
      <c r="E44">
        <v>2</v>
      </c>
      <c r="F44">
        <v>4</v>
      </c>
      <c r="G44">
        <v>4</v>
      </c>
      <c r="H44">
        <v>7</v>
      </c>
      <c r="I44">
        <v>7</v>
      </c>
      <c r="J44" s="1">
        <v>10000000</v>
      </c>
      <c r="K44" s="1">
        <v>120000000</v>
      </c>
      <c r="L44" s="1">
        <v>10000000</v>
      </c>
      <c r="M44" s="12">
        <v>1</v>
      </c>
      <c r="N44" s="12">
        <v>12</v>
      </c>
    </row>
    <row r="45" spans="1:14" x14ac:dyDescent="0.2">
      <c r="A45" t="s">
        <v>197</v>
      </c>
      <c r="B45" t="s">
        <v>198</v>
      </c>
      <c r="C45" t="s">
        <v>684</v>
      </c>
      <c r="D45">
        <v>10.77</v>
      </c>
      <c r="E45">
        <v>0</v>
      </c>
      <c r="F45">
        <v>0</v>
      </c>
      <c r="G45">
        <v>4</v>
      </c>
      <c r="H45">
        <v>6</v>
      </c>
      <c r="I45">
        <v>6</v>
      </c>
      <c r="J45" s="1" t="s">
        <v>976</v>
      </c>
      <c r="K45" s="1">
        <v>30000000</v>
      </c>
      <c r="L45" s="1">
        <v>370000</v>
      </c>
      <c r="M45" s="12">
        <v>0</v>
      </c>
      <c r="N45" s="12">
        <v>81.081081081081081</v>
      </c>
    </row>
    <row r="46" spans="1:14" x14ac:dyDescent="0.2">
      <c r="A46" t="s">
        <v>168</v>
      </c>
      <c r="B46" t="s">
        <v>169</v>
      </c>
      <c r="C46" t="s">
        <v>760</v>
      </c>
      <c r="D46">
        <v>13.93</v>
      </c>
      <c r="E46">
        <v>4</v>
      </c>
      <c r="F46">
        <v>4</v>
      </c>
      <c r="G46">
        <v>0</v>
      </c>
      <c r="H46">
        <v>0</v>
      </c>
      <c r="I46">
        <v>4</v>
      </c>
      <c r="J46" s="1">
        <v>31000000</v>
      </c>
      <c r="K46" s="1" t="s">
        <v>976</v>
      </c>
      <c r="L46" s="1">
        <v>98000</v>
      </c>
      <c r="M46" s="12">
        <v>316.32653061224488</v>
      </c>
      <c r="N46" s="12">
        <v>0</v>
      </c>
    </row>
    <row r="47" spans="1:14" x14ac:dyDescent="0.2">
      <c r="A47" t="s">
        <v>195</v>
      </c>
      <c r="B47" t="s">
        <v>196</v>
      </c>
      <c r="C47" t="s">
        <v>797</v>
      </c>
      <c r="D47">
        <v>70.59</v>
      </c>
      <c r="E47">
        <v>1</v>
      </c>
      <c r="F47">
        <v>1</v>
      </c>
      <c r="G47">
        <v>0</v>
      </c>
      <c r="H47">
        <v>0</v>
      </c>
      <c r="I47">
        <v>6</v>
      </c>
      <c r="J47" s="1">
        <v>210000</v>
      </c>
      <c r="K47" s="1" t="s">
        <v>976</v>
      </c>
      <c r="L47" s="1">
        <v>210000</v>
      </c>
      <c r="M47" s="12">
        <v>1</v>
      </c>
      <c r="N47" s="12">
        <v>0</v>
      </c>
    </row>
    <row r="48" spans="1:14" x14ac:dyDescent="0.2">
      <c r="A48" t="s">
        <v>1095</v>
      </c>
      <c r="B48" t="s">
        <v>1096</v>
      </c>
      <c r="C48" t="s">
        <v>1097</v>
      </c>
      <c r="D48">
        <v>27.15</v>
      </c>
      <c r="E48">
        <v>0</v>
      </c>
      <c r="F48">
        <v>0</v>
      </c>
      <c r="G48">
        <v>0</v>
      </c>
      <c r="H48">
        <v>0</v>
      </c>
      <c r="I48">
        <v>6</v>
      </c>
      <c r="J48" s="1" t="s">
        <v>976</v>
      </c>
      <c r="K48" s="1" t="s">
        <v>976</v>
      </c>
      <c r="L48" s="1">
        <v>3200000</v>
      </c>
      <c r="M48" s="12">
        <v>0</v>
      </c>
      <c r="N48" s="12">
        <v>0</v>
      </c>
    </row>
    <row r="49" spans="1:14" x14ac:dyDescent="0.2">
      <c r="A49" t="s">
        <v>94</v>
      </c>
      <c r="B49" t="s">
        <v>95</v>
      </c>
      <c r="C49" t="s">
        <v>669</v>
      </c>
      <c r="D49">
        <v>12.99</v>
      </c>
      <c r="E49">
        <v>0</v>
      </c>
      <c r="F49">
        <v>0</v>
      </c>
      <c r="G49">
        <v>4</v>
      </c>
      <c r="H49">
        <v>6</v>
      </c>
      <c r="I49">
        <v>6</v>
      </c>
      <c r="J49" s="1" t="s">
        <v>976</v>
      </c>
      <c r="K49" s="1">
        <v>3700000</v>
      </c>
      <c r="L49" s="1">
        <v>210000</v>
      </c>
      <c r="M49" s="12">
        <v>0</v>
      </c>
      <c r="N49" s="12">
        <v>17.61904761904762</v>
      </c>
    </row>
    <row r="50" spans="1:14" x14ac:dyDescent="0.2">
      <c r="A50" t="s">
        <v>80</v>
      </c>
      <c r="B50" t="s">
        <v>81</v>
      </c>
      <c r="C50" t="s">
        <v>697</v>
      </c>
      <c r="D50">
        <v>13.28</v>
      </c>
      <c r="E50">
        <v>2</v>
      </c>
      <c r="F50">
        <v>2</v>
      </c>
      <c r="G50">
        <v>4</v>
      </c>
      <c r="H50">
        <v>4</v>
      </c>
      <c r="I50">
        <v>4</v>
      </c>
      <c r="J50" s="1">
        <v>1900000</v>
      </c>
      <c r="K50" s="1">
        <v>25000000</v>
      </c>
      <c r="L50" s="1">
        <v>1900000</v>
      </c>
      <c r="M50" s="12">
        <v>1</v>
      </c>
      <c r="N50" s="12">
        <v>13.157894736842104</v>
      </c>
    </row>
    <row r="51" spans="1:14" x14ac:dyDescent="0.2">
      <c r="A51" t="s">
        <v>992</v>
      </c>
      <c r="B51" t="s">
        <v>993</v>
      </c>
      <c r="C51" t="s">
        <v>1098</v>
      </c>
      <c r="D51">
        <v>21.25</v>
      </c>
      <c r="E51">
        <v>4</v>
      </c>
      <c r="F51">
        <v>6</v>
      </c>
      <c r="G51">
        <v>0</v>
      </c>
      <c r="H51">
        <v>0</v>
      </c>
      <c r="I51">
        <v>6</v>
      </c>
      <c r="J51" s="1">
        <v>5200000</v>
      </c>
      <c r="K51" s="1" t="s">
        <v>976</v>
      </c>
      <c r="L51" s="1">
        <v>5200000</v>
      </c>
      <c r="M51" s="12">
        <v>1</v>
      </c>
      <c r="N51" s="12">
        <v>0</v>
      </c>
    </row>
    <row r="52" spans="1:14" x14ac:dyDescent="0.2">
      <c r="A52" t="s">
        <v>380</v>
      </c>
      <c r="B52" t="s">
        <v>381</v>
      </c>
      <c r="C52" t="s">
        <v>802</v>
      </c>
      <c r="D52">
        <v>12.42</v>
      </c>
      <c r="E52">
        <v>1</v>
      </c>
      <c r="F52">
        <v>1</v>
      </c>
      <c r="G52">
        <v>2</v>
      </c>
      <c r="H52">
        <v>2</v>
      </c>
      <c r="I52">
        <v>2</v>
      </c>
      <c r="J52" s="1">
        <v>140000</v>
      </c>
      <c r="K52" s="1">
        <v>3900000</v>
      </c>
      <c r="L52" s="1">
        <v>140000</v>
      </c>
      <c r="M52" s="12">
        <v>1</v>
      </c>
      <c r="N52" s="12">
        <v>27.857142857142858</v>
      </c>
    </row>
    <row r="53" spans="1:14" x14ac:dyDescent="0.2">
      <c r="A53" t="s">
        <v>9</v>
      </c>
      <c r="B53" t="s">
        <v>10</v>
      </c>
      <c r="C53" t="s">
        <v>639</v>
      </c>
      <c r="D53">
        <v>226.23</v>
      </c>
      <c r="E53">
        <v>4</v>
      </c>
      <c r="F53">
        <v>5</v>
      </c>
      <c r="G53">
        <v>0</v>
      </c>
      <c r="H53">
        <v>0</v>
      </c>
      <c r="I53">
        <v>5</v>
      </c>
      <c r="J53" s="1">
        <v>680000</v>
      </c>
      <c r="K53" s="1" t="s">
        <v>976</v>
      </c>
      <c r="L53" s="1">
        <v>680000</v>
      </c>
      <c r="M53" s="12">
        <v>1</v>
      </c>
      <c r="N53" s="12">
        <v>0</v>
      </c>
    </row>
    <row r="54" spans="1:14" x14ac:dyDescent="0.2">
      <c r="A54" t="s">
        <v>254</v>
      </c>
      <c r="B54" t="s">
        <v>255</v>
      </c>
      <c r="C54" t="s">
        <v>825</v>
      </c>
      <c r="D54">
        <v>533.86</v>
      </c>
      <c r="E54">
        <v>4</v>
      </c>
      <c r="F54">
        <v>4</v>
      </c>
      <c r="G54">
        <v>0</v>
      </c>
      <c r="H54">
        <v>0</v>
      </c>
      <c r="I54">
        <v>4</v>
      </c>
      <c r="J54" s="1">
        <v>460000</v>
      </c>
      <c r="K54" s="1" t="s">
        <v>976</v>
      </c>
      <c r="L54" s="1">
        <v>460000</v>
      </c>
      <c r="M54" s="12">
        <v>1</v>
      </c>
      <c r="N54" s="12">
        <v>0</v>
      </c>
    </row>
    <row r="55" spans="1:14" x14ac:dyDescent="0.2">
      <c r="A55" t="s">
        <v>994</v>
      </c>
      <c r="B55" t="s">
        <v>995</v>
      </c>
      <c r="C55" t="s">
        <v>1099</v>
      </c>
      <c r="D55">
        <v>42.14</v>
      </c>
      <c r="E55">
        <v>4</v>
      </c>
      <c r="F55">
        <v>4</v>
      </c>
      <c r="G55">
        <v>0</v>
      </c>
      <c r="H55">
        <v>0</v>
      </c>
      <c r="I55">
        <v>4</v>
      </c>
      <c r="J55" s="1">
        <v>700000</v>
      </c>
      <c r="K55" s="1" t="s">
        <v>976</v>
      </c>
      <c r="L55" s="1">
        <v>700000</v>
      </c>
      <c r="M55" s="12">
        <v>1</v>
      </c>
      <c r="N55" s="12">
        <v>0</v>
      </c>
    </row>
    <row r="56" spans="1:14" x14ac:dyDescent="0.2">
      <c r="A56" t="s">
        <v>109</v>
      </c>
      <c r="C56" t="s">
        <v>691</v>
      </c>
      <c r="D56">
        <v>11.81</v>
      </c>
      <c r="E56">
        <v>3</v>
      </c>
      <c r="F56">
        <v>10</v>
      </c>
      <c r="G56">
        <v>2</v>
      </c>
      <c r="H56">
        <v>33</v>
      </c>
      <c r="I56">
        <v>33</v>
      </c>
      <c r="J56" s="1">
        <v>6000000</v>
      </c>
      <c r="K56" s="1">
        <v>86000000</v>
      </c>
      <c r="L56" s="1">
        <v>700000</v>
      </c>
      <c r="M56" s="12">
        <v>8.5714285714285712</v>
      </c>
      <c r="N56" s="12">
        <v>122.85714285714286</v>
      </c>
    </row>
    <row r="57" spans="1:14" x14ac:dyDescent="0.2">
      <c r="A57" t="s">
        <v>199</v>
      </c>
      <c r="B57" t="s">
        <v>200</v>
      </c>
      <c r="C57" t="s">
        <v>736</v>
      </c>
      <c r="D57">
        <v>10.15</v>
      </c>
      <c r="E57">
        <v>3</v>
      </c>
      <c r="F57">
        <v>7</v>
      </c>
      <c r="G57">
        <v>3</v>
      </c>
      <c r="H57">
        <v>4</v>
      </c>
      <c r="I57">
        <v>7</v>
      </c>
      <c r="J57" s="1">
        <v>2800000</v>
      </c>
      <c r="K57" s="1">
        <v>14000000</v>
      </c>
      <c r="L57" s="1">
        <v>240000</v>
      </c>
      <c r="M57" s="12">
        <v>11.666666666666666</v>
      </c>
      <c r="N57" s="12">
        <v>58.333333333333336</v>
      </c>
    </row>
    <row r="58" spans="1:14" x14ac:dyDescent="0.2">
      <c r="A58" t="s">
        <v>176</v>
      </c>
      <c r="B58" t="s">
        <v>177</v>
      </c>
      <c r="C58" t="s">
        <v>719</v>
      </c>
      <c r="D58">
        <v>12.98</v>
      </c>
      <c r="E58">
        <v>1</v>
      </c>
      <c r="F58">
        <v>1</v>
      </c>
      <c r="G58">
        <v>3</v>
      </c>
      <c r="H58">
        <v>5</v>
      </c>
      <c r="I58">
        <v>6</v>
      </c>
      <c r="J58" s="1">
        <v>1600000</v>
      </c>
      <c r="K58" s="1">
        <v>42000000</v>
      </c>
      <c r="L58" s="1">
        <v>1600000</v>
      </c>
      <c r="M58" s="12">
        <v>1</v>
      </c>
      <c r="N58" s="12">
        <v>26.25</v>
      </c>
    </row>
    <row r="59" spans="1:14" x14ac:dyDescent="0.2">
      <c r="A59" t="s">
        <v>112</v>
      </c>
      <c r="B59" t="s">
        <v>113</v>
      </c>
      <c r="C59" t="s">
        <v>721</v>
      </c>
      <c r="D59">
        <v>10.36</v>
      </c>
      <c r="E59">
        <v>2</v>
      </c>
      <c r="F59">
        <v>4</v>
      </c>
      <c r="G59">
        <v>3</v>
      </c>
      <c r="H59">
        <v>5</v>
      </c>
      <c r="I59">
        <v>5</v>
      </c>
      <c r="J59" s="1">
        <v>2100000</v>
      </c>
      <c r="K59" s="1">
        <v>33000000</v>
      </c>
      <c r="L59" s="1">
        <v>940000</v>
      </c>
      <c r="M59" s="12">
        <v>2.2340425531914891</v>
      </c>
      <c r="N59" s="12">
        <v>35.106382978723403</v>
      </c>
    </row>
    <row r="60" spans="1:14" x14ac:dyDescent="0.2">
      <c r="A60" t="s">
        <v>102</v>
      </c>
      <c r="C60" t="s">
        <v>695</v>
      </c>
      <c r="D60">
        <v>12.02</v>
      </c>
      <c r="E60">
        <v>2</v>
      </c>
      <c r="F60">
        <v>2</v>
      </c>
      <c r="G60">
        <v>3</v>
      </c>
      <c r="H60">
        <v>5</v>
      </c>
      <c r="I60">
        <v>5</v>
      </c>
      <c r="J60" s="1">
        <v>3600000</v>
      </c>
      <c r="K60" s="1">
        <v>92000000</v>
      </c>
      <c r="L60" s="1">
        <v>440000</v>
      </c>
      <c r="M60" s="12">
        <v>8.1818181818181817</v>
      </c>
      <c r="N60" s="12">
        <v>209.09090909090909</v>
      </c>
    </row>
    <row r="61" spans="1:14" x14ac:dyDescent="0.2">
      <c r="A61" t="s">
        <v>217</v>
      </c>
      <c r="C61" t="s">
        <v>726</v>
      </c>
      <c r="D61">
        <v>12.49</v>
      </c>
      <c r="E61">
        <v>3</v>
      </c>
      <c r="F61">
        <v>6</v>
      </c>
      <c r="G61">
        <v>3</v>
      </c>
      <c r="H61">
        <v>6</v>
      </c>
      <c r="I61">
        <v>6</v>
      </c>
      <c r="J61" s="1">
        <v>14000000</v>
      </c>
      <c r="K61" s="1">
        <v>160000000</v>
      </c>
      <c r="L61" s="1">
        <v>3900000</v>
      </c>
      <c r="M61" s="12">
        <v>3.5897435897435899</v>
      </c>
      <c r="N61" s="12">
        <v>41.025641025641029</v>
      </c>
    </row>
    <row r="62" spans="1:14" x14ac:dyDescent="0.2">
      <c r="A62" t="s">
        <v>132</v>
      </c>
      <c r="B62" t="s">
        <v>133</v>
      </c>
      <c r="C62" t="s">
        <v>718</v>
      </c>
      <c r="D62">
        <v>12.65</v>
      </c>
      <c r="E62">
        <v>2</v>
      </c>
      <c r="F62">
        <v>3</v>
      </c>
      <c r="G62">
        <v>3</v>
      </c>
      <c r="H62">
        <v>5</v>
      </c>
      <c r="I62">
        <v>5</v>
      </c>
      <c r="J62" s="1">
        <v>4000000</v>
      </c>
      <c r="K62" s="1">
        <v>310000000</v>
      </c>
      <c r="L62" s="1">
        <v>1900000</v>
      </c>
      <c r="M62" s="12">
        <v>2.1052631578947367</v>
      </c>
      <c r="N62" s="12">
        <v>163.15789473684211</v>
      </c>
    </row>
    <row r="63" spans="1:14" x14ac:dyDescent="0.2">
      <c r="A63" t="s">
        <v>157</v>
      </c>
      <c r="C63" t="s">
        <v>755</v>
      </c>
      <c r="D63">
        <v>11.9</v>
      </c>
      <c r="E63">
        <v>1</v>
      </c>
      <c r="F63">
        <v>1</v>
      </c>
      <c r="G63">
        <v>2</v>
      </c>
      <c r="H63">
        <v>7</v>
      </c>
      <c r="I63">
        <v>7</v>
      </c>
      <c r="J63" s="1">
        <v>810000</v>
      </c>
      <c r="K63" s="1">
        <v>560000000</v>
      </c>
      <c r="L63" s="1">
        <v>810000</v>
      </c>
      <c r="M63" s="12">
        <v>1</v>
      </c>
      <c r="N63" s="12">
        <v>691.35802469135797</v>
      </c>
    </row>
    <row r="64" spans="1:14" x14ac:dyDescent="0.2">
      <c r="A64" t="s">
        <v>215</v>
      </c>
      <c r="B64" t="s">
        <v>216</v>
      </c>
      <c r="C64" t="s">
        <v>722</v>
      </c>
      <c r="D64">
        <v>12.85</v>
      </c>
      <c r="E64">
        <v>0</v>
      </c>
      <c r="F64">
        <v>0</v>
      </c>
      <c r="G64">
        <v>3</v>
      </c>
      <c r="H64">
        <v>5</v>
      </c>
      <c r="I64">
        <v>5</v>
      </c>
      <c r="J64" s="1" t="s">
        <v>976</v>
      </c>
      <c r="K64" s="1">
        <v>17000000</v>
      </c>
      <c r="L64" s="1">
        <v>470000</v>
      </c>
      <c r="M64" s="12">
        <v>0</v>
      </c>
      <c r="N64" s="12">
        <v>36.170212765957444</v>
      </c>
    </row>
    <row r="65" spans="1:14" x14ac:dyDescent="0.2">
      <c r="A65" t="s">
        <v>343</v>
      </c>
      <c r="B65" t="s">
        <v>344</v>
      </c>
      <c r="C65" t="s">
        <v>739</v>
      </c>
      <c r="D65">
        <v>12.92</v>
      </c>
      <c r="E65">
        <v>0</v>
      </c>
      <c r="F65">
        <v>0</v>
      </c>
      <c r="G65">
        <v>3</v>
      </c>
      <c r="H65">
        <v>4</v>
      </c>
      <c r="I65">
        <v>4</v>
      </c>
      <c r="J65" s="1" t="s">
        <v>976</v>
      </c>
      <c r="K65" s="1">
        <v>29000000</v>
      </c>
      <c r="L65" s="1">
        <v>600000</v>
      </c>
      <c r="M65" s="12">
        <v>0</v>
      </c>
      <c r="N65" s="12">
        <v>48.333333333333336</v>
      </c>
    </row>
    <row r="66" spans="1:14" x14ac:dyDescent="0.2">
      <c r="A66" t="s">
        <v>129</v>
      </c>
      <c r="C66" t="s">
        <v>725</v>
      </c>
      <c r="D66">
        <v>11.62</v>
      </c>
      <c r="E66">
        <v>1</v>
      </c>
      <c r="F66">
        <v>1</v>
      </c>
      <c r="G66">
        <v>3</v>
      </c>
      <c r="H66">
        <v>4</v>
      </c>
      <c r="I66">
        <v>4</v>
      </c>
      <c r="J66" s="1">
        <v>90000</v>
      </c>
      <c r="K66" s="1">
        <v>130000000</v>
      </c>
      <c r="L66" s="1">
        <v>90000</v>
      </c>
      <c r="M66" s="12">
        <v>1</v>
      </c>
      <c r="N66" s="12">
        <v>1444.4444444444443</v>
      </c>
    </row>
    <row r="67" spans="1:14" x14ac:dyDescent="0.2">
      <c r="A67" t="s">
        <v>242</v>
      </c>
      <c r="B67" t="s">
        <v>243</v>
      </c>
      <c r="C67" t="s">
        <v>793</v>
      </c>
      <c r="D67">
        <v>13.64</v>
      </c>
      <c r="E67">
        <v>2</v>
      </c>
      <c r="F67">
        <v>2</v>
      </c>
      <c r="G67">
        <v>3</v>
      </c>
      <c r="H67">
        <v>4</v>
      </c>
      <c r="I67">
        <v>4</v>
      </c>
      <c r="J67" s="1">
        <v>1000000</v>
      </c>
      <c r="K67" s="1">
        <v>24000000</v>
      </c>
      <c r="L67" s="1">
        <v>1000000</v>
      </c>
      <c r="M67" s="12">
        <v>1</v>
      </c>
      <c r="N67" s="12">
        <v>24</v>
      </c>
    </row>
    <row r="68" spans="1:14" x14ac:dyDescent="0.2">
      <c r="A68" t="s">
        <v>118</v>
      </c>
      <c r="B68" t="s">
        <v>16</v>
      </c>
      <c r="C68" t="s">
        <v>720</v>
      </c>
      <c r="D68">
        <v>36.659999999999997</v>
      </c>
      <c r="E68">
        <v>0</v>
      </c>
      <c r="F68">
        <v>0</v>
      </c>
      <c r="G68">
        <v>3</v>
      </c>
      <c r="H68">
        <v>8</v>
      </c>
      <c r="I68">
        <v>8</v>
      </c>
      <c r="J68" s="1" t="s">
        <v>976</v>
      </c>
      <c r="K68" s="1">
        <v>240000000</v>
      </c>
      <c r="L68" s="1">
        <v>580000</v>
      </c>
      <c r="M68" s="12">
        <v>0</v>
      </c>
      <c r="N68" s="12">
        <v>413.79310344827587</v>
      </c>
    </row>
    <row r="69" spans="1:14" x14ac:dyDescent="0.2">
      <c r="A69" t="s">
        <v>49</v>
      </c>
      <c r="B69" t="s">
        <v>50</v>
      </c>
      <c r="C69" t="s">
        <v>662</v>
      </c>
      <c r="D69">
        <v>26.7</v>
      </c>
      <c r="E69">
        <v>2</v>
      </c>
      <c r="F69">
        <v>3</v>
      </c>
      <c r="G69">
        <v>3</v>
      </c>
      <c r="H69">
        <v>5</v>
      </c>
      <c r="I69">
        <v>5</v>
      </c>
      <c r="J69" s="1">
        <v>16000000</v>
      </c>
      <c r="K69" s="1">
        <v>250000000</v>
      </c>
      <c r="L69" s="1">
        <v>400000</v>
      </c>
      <c r="M69" s="12">
        <v>40</v>
      </c>
      <c r="N69" s="12">
        <v>625</v>
      </c>
    </row>
    <row r="70" spans="1:14" x14ac:dyDescent="0.2">
      <c r="A70" t="s">
        <v>134</v>
      </c>
      <c r="B70" t="s">
        <v>135</v>
      </c>
      <c r="C70" t="s">
        <v>700</v>
      </c>
      <c r="D70">
        <v>13.45</v>
      </c>
      <c r="E70">
        <v>1</v>
      </c>
      <c r="F70">
        <v>2</v>
      </c>
      <c r="G70">
        <v>3</v>
      </c>
      <c r="H70">
        <v>5</v>
      </c>
      <c r="I70">
        <v>5</v>
      </c>
      <c r="J70" s="1">
        <v>160000</v>
      </c>
      <c r="K70" s="1">
        <v>11000000</v>
      </c>
      <c r="L70" s="1">
        <v>160000</v>
      </c>
      <c r="M70" s="12">
        <v>1</v>
      </c>
      <c r="N70" s="12">
        <v>68.75</v>
      </c>
    </row>
    <row r="71" spans="1:14" x14ac:dyDescent="0.2">
      <c r="A71" t="s">
        <v>996</v>
      </c>
      <c r="B71" t="s">
        <v>997</v>
      </c>
      <c r="C71" t="s">
        <v>1100</v>
      </c>
      <c r="D71">
        <v>11.81</v>
      </c>
      <c r="E71">
        <v>3</v>
      </c>
      <c r="F71">
        <v>8</v>
      </c>
      <c r="G71">
        <v>0</v>
      </c>
      <c r="H71">
        <v>0</v>
      </c>
      <c r="I71">
        <v>8</v>
      </c>
      <c r="J71" s="1">
        <v>3100000</v>
      </c>
      <c r="K71" s="1" t="s">
        <v>976</v>
      </c>
      <c r="L71" s="1">
        <v>3100000</v>
      </c>
      <c r="M71" s="12">
        <v>1</v>
      </c>
      <c r="N71" s="12">
        <v>0</v>
      </c>
    </row>
    <row r="72" spans="1:14" x14ac:dyDescent="0.2">
      <c r="A72" t="s">
        <v>45</v>
      </c>
      <c r="B72" t="s">
        <v>46</v>
      </c>
      <c r="C72" t="s">
        <v>678</v>
      </c>
      <c r="D72">
        <v>11.25</v>
      </c>
      <c r="E72">
        <v>2</v>
      </c>
      <c r="F72">
        <v>4</v>
      </c>
      <c r="G72">
        <v>3</v>
      </c>
      <c r="H72">
        <v>4</v>
      </c>
      <c r="I72">
        <v>4</v>
      </c>
      <c r="J72" s="1">
        <v>800000</v>
      </c>
      <c r="K72" s="1">
        <v>3900000</v>
      </c>
      <c r="L72" s="1">
        <v>800000</v>
      </c>
      <c r="M72" s="12">
        <v>1</v>
      </c>
      <c r="N72" s="12">
        <v>4.875</v>
      </c>
    </row>
    <row r="73" spans="1:14" x14ac:dyDescent="0.2">
      <c r="A73" t="s">
        <v>58</v>
      </c>
      <c r="B73" t="s">
        <v>59</v>
      </c>
      <c r="C73" t="s">
        <v>654</v>
      </c>
      <c r="D73">
        <v>68.650000000000006</v>
      </c>
      <c r="E73">
        <v>2</v>
      </c>
      <c r="F73">
        <v>3</v>
      </c>
      <c r="G73">
        <v>0</v>
      </c>
      <c r="H73">
        <v>0</v>
      </c>
      <c r="I73">
        <v>4</v>
      </c>
      <c r="J73" s="1">
        <v>1300000</v>
      </c>
      <c r="K73" s="1" t="s">
        <v>976</v>
      </c>
      <c r="L73" s="1">
        <v>1300000</v>
      </c>
      <c r="M73" s="12">
        <v>1</v>
      </c>
      <c r="N73" s="12">
        <v>0</v>
      </c>
    </row>
    <row r="74" spans="1:14" x14ac:dyDescent="0.2">
      <c r="A74" t="s">
        <v>998</v>
      </c>
      <c r="B74" t="s">
        <v>999</v>
      </c>
      <c r="C74" t="s">
        <v>1101</v>
      </c>
      <c r="D74">
        <v>35.71</v>
      </c>
      <c r="E74">
        <v>3</v>
      </c>
      <c r="F74">
        <v>6</v>
      </c>
      <c r="G74">
        <v>0</v>
      </c>
      <c r="H74">
        <v>0</v>
      </c>
      <c r="I74">
        <v>6</v>
      </c>
      <c r="J74" s="1">
        <v>460000</v>
      </c>
      <c r="K74" s="1" t="s">
        <v>976</v>
      </c>
      <c r="L74" s="1">
        <v>460000</v>
      </c>
      <c r="M74" s="12">
        <v>1</v>
      </c>
      <c r="N74" s="12">
        <v>0</v>
      </c>
    </row>
    <row r="75" spans="1:14" x14ac:dyDescent="0.2">
      <c r="A75" t="s">
        <v>60</v>
      </c>
      <c r="B75" t="s">
        <v>61</v>
      </c>
      <c r="C75" t="s">
        <v>650</v>
      </c>
      <c r="D75">
        <v>76.650000000000006</v>
      </c>
      <c r="E75">
        <v>0</v>
      </c>
      <c r="F75">
        <v>0</v>
      </c>
      <c r="G75">
        <v>3</v>
      </c>
      <c r="H75">
        <v>6</v>
      </c>
      <c r="I75">
        <v>6</v>
      </c>
      <c r="J75" s="1" t="s">
        <v>976</v>
      </c>
      <c r="K75" s="1">
        <v>6200000</v>
      </c>
      <c r="L75" s="1">
        <v>6200000</v>
      </c>
      <c r="M75" s="12">
        <v>0</v>
      </c>
      <c r="N75" s="12">
        <v>1</v>
      </c>
    </row>
    <row r="76" spans="1:14" x14ac:dyDescent="0.2">
      <c r="A76" t="s">
        <v>107</v>
      </c>
      <c r="B76" t="s">
        <v>108</v>
      </c>
      <c r="C76" t="s">
        <v>713</v>
      </c>
      <c r="D76">
        <v>10.43</v>
      </c>
      <c r="E76">
        <v>2</v>
      </c>
      <c r="F76">
        <v>3</v>
      </c>
      <c r="G76">
        <v>3</v>
      </c>
      <c r="H76">
        <v>3</v>
      </c>
      <c r="I76">
        <v>3</v>
      </c>
      <c r="J76" s="1">
        <v>29000000</v>
      </c>
      <c r="K76" s="1">
        <v>57000000</v>
      </c>
      <c r="L76" s="1">
        <v>29000000</v>
      </c>
      <c r="M76" s="12">
        <v>1</v>
      </c>
      <c r="N76" s="12">
        <v>1.9655172413793103</v>
      </c>
    </row>
    <row r="77" spans="1:14" x14ac:dyDescent="0.2">
      <c r="A77" t="s">
        <v>608</v>
      </c>
      <c r="B77" t="s">
        <v>609</v>
      </c>
      <c r="C77" t="s">
        <v>922</v>
      </c>
      <c r="D77">
        <v>13.44</v>
      </c>
      <c r="E77">
        <v>0</v>
      </c>
      <c r="F77">
        <v>0</v>
      </c>
      <c r="G77">
        <v>2</v>
      </c>
      <c r="H77">
        <v>2</v>
      </c>
      <c r="I77">
        <v>3</v>
      </c>
      <c r="J77" s="1" t="s">
        <v>976</v>
      </c>
      <c r="K77" s="1">
        <v>4700000</v>
      </c>
      <c r="L77" s="1">
        <v>1500000</v>
      </c>
      <c r="M77" s="12">
        <v>0</v>
      </c>
      <c r="N77" s="12">
        <v>3.1333333333333333</v>
      </c>
    </row>
    <row r="78" spans="1:14" x14ac:dyDescent="0.2">
      <c r="A78" t="s">
        <v>1000</v>
      </c>
      <c r="B78" t="s">
        <v>1001</v>
      </c>
      <c r="C78" t="s">
        <v>1102</v>
      </c>
      <c r="D78">
        <v>70.83</v>
      </c>
      <c r="E78">
        <v>3</v>
      </c>
      <c r="F78">
        <v>5</v>
      </c>
      <c r="G78">
        <v>0</v>
      </c>
      <c r="H78">
        <v>0</v>
      </c>
      <c r="I78">
        <v>5</v>
      </c>
      <c r="J78" s="1">
        <v>540000</v>
      </c>
      <c r="K78" s="1" t="s">
        <v>976</v>
      </c>
      <c r="L78" s="1">
        <v>540000</v>
      </c>
      <c r="M78" s="12">
        <v>1</v>
      </c>
      <c r="N78" s="12">
        <v>0</v>
      </c>
    </row>
    <row r="79" spans="1:14" x14ac:dyDescent="0.2">
      <c r="A79" t="s">
        <v>519</v>
      </c>
      <c r="B79" t="s">
        <v>520</v>
      </c>
      <c r="C79" t="s">
        <v>711</v>
      </c>
      <c r="D79">
        <v>64.91</v>
      </c>
      <c r="E79">
        <v>0</v>
      </c>
      <c r="F79">
        <v>0</v>
      </c>
      <c r="G79">
        <v>3</v>
      </c>
      <c r="H79">
        <v>3</v>
      </c>
      <c r="I79">
        <v>3</v>
      </c>
      <c r="J79" s="1" t="s">
        <v>976</v>
      </c>
      <c r="K79" s="1">
        <v>15000000</v>
      </c>
      <c r="L79" s="1">
        <v>15000000</v>
      </c>
      <c r="M79" s="12">
        <v>0</v>
      </c>
      <c r="N79" s="12">
        <v>1</v>
      </c>
    </row>
    <row r="80" spans="1:14" x14ac:dyDescent="0.2">
      <c r="A80" t="s">
        <v>527</v>
      </c>
      <c r="B80" t="s">
        <v>528</v>
      </c>
      <c r="C80" t="s">
        <v>749</v>
      </c>
      <c r="D80">
        <v>10.93</v>
      </c>
      <c r="E80">
        <v>0</v>
      </c>
      <c r="F80">
        <v>0</v>
      </c>
      <c r="G80">
        <v>3</v>
      </c>
      <c r="H80">
        <v>3</v>
      </c>
      <c r="I80">
        <v>3</v>
      </c>
      <c r="J80" s="1" t="s">
        <v>976</v>
      </c>
      <c r="K80" s="1">
        <v>6700000</v>
      </c>
      <c r="L80" s="1">
        <v>6700000</v>
      </c>
      <c r="M80" s="12">
        <v>0</v>
      </c>
      <c r="N80" s="12">
        <v>1</v>
      </c>
    </row>
    <row r="81" spans="1:14" x14ac:dyDescent="0.2">
      <c r="A81" t="s">
        <v>1002</v>
      </c>
      <c r="B81" t="s">
        <v>1003</v>
      </c>
      <c r="C81" t="s">
        <v>1103</v>
      </c>
      <c r="D81">
        <v>63.3</v>
      </c>
      <c r="E81">
        <v>3</v>
      </c>
      <c r="F81">
        <v>3</v>
      </c>
      <c r="G81">
        <v>0</v>
      </c>
      <c r="H81">
        <v>0</v>
      </c>
      <c r="I81">
        <v>3</v>
      </c>
      <c r="J81" s="1">
        <v>440000</v>
      </c>
      <c r="K81" s="1" t="s">
        <v>976</v>
      </c>
      <c r="L81" s="1">
        <v>440000</v>
      </c>
      <c r="M81" s="12">
        <v>1</v>
      </c>
      <c r="N81" s="12">
        <v>0</v>
      </c>
    </row>
    <row r="82" spans="1:14" x14ac:dyDescent="0.2">
      <c r="A82" t="s">
        <v>225</v>
      </c>
      <c r="B82" t="s">
        <v>226</v>
      </c>
      <c r="C82" t="s">
        <v>746</v>
      </c>
      <c r="D82">
        <v>32.97</v>
      </c>
      <c r="E82">
        <v>3</v>
      </c>
      <c r="F82">
        <v>3</v>
      </c>
      <c r="G82">
        <v>0</v>
      </c>
      <c r="H82">
        <v>0</v>
      </c>
      <c r="I82">
        <v>3</v>
      </c>
      <c r="J82" s="1">
        <v>670000</v>
      </c>
      <c r="K82" s="1" t="s">
        <v>976</v>
      </c>
      <c r="L82" s="1">
        <v>670000</v>
      </c>
      <c r="M82" s="12">
        <v>1</v>
      </c>
      <c r="N82" s="12">
        <v>0</v>
      </c>
    </row>
    <row r="83" spans="1:14" x14ac:dyDescent="0.2">
      <c r="A83" t="s">
        <v>182</v>
      </c>
      <c r="B83" t="s">
        <v>183</v>
      </c>
      <c r="C83" t="s">
        <v>756</v>
      </c>
      <c r="D83">
        <v>12.55</v>
      </c>
      <c r="E83">
        <v>0</v>
      </c>
      <c r="F83">
        <v>0</v>
      </c>
      <c r="G83">
        <v>2</v>
      </c>
      <c r="H83">
        <v>10</v>
      </c>
      <c r="I83">
        <v>10</v>
      </c>
      <c r="J83" s="1" t="s">
        <v>976</v>
      </c>
      <c r="K83" s="1">
        <v>110000000</v>
      </c>
      <c r="L83" s="1">
        <v>3600000</v>
      </c>
      <c r="M83" s="12">
        <v>0</v>
      </c>
      <c r="N83" s="12">
        <v>30.555555555555557</v>
      </c>
    </row>
    <row r="84" spans="1:14" x14ac:dyDescent="0.2">
      <c r="A84" t="s">
        <v>164</v>
      </c>
      <c r="B84" t="s">
        <v>165</v>
      </c>
      <c r="C84" t="s">
        <v>715</v>
      </c>
      <c r="D84">
        <v>13.33</v>
      </c>
      <c r="E84">
        <v>1</v>
      </c>
      <c r="F84">
        <v>2</v>
      </c>
      <c r="G84">
        <v>2</v>
      </c>
      <c r="H84">
        <v>3</v>
      </c>
      <c r="I84">
        <v>3</v>
      </c>
      <c r="J84" s="1">
        <v>2500000</v>
      </c>
      <c r="K84" s="1">
        <v>60000000</v>
      </c>
      <c r="L84" s="1">
        <v>2100000</v>
      </c>
      <c r="M84" s="12">
        <v>1.1904761904761905</v>
      </c>
      <c r="N84" s="12">
        <v>28.571428571428573</v>
      </c>
    </row>
    <row r="85" spans="1:14" x14ac:dyDescent="0.2">
      <c r="A85" t="s">
        <v>1005</v>
      </c>
      <c r="B85" t="s">
        <v>1006</v>
      </c>
      <c r="C85" t="s">
        <v>1104</v>
      </c>
      <c r="D85">
        <v>10.15</v>
      </c>
      <c r="E85">
        <v>2</v>
      </c>
      <c r="F85">
        <v>6</v>
      </c>
      <c r="G85">
        <v>2</v>
      </c>
      <c r="H85">
        <v>6</v>
      </c>
      <c r="I85">
        <v>6</v>
      </c>
      <c r="J85" s="1">
        <v>3700000</v>
      </c>
      <c r="K85" s="1">
        <v>41000000</v>
      </c>
      <c r="L85" s="1">
        <v>3700000</v>
      </c>
      <c r="M85" s="12">
        <v>1</v>
      </c>
      <c r="N85" s="12">
        <v>11.081081081081081</v>
      </c>
    </row>
    <row r="86" spans="1:14" x14ac:dyDescent="0.2">
      <c r="A86" t="s">
        <v>180</v>
      </c>
      <c r="B86" t="s">
        <v>181</v>
      </c>
      <c r="C86" t="s">
        <v>768</v>
      </c>
      <c r="D86">
        <v>11.11</v>
      </c>
      <c r="E86">
        <v>1</v>
      </c>
      <c r="F86">
        <v>1</v>
      </c>
      <c r="G86">
        <v>2</v>
      </c>
      <c r="H86">
        <v>3</v>
      </c>
      <c r="I86">
        <v>4</v>
      </c>
      <c r="J86" s="1">
        <v>550000</v>
      </c>
      <c r="K86" s="1">
        <v>15000000</v>
      </c>
      <c r="L86" s="1">
        <v>280000</v>
      </c>
      <c r="M86" s="12">
        <v>1.9642857142857142</v>
      </c>
      <c r="N86" s="12">
        <v>53.571428571428569</v>
      </c>
    </row>
    <row r="87" spans="1:14" x14ac:dyDescent="0.2">
      <c r="A87" t="s">
        <v>114</v>
      </c>
      <c r="B87" t="s">
        <v>115</v>
      </c>
      <c r="C87" t="s">
        <v>728</v>
      </c>
      <c r="D87">
        <v>34.35</v>
      </c>
      <c r="E87">
        <v>1</v>
      </c>
      <c r="F87">
        <v>2</v>
      </c>
      <c r="G87">
        <v>0</v>
      </c>
      <c r="H87">
        <v>0</v>
      </c>
      <c r="I87">
        <v>3</v>
      </c>
      <c r="J87" s="1">
        <v>150000</v>
      </c>
      <c r="K87" s="1" t="s">
        <v>976</v>
      </c>
      <c r="L87" s="1">
        <v>150000</v>
      </c>
      <c r="M87" s="12">
        <v>1</v>
      </c>
      <c r="N87" s="12">
        <v>0</v>
      </c>
    </row>
    <row r="88" spans="1:14" x14ac:dyDescent="0.2">
      <c r="A88" t="s">
        <v>127</v>
      </c>
      <c r="B88" t="s">
        <v>128</v>
      </c>
      <c r="C88" t="s">
        <v>705</v>
      </c>
      <c r="D88">
        <v>11.22</v>
      </c>
      <c r="E88">
        <v>0</v>
      </c>
      <c r="F88">
        <v>0</v>
      </c>
      <c r="G88">
        <v>2</v>
      </c>
      <c r="H88">
        <v>2</v>
      </c>
      <c r="I88">
        <v>5</v>
      </c>
      <c r="J88" s="1" t="s">
        <v>976</v>
      </c>
      <c r="K88" s="1">
        <v>7300000</v>
      </c>
      <c r="L88" s="1">
        <v>1000000</v>
      </c>
      <c r="M88" s="12">
        <v>0</v>
      </c>
      <c r="N88" s="12">
        <v>7.3</v>
      </c>
    </row>
    <row r="89" spans="1:14" x14ac:dyDescent="0.2">
      <c r="A89" t="s">
        <v>174</v>
      </c>
      <c r="B89" t="s">
        <v>175</v>
      </c>
      <c r="C89" t="s">
        <v>759</v>
      </c>
      <c r="D89">
        <v>13.26</v>
      </c>
      <c r="E89">
        <v>0</v>
      </c>
      <c r="F89">
        <v>0</v>
      </c>
      <c r="G89">
        <v>2</v>
      </c>
      <c r="H89">
        <v>3</v>
      </c>
      <c r="I89">
        <v>3</v>
      </c>
      <c r="J89" s="1" t="s">
        <v>976</v>
      </c>
      <c r="K89" s="1">
        <v>29000000</v>
      </c>
      <c r="L89" s="1">
        <v>800000</v>
      </c>
      <c r="M89" s="12">
        <v>0</v>
      </c>
      <c r="N89" s="12">
        <v>36.25</v>
      </c>
    </row>
    <row r="90" spans="1:14" x14ac:dyDescent="0.2">
      <c r="A90" t="s">
        <v>232</v>
      </c>
      <c r="B90" t="s">
        <v>233</v>
      </c>
      <c r="C90" t="s">
        <v>778</v>
      </c>
      <c r="D90">
        <v>12.74</v>
      </c>
      <c r="E90">
        <v>0</v>
      </c>
      <c r="F90">
        <v>0</v>
      </c>
      <c r="G90">
        <v>2</v>
      </c>
      <c r="H90">
        <v>2</v>
      </c>
      <c r="I90">
        <v>4</v>
      </c>
      <c r="J90" s="1" t="s">
        <v>976</v>
      </c>
      <c r="K90" s="1">
        <v>3500000</v>
      </c>
      <c r="L90" s="1">
        <v>650000</v>
      </c>
      <c r="M90" s="12">
        <v>0</v>
      </c>
      <c r="N90" s="12">
        <v>5.384615384615385</v>
      </c>
    </row>
    <row r="91" spans="1:14" x14ac:dyDescent="0.2">
      <c r="A91" t="s">
        <v>207</v>
      </c>
      <c r="B91" t="s">
        <v>208</v>
      </c>
      <c r="C91" t="s">
        <v>693</v>
      </c>
      <c r="D91">
        <v>12.9</v>
      </c>
      <c r="E91">
        <v>1</v>
      </c>
      <c r="F91">
        <v>1</v>
      </c>
      <c r="G91">
        <v>2</v>
      </c>
      <c r="H91">
        <v>5</v>
      </c>
      <c r="I91">
        <v>5</v>
      </c>
      <c r="J91" s="1">
        <v>610000</v>
      </c>
      <c r="K91" s="1">
        <v>52000000</v>
      </c>
      <c r="L91" s="1">
        <v>610000</v>
      </c>
      <c r="M91" s="12">
        <v>1</v>
      </c>
      <c r="N91" s="12">
        <v>85.245901639344268</v>
      </c>
    </row>
    <row r="92" spans="1:14" x14ac:dyDescent="0.2">
      <c r="A92" t="s">
        <v>188</v>
      </c>
      <c r="B92" t="s">
        <v>189</v>
      </c>
      <c r="C92" t="s">
        <v>733</v>
      </c>
      <c r="D92">
        <v>12.87</v>
      </c>
      <c r="E92">
        <v>1</v>
      </c>
      <c r="F92">
        <v>2</v>
      </c>
      <c r="G92">
        <v>2</v>
      </c>
      <c r="H92">
        <v>3</v>
      </c>
      <c r="I92">
        <v>3</v>
      </c>
      <c r="J92" s="1">
        <v>3100000</v>
      </c>
      <c r="K92" s="1">
        <v>17000000</v>
      </c>
      <c r="L92" s="1">
        <v>840000</v>
      </c>
      <c r="M92" s="12">
        <v>3.6904761904761907</v>
      </c>
      <c r="N92" s="12">
        <v>20.238095238095237</v>
      </c>
    </row>
    <row r="93" spans="1:14" x14ac:dyDescent="0.2">
      <c r="A93" t="s">
        <v>234</v>
      </c>
      <c r="B93" t="s">
        <v>235</v>
      </c>
      <c r="C93" t="s">
        <v>785</v>
      </c>
      <c r="D93">
        <v>11.96</v>
      </c>
      <c r="E93">
        <v>0</v>
      </c>
      <c r="F93">
        <v>0</v>
      </c>
      <c r="G93">
        <v>2</v>
      </c>
      <c r="H93">
        <v>6</v>
      </c>
      <c r="I93">
        <v>6</v>
      </c>
      <c r="J93" s="1" t="s">
        <v>976</v>
      </c>
      <c r="K93" s="1">
        <v>17000000</v>
      </c>
      <c r="L93" s="1">
        <v>740000</v>
      </c>
      <c r="M93" s="12">
        <v>0</v>
      </c>
      <c r="N93" s="12">
        <v>22.972972972972972</v>
      </c>
    </row>
    <row r="94" spans="1:14" x14ac:dyDescent="0.2">
      <c r="A94" t="s">
        <v>213</v>
      </c>
      <c r="B94" t="s">
        <v>214</v>
      </c>
      <c r="C94" t="s">
        <v>762</v>
      </c>
      <c r="D94">
        <v>12.61</v>
      </c>
      <c r="E94">
        <v>1</v>
      </c>
      <c r="F94">
        <v>2</v>
      </c>
      <c r="G94">
        <v>2</v>
      </c>
      <c r="H94">
        <v>3</v>
      </c>
      <c r="I94">
        <v>3</v>
      </c>
      <c r="J94" s="1">
        <v>8700000</v>
      </c>
      <c r="K94" s="1">
        <v>43000000</v>
      </c>
      <c r="L94" s="1">
        <v>900000</v>
      </c>
      <c r="M94" s="12">
        <v>9.6666666666666661</v>
      </c>
      <c r="N94" s="12">
        <v>47.777777777777779</v>
      </c>
    </row>
    <row r="95" spans="1:14" x14ac:dyDescent="0.2">
      <c r="A95" t="s">
        <v>403</v>
      </c>
      <c r="B95" t="s">
        <v>404</v>
      </c>
      <c r="C95" t="s">
        <v>787</v>
      </c>
      <c r="D95">
        <v>12.96</v>
      </c>
      <c r="E95">
        <v>0</v>
      </c>
      <c r="F95">
        <v>0</v>
      </c>
      <c r="G95">
        <v>2</v>
      </c>
      <c r="H95">
        <v>7</v>
      </c>
      <c r="I95">
        <v>7</v>
      </c>
      <c r="J95" s="1" t="s">
        <v>976</v>
      </c>
      <c r="K95" s="1">
        <v>12000000</v>
      </c>
      <c r="L95" s="1">
        <v>230000</v>
      </c>
      <c r="M95" s="12">
        <v>0</v>
      </c>
      <c r="N95" s="12">
        <v>52.173913043478258</v>
      </c>
    </row>
    <row r="96" spans="1:14" x14ac:dyDescent="0.2">
      <c r="A96" t="s">
        <v>192</v>
      </c>
      <c r="C96" t="s">
        <v>764</v>
      </c>
      <c r="D96">
        <v>12.86</v>
      </c>
      <c r="E96">
        <v>2</v>
      </c>
      <c r="F96">
        <v>2</v>
      </c>
      <c r="G96">
        <v>2</v>
      </c>
      <c r="H96">
        <v>4</v>
      </c>
      <c r="I96">
        <v>4</v>
      </c>
      <c r="J96" s="1">
        <v>1700000</v>
      </c>
      <c r="K96" s="1">
        <v>58000000</v>
      </c>
      <c r="L96" s="1">
        <v>420000</v>
      </c>
      <c r="M96" s="12">
        <v>4.0476190476190474</v>
      </c>
      <c r="N96" s="12">
        <v>138.0952380952381</v>
      </c>
    </row>
    <row r="97" spans="1:14" x14ac:dyDescent="0.2">
      <c r="A97" t="s">
        <v>244</v>
      </c>
      <c r="B97" t="s">
        <v>245</v>
      </c>
      <c r="C97" t="s">
        <v>776</v>
      </c>
      <c r="D97">
        <v>12.87</v>
      </c>
      <c r="E97">
        <v>1</v>
      </c>
      <c r="F97">
        <v>1</v>
      </c>
      <c r="G97">
        <v>2</v>
      </c>
      <c r="H97">
        <v>4</v>
      </c>
      <c r="I97">
        <v>4</v>
      </c>
      <c r="J97" s="1">
        <v>60000</v>
      </c>
      <c r="K97" s="1">
        <v>63000000</v>
      </c>
      <c r="L97" s="1">
        <v>60000</v>
      </c>
      <c r="M97" s="12">
        <v>1</v>
      </c>
      <c r="N97" s="12">
        <v>1050</v>
      </c>
    </row>
    <row r="98" spans="1:14" x14ac:dyDescent="0.2">
      <c r="A98" t="s">
        <v>349</v>
      </c>
      <c r="B98" t="s">
        <v>350</v>
      </c>
      <c r="C98" t="s">
        <v>730</v>
      </c>
      <c r="D98">
        <v>12.98</v>
      </c>
      <c r="E98">
        <v>1</v>
      </c>
      <c r="F98">
        <v>2</v>
      </c>
      <c r="G98">
        <v>2</v>
      </c>
      <c r="H98">
        <v>2</v>
      </c>
      <c r="I98">
        <v>2</v>
      </c>
      <c r="J98" s="1">
        <v>730000</v>
      </c>
      <c r="K98" s="1">
        <v>35000000</v>
      </c>
      <c r="L98" s="1">
        <v>730000</v>
      </c>
      <c r="M98" s="12">
        <v>1</v>
      </c>
      <c r="N98" s="12">
        <v>47.945205479452056</v>
      </c>
    </row>
    <row r="99" spans="1:14" x14ac:dyDescent="0.2">
      <c r="A99" t="s">
        <v>1004</v>
      </c>
      <c r="D99">
        <v>11.04</v>
      </c>
      <c r="E99">
        <v>2</v>
      </c>
      <c r="F99">
        <v>6</v>
      </c>
      <c r="G99">
        <v>0</v>
      </c>
      <c r="H99">
        <v>0</v>
      </c>
      <c r="I99">
        <v>6</v>
      </c>
      <c r="J99" s="1">
        <v>690000</v>
      </c>
      <c r="K99" s="1" t="s">
        <v>976</v>
      </c>
      <c r="L99" s="1">
        <v>230000</v>
      </c>
      <c r="M99" s="12">
        <v>3</v>
      </c>
      <c r="N99" s="12">
        <v>0</v>
      </c>
    </row>
    <row r="100" spans="1:14" x14ac:dyDescent="0.2">
      <c r="A100" t="s">
        <v>297</v>
      </c>
      <c r="B100" t="s">
        <v>298</v>
      </c>
      <c r="C100" t="s">
        <v>727</v>
      </c>
      <c r="D100">
        <v>13.25</v>
      </c>
      <c r="E100">
        <v>1</v>
      </c>
      <c r="F100">
        <v>2</v>
      </c>
      <c r="G100">
        <v>2</v>
      </c>
      <c r="H100">
        <v>4</v>
      </c>
      <c r="I100">
        <v>4</v>
      </c>
      <c r="J100" s="1">
        <v>890000</v>
      </c>
      <c r="K100" s="1">
        <v>71000000</v>
      </c>
      <c r="L100" s="1">
        <v>890000</v>
      </c>
      <c r="M100" s="12">
        <v>1</v>
      </c>
      <c r="N100" s="12">
        <v>79.775280898876403</v>
      </c>
    </row>
    <row r="101" spans="1:14" x14ac:dyDescent="0.2">
      <c r="A101" t="s">
        <v>161</v>
      </c>
      <c r="B101" t="s">
        <v>162</v>
      </c>
      <c r="C101" t="s">
        <v>761</v>
      </c>
      <c r="D101">
        <v>14.13</v>
      </c>
      <c r="E101">
        <v>2</v>
      </c>
      <c r="F101">
        <v>6</v>
      </c>
      <c r="G101">
        <v>0</v>
      </c>
      <c r="H101">
        <v>0</v>
      </c>
      <c r="I101">
        <v>6</v>
      </c>
      <c r="J101" s="1">
        <v>52000000</v>
      </c>
      <c r="K101" s="1" t="s">
        <v>976</v>
      </c>
      <c r="L101" s="1">
        <v>52000000</v>
      </c>
      <c r="M101" s="12">
        <v>1</v>
      </c>
      <c r="N101" s="12">
        <v>0</v>
      </c>
    </row>
    <row r="102" spans="1:14" x14ac:dyDescent="0.2">
      <c r="A102" t="s">
        <v>1007</v>
      </c>
      <c r="B102" t="s">
        <v>1008</v>
      </c>
      <c r="C102" t="s">
        <v>1105</v>
      </c>
      <c r="D102">
        <v>10.15</v>
      </c>
      <c r="E102">
        <v>2</v>
      </c>
      <c r="F102">
        <v>5</v>
      </c>
      <c r="G102">
        <v>0</v>
      </c>
      <c r="H102">
        <v>0</v>
      </c>
      <c r="I102">
        <v>5</v>
      </c>
      <c r="J102" s="1">
        <v>370000</v>
      </c>
      <c r="K102" s="1" t="s">
        <v>976</v>
      </c>
      <c r="L102" s="1">
        <v>370000</v>
      </c>
      <c r="M102" s="12">
        <v>1</v>
      </c>
      <c r="N102" s="12">
        <v>0</v>
      </c>
    </row>
    <row r="103" spans="1:14" x14ac:dyDescent="0.2">
      <c r="A103" t="s">
        <v>1011</v>
      </c>
      <c r="C103" t="s">
        <v>1106</v>
      </c>
      <c r="D103">
        <v>13.62</v>
      </c>
      <c r="E103">
        <v>0</v>
      </c>
      <c r="F103">
        <v>0</v>
      </c>
      <c r="G103">
        <v>2</v>
      </c>
      <c r="H103">
        <v>5</v>
      </c>
      <c r="I103">
        <v>5</v>
      </c>
      <c r="J103" s="1" t="s">
        <v>976</v>
      </c>
      <c r="K103" s="1">
        <v>3400000</v>
      </c>
      <c r="L103" s="1">
        <v>3400000</v>
      </c>
      <c r="M103" s="12">
        <v>0</v>
      </c>
      <c r="N103" s="12">
        <v>1</v>
      </c>
    </row>
    <row r="104" spans="1:14" x14ac:dyDescent="0.2">
      <c r="A104" t="s">
        <v>456</v>
      </c>
      <c r="B104" t="s">
        <v>457</v>
      </c>
      <c r="C104" t="s">
        <v>794</v>
      </c>
      <c r="D104">
        <v>12.99</v>
      </c>
      <c r="E104">
        <v>1</v>
      </c>
      <c r="F104">
        <v>1</v>
      </c>
      <c r="G104">
        <v>2</v>
      </c>
      <c r="H104">
        <v>3</v>
      </c>
      <c r="I104">
        <v>3</v>
      </c>
      <c r="J104" s="1">
        <v>430000</v>
      </c>
      <c r="K104" s="1">
        <v>170000000</v>
      </c>
      <c r="L104" s="1">
        <v>430000</v>
      </c>
      <c r="M104" s="12">
        <v>1</v>
      </c>
      <c r="N104" s="12">
        <v>395.3488372093023</v>
      </c>
    </row>
    <row r="105" spans="1:14" x14ac:dyDescent="0.2">
      <c r="A105" t="s">
        <v>88</v>
      </c>
      <c r="B105" t="s">
        <v>89</v>
      </c>
      <c r="C105" t="s">
        <v>682</v>
      </c>
      <c r="D105">
        <v>72.38</v>
      </c>
      <c r="E105">
        <v>2</v>
      </c>
      <c r="F105">
        <v>5</v>
      </c>
      <c r="G105">
        <v>0</v>
      </c>
      <c r="H105">
        <v>0</v>
      </c>
      <c r="I105">
        <v>5</v>
      </c>
      <c r="J105" s="1">
        <v>560000</v>
      </c>
      <c r="K105" s="1" t="s">
        <v>976</v>
      </c>
      <c r="L105" s="1">
        <v>560000</v>
      </c>
      <c r="M105" s="12">
        <v>1</v>
      </c>
      <c r="N105" s="12">
        <v>0</v>
      </c>
    </row>
    <row r="106" spans="1:14" x14ac:dyDescent="0.2">
      <c r="A106" t="s">
        <v>256</v>
      </c>
      <c r="B106" t="s">
        <v>257</v>
      </c>
      <c r="C106" t="s">
        <v>808</v>
      </c>
      <c r="D106">
        <v>12.93</v>
      </c>
      <c r="E106">
        <v>1</v>
      </c>
      <c r="F106">
        <v>2</v>
      </c>
      <c r="G106">
        <v>2</v>
      </c>
      <c r="H106">
        <v>3</v>
      </c>
      <c r="I106">
        <v>3</v>
      </c>
      <c r="J106" s="1">
        <v>540000</v>
      </c>
      <c r="K106" s="1">
        <v>12000000</v>
      </c>
      <c r="L106" s="1">
        <v>540000</v>
      </c>
      <c r="M106" s="12">
        <v>1</v>
      </c>
      <c r="N106" s="12">
        <v>22.222222222222221</v>
      </c>
    </row>
    <row r="107" spans="1:14" x14ac:dyDescent="0.2">
      <c r="A107" t="s">
        <v>163</v>
      </c>
      <c r="C107" t="s">
        <v>757</v>
      </c>
      <c r="D107">
        <v>12.21</v>
      </c>
      <c r="E107">
        <v>1</v>
      </c>
      <c r="F107">
        <v>2</v>
      </c>
      <c r="G107">
        <v>1</v>
      </c>
      <c r="H107">
        <v>3</v>
      </c>
      <c r="I107">
        <v>3</v>
      </c>
      <c r="J107" s="1">
        <v>11000000</v>
      </c>
      <c r="K107" s="1">
        <v>3900000</v>
      </c>
      <c r="L107" s="1">
        <v>3900000</v>
      </c>
      <c r="M107" s="12">
        <v>2.8205128205128207</v>
      </c>
      <c r="N107" s="12">
        <v>1</v>
      </c>
    </row>
    <row r="108" spans="1:14" x14ac:dyDescent="0.2">
      <c r="A108" t="s">
        <v>314</v>
      </c>
      <c r="C108" t="s">
        <v>780</v>
      </c>
      <c r="D108">
        <v>11.69</v>
      </c>
      <c r="E108">
        <v>0</v>
      </c>
      <c r="F108">
        <v>0</v>
      </c>
      <c r="G108">
        <v>2</v>
      </c>
      <c r="H108">
        <v>3</v>
      </c>
      <c r="I108">
        <v>3</v>
      </c>
      <c r="J108" s="1" t="s">
        <v>976</v>
      </c>
      <c r="K108" s="1">
        <v>40000000</v>
      </c>
      <c r="L108" s="1">
        <v>1800000</v>
      </c>
      <c r="M108" s="12">
        <v>0</v>
      </c>
      <c r="N108" s="12">
        <v>22.222222222222221</v>
      </c>
    </row>
    <row r="109" spans="1:14" x14ac:dyDescent="0.2">
      <c r="A109" t="s">
        <v>359</v>
      </c>
      <c r="B109" t="s">
        <v>360</v>
      </c>
      <c r="C109" t="s">
        <v>738</v>
      </c>
      <c r="D109">
        <v>12.55</v>
      </c>
      <c r="E109">
        <v>2</v>
      </c>
      <c r="F109">
        <v>3</v>
      </c>
      <c r="G109">
        <v>2</v>
      </c>
      <c r="H109">
        <v>2</v>
      </c>
      <c r="I109">
        <v>3</v>
      </c>
      <c r="J109" s="1">
        <v>720000</v>
      </c>
      <c r="K109" s="1">
        <v>4600000</v>
      </c>
      <c r="L109" s="1">
        <v>720000</v>
      </c>
      <c r="M109" s="12">
        <v>1</v>
      </c>
      <c r="N109" s="12">
        <v>6.3888888888888893</v>
      </c>
    </row>
    <row r="110" spans="1:14" x14ac:dyDescent="0.2">
      <c r="A110" t="s">
        <v>422</v>
      </c>
      <c r="B110" t="s">
        <v>423</v>
      </c>
      <c r="C110" t="s">
        <v>795</v>
      </c>
      <c r="D110">
        <v>12.84</v>
      </c>
      <c r="E110">
        <v>1</v>
      </c>
      <c r="F110">
        <v>1</v>
      </c>
      <c r="G110">
        <v>2</v>
      </c>
      <c r="H110">
        <v>3</v>
      </c>
      <c r="I110">
        <v>3</v>
      </c>
      <c r="J110" s="1">
        <v>340000</v>
      </c>
      <c r="K110" s="1">
        <v>59000000</v>
      </c>
      <c r="L110" s="1">
        <v>340000</v>
      </c>
      <c r="M110" s="12">
        <v>1</v>
      </c>
      <c r="N110" s="12">
        <v>173.52941176470588</v>
      </c>
    </row>
    <row r="111" spans="1:14" x14ac:dyDescent="0.2">
      <c r="A111" t="s">
        <v>478</v>
      </c>
      <c r="C111" t="s">
        <v>763</v>
      </c>
      <c r="D111">
        <v>12.98</v>
      </c>
      <c r="E111">
        <v>0</v>
      </c>
      <c r="F111">
        <v>0</v>
      </c>
      <c r="G111">
        <v>2</v>
      </c>
      <c r="H111">
        <v>2</v>
      </c>
      <c r="I111">
        <v>2</v>
      </c>
      <c r="J111" s="1" t="s">
        <v>976</v>
      </c>
      <c r="K111" s="1">
        <v>270000000</v>
      </c>
      <c r="L111" s="1">
        <v>430000</v>
      </c>
      <c r="M111" s="12">
        <v>0</v>
      </c>
      <c r="N111" s="12">
        <v>627.90697674418607</v>
      </c>
    </row>
    <row r="112" spans="1:14" x14ac:dyDescent="0.2">
      <c r="A112" t="s">
        <v>1107</v>
      </c>
      <c r="C112" t="s">
        <v>1108</v>
      </c>
      <c r="D112">
        <v>18.850000000000001</v>
      </c>
      <c r="E112">
        <v>0</v>
      </c>
      <c r="F112">
        <v>0</v>
      </c>
      <c r="G112">
        <v>0</v>
      </c>
      <c r="H112">
        <v>0</v>
      </c>
      <c r="I112">
        <v>4</v>
      </c>
      <c r="J112" s="1" t="s">
        <v>976</v>
      </c>
      <c r="K112" s="1" t="s">
        <v>976</v>
      </c>
      <c r="L112" s="1">
        <v>460000</v>
      </c>
      <c r="M112" s="12">
        <v>0</v>
      </c>
      <c r="N112" s="12">
        <v>0</v>
      </c>
    </row>
    <row r="113" spans="1:14" x14ac:dyDescent="0.2">
      <c r="A113" t="s">
        <v>541</v>
      </c>
      <c r="B113" t="s">
        <v>542</v>
      </c>
      <c r="C113" t="s">
        <v>804</v>
      </c>
      <c r="D113">
        <v>10.29</v>
      </c>
      <c r="E113">
        <v>0</v>
      </c>
      <c r="F113">
        <v>0</v>
      </c>
      <c r="G113">
        <v>2</v>
      </c>
      <c r="H113">
        <v>4</v>
      </c>
      <c r="I113">
        <v>4</v>
      </c>
      <c r="J113" s="1" t="s">
        <v>976</v>
      </c>
      <c r="K113" s="1">
        <v>9600000</v>
      </c>
      <c r="L113" s="1">
        <v>9600000</v>
      </c>
      <c r="M113" s="12">
        <v>0</v>
      </c>
      <c r="N113" s="12">
        <v>1</v>
      </c>
    </row>
    <row r="114" spans="1:14" x14ac:dyDescent="0.2">
      <c r="A114" t="s">
        <v>389</v>
      </c>
      <c r="B114" t="s">
        <v>390</v>
      </c>
      <c r="C114" t="s">
        <v>853</v>
      </c>
      <c r="D114">
        <v>11.04</v>
      </c>
      <c r="E114">
        <v>0</v>
      </c>
      <c r="F114">
        <v>0</v>
      </c>
      <c r="G114">
        <v>2</v>
      </c>
      <c r="H114">
        <v>3</v>
      </c>
      <c r="I114">
        <v>3</v>
      </c>
      <c r="J114" s="1" t="s">
        <v>976</v>
      </c>
      <c r="K114" s="1">
        <v>15000000</v>
      </c>
      <c r="L114" s="1">
        <v>670000</v>
      </c>
      <c r="M114" s="12">
        <v>0</v>
      </c>
      <c r="N114" s="12">
        <v>22.388059701492537</v>
      </c>
    </row>
    <row r="115" spans="1:14" x14ac:dyDescent="0.2">
      <c r="A115" t="s">
        <v>227</v>
      </c>
      <c r="C115" t="s">
        <v>735</v>
      </c>
      <c r="D115">
        <v>12.09</v>
      </c>
      <c r="E115">
        <v>1</v>
      </c>
      <c r="F115">
        <v>1</v>
      </c>
      <c r="G115">
        <v>2</v>
      </c>
      <c r="H115">
        <v>3</v>
      </c>
      <c r="I115">
        <v>3</v>
      </c>
      <c r="J115" s="1">
        <v>3100000</v>
      </c>
      <c r="K115" s="1">
        <v>120000000</v>
      </c>
      <c r="L115" s="1">
        <v>3100000</v>
      </c>
      <c r="M115" s="12">
        <v>1</v>
      </c>
      <c r="N115" s="12">
        <v>38.70967741935484</v>
      </c>
    </row>
    <row r="116" spans="1:14" x14ac:dyDescent="0.2">
      <c r="A116" t="s">
        <v>260</v>
      </c>
      <c r="B116" t="s">
        <v>261</v>
      </c>
      <c r="C116" t="s">
        <v>743</v>
      </c>
      <c r="D116">
        <v>13.06</v>
      </c>
      <c r="E116">
        <v>0</v>
      </c>
      <c r="F116">
        <v>0</v>
      </c>
      <c r="G116">
        <v>2</v>
      </c>
      <c r="H116">
        <v>4</v>
      </c>
      <c r="I116">
        <v>4</v>
      </c>
      <c r="J116" s="1" t="s">
        <v>976</v>
      </c>
      <c r="K116" s="1">
        <v>8100000</v>
      </c>
      <c r="L116" s="1">
        <v>8100000</v>
      </c>
      <c r="M116" s="12">
        <v>0</v>
      </c>
      <c r="N116" s="12">
        <v>1</v>
      </c>
    </row>
    <row r="117" spans="1:14" x14ac:dyDescent="0.2">
      <c r="A117" t="s">
        <v>110</v>
      </c>
      <c r="B117" t="s">
        <v>111</v>
      </c>
      <c r="C117" t="s">
        <v>716</v>
      </c>
      <c r="D117">
        <v>12.47</v>
      </c>
      <c r="E117">
        <v>2</v>
      </c>
      <c r="F117">
        <v>2</v>
      </c>
      <c r="G117">
        <v>2</v>
      </c>
      <c r="H117">
        <v>2</v>
      </c>
      <c r="I117">
        <v>2</v>
      </c>
      <c r="J117" s="1">
        <v>1200000</v>
      </c>
      <c r="K117" s="1">
        <v>7000000</v>
      </c>
      <c r="L117" s="1">
        <v>1200000</v>
      </c>
      <c r="M117" s="12">
        <v>1</v>
      </c>
      <c r="N117" s="12">
        <v>5.833333333333333</v>
      </c>
    </row>
    <row r="118" spans="1:14" x14ac:dyDescent="0.2">
      <c r="A118" t="s">
        <v>468</v>
      </c>
      <c r="B118" t="s">
        <v>469</v>
      </c>
      <c r="C118" t="s">
        <v>789</v>
      </c>
      <c r="D118">
        <v>12.96</v>
      </c>
      <c r="E118">
        <v>0</v>
      </c>
      <c r="F118">
        <v>0</v>
      </c>
      <c r="G118">
        <v>2</v>
      </c>
      <c r="H118">
        <v>2</v>
      </c>
      <c r="I118">
        <v>2</v>
      </c>
      <c r="J118" s="1" t="s">
        <v>976</v>
      </c>
      <c r="K118" s="1">
        <v>1400000</v>
      </c>
      <c r="L118" s="1">
        <v>130000</v>
      </c>
      <c r="M118" s="12">
        <v>0</v>
      </c>
      <c r="N118" s="12">
        <v>10.76923076923077</v>
      </c>
    </row>
    <row r="119" spans="1:14" x14ac:dyDescent="0.2">
      <c r="A119" t="s">
        <v>539</v>
      </c>
      <c r="B119" t="s">
        <v>540</v>
      </c>
      <c r="C119" t="s">
        <v>803</v>
      </c>
      <c r="D119">
        <v>12.91</v>
      </c>
      <c r="E119">
        <v>0</v>
      </c>
      <c r="F119">
        <v>0</v>
      </c>
      <c r="G119">
        <v>2</v>
      </c>
      <c r="H119">
        <v>4</v>
      </c>
      <c r="I119">
        <v>4</v>
      </c>
      <c r="J119" s="1" t="s">
        <v>976</v>
      </c>
      <c r="K119" s="1">
        <v>7200000</v>
      </c>
      <c r="L119" s="1">
        <v>7200000</v>
      </c>
      <c r="M119" s="12">
        <v>0</v>
      </c>
      <c r="N119" s="12">
        <v>1</v>
      </c>
    </row>
    <row r="120" spans="1:14" x14ac:dyDescent="0.2">
      <c r="A120" t="s">
        <v>1026</v>
      </c>
      <c r="B120" t="s">
        <v>1027</v>
      </c>
      <c r="C120" t="s">
        <v>1109</v>
      </c>
      <c r="D120">
        <v>10.23</v>
      </c>
      <c r="E120">
        <v>0</v>
      </c>
      <c r="F120">
        <v>0</v>
      </c>
      <c r="G120">
        <v>2</v>
      </c>
      <c r="H120">
        <v>3</v>
      </c>
      <c r="I120">
        <v>3</v>
      </c>
      <c r="J120" s="1" t="s">
        <v>976</v>
      </c>
      <c r="K120" s="1">
        <v>9500000</v>
      </c>
      <c r="L120" s="1">
        <v>9500000</v>
      </c>
      <c r="M120" s="12">
        <v>0</v>
      </c>
      <c r="N120" s="12">
        <v>1</v>
      </c>
    </row>
    <row r="121" spans="1:14" x14ac:dyDescent="0.2">
      <c r="A121" t="s">
        <v>121</v>
      </c>
      <c r="B121" t="s">
        <v>122</v>
      </c>
      <c r="C121" t="s">
        <v>702</v>
      </c>
      <c r="D121">
        <v>12.79</v>
      </c>
      <c r="E121">
        <v>1</v>
      </c>
      <c r="F121">
        <v>1</v>
      </c>
      <c r="G121">
        <v>2</v>
      </c>
      <c r="H121">
        <v>2</v>
      </c>
      <c r="I121">
        <v>2</v>
      </c>
      <c r="J121" s="1">
        <v>1500000</v>
      </c>
      <c r="K121" s="1">
        <v>27000000</v>
      </c>
      <c r="L121" s="1">
        <v>1500000</v>
      </c>
      <c r="M121" s="12">
        <v>1</v>
      </c>
      <c r="N121" s="12">
        <v>18</v>
      </c>
    </row>
    <row r="122" spans="1:14" x14ac:dyDescent="0.2">
      <c r="A122" t="s">
        <v>570</v>
      </c>
      <c r="C122" t="s">
        <v>889</v>
      </c>
      <c r="D122">
        <v>12.86</v>
      </c>
      <c r="E122">
        <v>1</v>
      </c>
      <c r="F122">
        <v>1</v>
      </c>
      <c r="G122">
        <v>0</v>
      </c>
      <c r="H122">
        <v>0</v>
      </c>
      <c r="I122">
        <v>2</v>
      </c>
      <c r="J122" s="1">
        <v>1700000</v>
      </c>
      <c r="K122" s="1" t="s">
        <v>976</v>
      </c>
      <c r="L122" s="1">
        <v>1700000</v>
      </c>
      <c r="M122" s="12">
        <v>1</v>
      </c>
      <c r="N122" s="12">
        <v>0</v>
      </c>
    </row>
    <row r="123" spans="1:14" x14ac:dyDescent="0.2">
      <c r="A123" t="s">
        <v>310</v>
      </c>
      <c r="B123" t="s">
        <v>311</v>
      </c>
      <c r="C123" t="s">
        <v>855</v>
      </c>
      <c r="D123">
        <v>11.34</v>
      </c>
      <c r="E123">
        <v>1</v>
      </c>
      <c r="F123">
        <v>1</v>
      </c>
      <c r="G123">
        <v>2</v>
      </c>
      <c r="H123">
        <v>2</v>
      </c>
      <c r="I123">
        <v>2</v>
      </c>
      <c r="J123" s="1">
        <v>77000</v>
      </c>
      <c r="K123" s="1">
        <v>5600000</v>
      </c>
      <c r="L123" s="1">
        <v>77000</v>
      </c>
      <c r="M123" s="12">
        <v>1</v>
      </c>
      <c r="N123" s="12">
        <v>72.727272727272734</v>
      </c>
    </row>
    <row r="124" spans="1:14" x14ac:dyDescent="0.2">
      <c r="A124" t="s">
        <v>221</v>
      </c>
      <c r="B124" t="s">
        <v>222</v>
      </c>
      <c r="C124" t="s">
        <v>734</v>
      </c>
      <c r="D124">
        <v>10.84</v>
      </c>
      <c r="E124">
        <v>0</v>
      </c>
      <c r="F124">
        <v>0</v>
      </c>
      <c r="G124">
        <v>2</v>
      </c>
      <c r="H124">
        <v>3</v>
      </c>
      <c r="I124">
        <v>3</v>
      </c>
      <c r="J124" s="1" t="s">
        <v>976</v>
      </c>
      <c r="K124" s="1">
        <v>160000000</v>
      </c>
      <c r="L124" s="1">
        <v>160000000</v>
      </c>
      <c r="M124" s="12">
        <v>0</v>
      </c>
      <c r="N124" s="12">
        <v>1</v>
      </c>
    </row>
    <row r="125" spans="1:14" x14ac:dyDescent="0.2">
      <c r="A125" t="s">
        <v>1110</v>
      </c>
      <c r="B125" t="s">
        <v>1111</v>
      </c>
      <c r="C125" t="s">
        <v>1112</v>
      </c>
      <c r="D125">
        <v>20.14</v>
      </c>
      <c r="E125">
        <v>0</v>
      </c>
      <c r="F125">
        <v>0</v>
      </c>
      <c r="G125">
        <v>0</v>
      </c>
      <c r="H125">
        <v>0</v>
      </c>
      <c r="I125">
        <v>3</v>
      </c>
      <c r="J125" s="1" t="s">
        <v>976</v>
      </c>
      <c r="K125" s="1" t="s">
        <v>976</v>
      </c>
      <c r="L125" s="1">
        <v>66000000</v>
      </c>
      <c r="M125" s="12">
        <v>0</v>
      </c>
      <c r="N125" s="12">
        <v>0</v>
      </c>
    </row>
    <row r="126" spans="1:14" x14ac:dyDescent="0.2">
      <c r="A126" t="s">
        <v>508</v>
      </c>
      <c r="B126" t="s">
        <v>509</v>
      </c>
      <c r="C126" t="s">
        <v>877</v>
      </c>
      <c r="D126">
        <v>15.31</v>
      </c>
      <c r="E126">
        <v>2</v>
      </c>
      <c r="F126">
        <v>3</v>
      </c>
      <c r="G126">
        <v>0</v>
      </c>
      <c r="H126">
        <v>0</v>
      </c>
      <c r="I126">
        <v>3</v>
      </c>
      <c r="J126" s="1">
        <v>25000000</v>
      </c>
      <c r="K126" s="1" t="s">
        <v>976</v>
      </c>
      <c r="L126" s="1">
        <v>25000000</v>
      </c>
      <c r="M126" s="12">
        <v>1</v>
      </c>
      <c r="N126" s="12">
        <v>0</v>
      </c>
    </row>
    <row r="127" spans="1:14" x14ac:dyDescent="0.2">
      <c r="A127" t="s">
        <v>1009</v>
      </c>
      <c r="B127" t="s">
        <v>1010</v>
      </c>
      <c r="C127" t="s">
        <v>1113</v>
      </c>
      <c r="D127">
        <v>50.94</v>
      </c>
      <c r="E127">
        <v>2</v>
      </c>
      <c r="F127">
        <v>3</v>
      </c>
      <c r="G127">
        <v>0</v>
      </c>
      <c r="H127">
        <v>0</v>
      </c>
      <c r="I127">
        <v>3</v>
      </c>
      <c r="J127" s="1">
        <v>1400000</v>
      </c>
      <c r="K127" s="1" t="s">
        <v>976</v>
      </c>
      <c r="L127" s="1">
        <v>1400000</v>
      </c>
      <c r="M127" s="12">
        <v>1</v>
      </c>
      <c r="N127" s="12">
        <v>0</v>
      </c>
    </row>
    <row r="128" spans="1:14" x14ac:dyDescent="0.2">
      <c r="A128" t="s">
        <v>1012</v>
      </c>
      <c r="B128" t="s">
        <v>1013</v>
      </c>
      <c r="C128" t="s">
        <v>1114</v>
      </c>
      <c r="D128">
        <v>30.81</v>
      </c>
      <c r="E128">
        <v>2</v>
      </c>
      <c r="F128">
        <v>2</v>
      </c>
      <c r="G128">
        <v>0</v>
      </c>
      <c r="H128">
        <v>0</v>
      </c>
      <c r="I128">
        <v>2</v>
      </c>
      <c r="J128" s="1">
        <v>320000</v>
      </c>
      <c r="K128" s="1" t="s">
        <v>976</v>
      </c>
      <c r="L128" s="1">
        <v>320000</v>
      </c>
      <c r="M128" s="12">
        <v>1</v>
      </c>
      <c r="N128" s="12">
        <v>0</v>
      </c>
    </row>
    <row r="129" spans="1:14" x14ac:dyDescent="0.2">
      <c r="A129" t="s">
        <v>1014</v>
      </c>
      <c r="B129" t="s">
        <v>1015</v>
      </c>
      <c r="C129" t="s">
        <v>1115</v>
      </c>
      <c r="D129">
        <v>34.18</v>
      </c>
      <c r="E129">
        <v>2</v>
      </c>
      <c r="F129">
        <v>2</v>
      </c>
      <c r="G129">
        <v>0</v>
      </c>
      <c r="H129">
        <v>0</v>
      </c>
      <c r="I129">
        <v>2</v>
      </c>
      <c r="J129" s="1">
        <v>480000</v>
      </c>
      <c r="K129" s="1" t="s">
        <v>976</v>
      </c>
      <c r="L129" s="1">
        <v>480000</v>
      </c>
      <c r="M129" s="12">
        <v>1</v>
      </c>
      <c r="N129" s="12">
        <v>0</v>
      </c>
    </row>
    <row r="130" spans="1:14" x14ac:dyDescent="0.2">
      <c r="A130" t="s">
        <v>90</v>
      </c>
      <c r="B130" t="s">
        <v>91</v>
      </c>
      <c r="C130" t="s">
        <v>701</v>
      </c>
      <c r="D130">
        <v>12.96</v>
      </c>
      <c r="E130">
        <v>0</v>
      </c>
      <c r="F130">
        <v>0</v>
      </c>
      <c r="G130">
        <v>2</v>
      </c>
      <c r="H130">
        <v>2</v>
      </c>
      <c r="I130">
        <v>2</v>
      </c>
      <c r="J130" s="1" t="s">
        <v>976</v>
      </c>
      <c r="K130" s="1">
        <v>10000000</v>
      </c>
      <c r="L130" s="1">
        <v>10000000</v>
      </c>
      <c r="M130" s="12">
        <v>0</v>
      </c>
      <c r="N130" s="12">
        <v>1</v>
      </c>
    </row>
    <row r="131" spans="1:14" x14ac:dyDescent="0.2">
      <c r="A131" t="s">
        <v>452</v>
      </c>
      <c r="B131" t="s">
        <v>453</v>
      </c>
      <c r="C131" t="s">
        <v>868</v>
      </c>
      <c r="D131">
        <v>12.71</v>
      </c>
      <c r="E131">
        <v>1</v>
      </c>
      <c r="F131">
        <v>1</v>
      </c>
      <c r="G131">
        <v>1</v>
      </c>
      <c r="H131">
        <v>1</v>
      </c>
      <c r="I131">
        <v>1</v>
      </c>
      <c r="J131" s="1">
        <v>1800000</v>
      </c>
      <c r="K131" s="1">
        <v>300000</v>
      </c>
      <c r="L131" s="1">
        <v>300000</v>
      </c>
      <c r="M131" s="12">
        <v>6</v>
      </c>
      <c r="N131" s="12">
        <v>1</v>
      </c>
    </row>
    <row r="132" spans="1:14" x14ac:dyDescent="0.2">
      <c r="A132" t="s">
        <v>1016</v>
      </c>
      <c r="B132" t="s">
        <v>1017</v>
      </c>
      <c r="C132" t="s">
        <v>1116</v>
      </c>
      <c r="D132">
        <v>66.739999999999995</v>
      </c>
      <c r="E132">
        <v>2</v>
      </c>
      <c r="F132">
        <v>2</v>
      </c>
      <c r="G132">
        <v>0</v>
      </c>
      <c r="H132">
        <v>0</v>
      </c>
      <c r="I132">
        <v>2</v>
      </c>
      <c r="J132" s="1">
        <v>610000</v>
      </c>
      <c r="K132" s="1" t="s">
        <v>976</v>
      </c>
      <c r="L132" s="1">
        <v>610000</v>
      </c>
      <c r="M132" s="12">
        <v>1</v>
      </c>
      <c r="N132" s="12">
        <v>0</v>
      </c>
    </row>
    <row r="133" spans="1:14" x14ac:dyDescent="0.2">
      <c r="A133" t="s">
        <v>1018</v>
      </c>
      <c r="B133" t="s">
        <v>1019</v>
      </c>
      <c r="C133" t="s">
        <v>1117</v>
      </c>
      <c r="D133">
        <v>398.04</v>
      </c>
      <c r="E133">
        <v>2</v>
      </c>
      <c r="F133">
        <v>2</v>
      </c>
      <c r="G133">
        <v>0</v>
      </c>
      <c r="H133">
        <v>0</v>
      </c>
      <c r="I133">
        <v>2</v>
      </c>
      <c r="J133" s="1">
        <v>220000</v>
      </c>
      <c r="K133" s="1" t="s">
        <v>976</v>
      </c>
      <c r="L133" s="1">
        <v>220000</v>
      </c>
      <c r="M133" s="12">
        <v>1</v>
      </c>
      <c r="N133" s="12">
        <v>0</v>
      </c>
    </row>
    <row r="134" spans="1:14" x14ac:dyDescent="0.2">
      <c r="A134" t="s">
        <v>347</v>
      </c>
      <c r="B134" t="s">
        <v>348</v>
      </c>
      <c r="C134" t="s">
        <v>774</v>
      </c>
      <c r="D134">
        <v>12.78</v>
      </c>
      <c r="E134">
        <v>0</v>
      </c>
      <c r="F134">
        <v>0</v>
      </c>
      <c r="G134">
        <v>2</v>
      </c>
      <c r="H134">
        <v>2</v>
      </c>
      <c r="I134">
        <v>2</v>
      </c>
      <c r="J134" s="1" t="s">
        <v>976</v>
      </c>
      <c r="K134" s="1">
        <v>18000000</v>
      </c>
      <c r="L134" s="1">
        <v>18000000</v>
      </c>
      <c r="M134" s="12">
        <v>0</v>
      </c>
      <c r="N134" s="12">
        <v>1</v>
      </c>
    </row>
    <row r="135" spans="1:14" x14ac:dyDescent="0.2">
      <c r="A135" t="s">
        <v>1020</v>
      </c>
      <c r="B135" t="s">
        <v>1021</v>
      </c>
      <c r="C135" t="s">
        <v>1118</v>
      </c>
      <c r="D135">
        <v>28.45</v>
      </c>
      <c r="E135">
        <v>2</v>
      </c>
      <c r="F135">
        <v>2</v>
      </c>
      <c r="G135">
        <v>0</v>
      </c>
      <c r="H135">
        <v>0</v>
      </c>
      <c r="I135">
        <v>2</v>
      </c>
      <c r="J135" s="1">
        <v>130000</v>
      </c>
      <c r="K135" s="1" t="s">
        <v>976</v>
      </c>
      <c r="L135" s="1">
        <v>130000</v>
      </c>
      <c r="M135" s="12">
        <v>1</v>
      </c>
      <c r="N135" s="12">
        <v>0</v>
      </c>
    </row>
    <row r="136" spans="1:14" x14ac:dyDescent="0.2">
      <c r="A136" t="s">
        <v>525</v>
      </c>
      <c r="B136" t="s">
        <v>526</v>
      </c>
      <c r="C136" t="s">
        <v>745</v>
      </c>
      <c r="D136">
        <v>10.66</v>
      </c>
      <c r="E136">
        <v>0</v>
      </c>
      <c r="F136">
        <v>0</v>
      </c>
      <c r="G136">
        <v>2</v>
      </c>
      <c r="H136">
        <v>2</v>
      </c>
      <c r="I136">
        <v>2</v>
      </c>
      <c r="J136" s="1" t="s">
        <v>976</v>
      </c>
      <c r="K136" s="1">
        <v>8200000</v>
      </c>
      <c r="L136" s="1">
        <v>8200000</v>
      </c>
      <c r="M136" s="12">
        <v>0</v>
      </c>
      <c r="N136" s="12">
        <v>1</v>
      </c>
    </row>
    <row r="137" spans="1:14" x14ac:dyDescent="0.2">
      <c r="A137" t="s">
        <v>1022</v>
      </c>
      <c r="B137" t="s">
        <v>1023</v>
      </c>
      <c r="C137" t="s">
        <v>1119</v>
      </c>
      <c r="D137">
        <v>43.93</v>
      </c>
      <c r="E137">
        <v>2</v>
      </c>
      <c r="F137">
        <v>2</v>
      </c>
      <c r="G137">
        <v>0</v>
      </c>
      <c r="H137">
        <v>0</v>
      </c>
      <c r="I137">
        <v>2</v>
      </c>
      <c r="J137" s="1">
        <v>490000</v>
      </c>
      <c r="K137" s="1" t="s">
        <v>976</v>
      </c>
      <c r="L137" s="1">
        <v>490000</v>
      </c>
      <c r="M137" s="12">
        <v>1</v>
      </c>
      <c r="N137" s="12">
        <v>0</v>
      </c>
    </row>
    <row r="138" spans="1:14" x14ac:dyDescent="0.2">
      <c r="A138" t="s">
        <v>1024</v>
      </c>
      <c r="B138" t="s">
        <v>1025</v>
      </c>
      <c r="C138" t="s">
        <v>1120</v>
      </c>
      <c r="D138">
        <v>22.56</v>
      </c>
      <c r="E138">
        <v>2</v>
      </c>
      <c r="F138">
        <v>2</v>
      </c>
      <c r="G138">
        <v>0</v>
      </c>
      <c r="H138">
        <v>0</v>
      </c>
      <c r="I138">
        <v>2</v>
      </c>
      <c r="J138" s="1">
        <v>1900000</v>
      </c>
      <c r="K138" s="1" t="s">
        <v>976</v>
      </c>
      <c r="L138" s="1">
        <v>1900000</v>
      </c>
      <c r="M138" s="12">
        <v>1</v>
      </c>
      <c r="N138" s="12">
        <v>0</v>
      </c>
    </row>
    <row r="139" spans="1:14" x14ac:dyDescent="0.2">
      <c r="A139" t="s">
        <v>1028</v>
      </c>
      <c r="B139" t="s">
        <v>1029</v>
      </c>
      <c r="C139" t="s">
        <v>1121</v>
      </c>
      <c r="D139">
        <v>13.41</v>
      </c>
      <c r="E139">
        <v>2</v>
      </c>
      <c r="F139">
        <v>2</v>
      </c>
      <c r="G139">
        <v>0</v>
      </c>
      <c r="H139">
        <v>0</v>
      </c>
      <c r="I139">
        <v>2</v>
      </c>
      <c r="J139" s="1">
        <v>470000</v>
      </c>
      <c r="K139" s="1" t="s">
        <v>976</v>
      </c>
      <c r="L139" s="1">
        <v>470000</v>
      </c>
      <c r="M139" s="12">
        <v>1</v>
      </c>
      <c r="N139" s="12">
        <v>0</v>
      </c>
    </row>
    <row r="140" spans="1:14" x14ac:dyDescent="0.2">
      <c r="A140" t="s">
        <v>521</v>
      </c>
      <c r="C140" t="s">
        <v>712</v>
      </c>
      <c r="D140">
        <v>13.04</v>
      </c>
      <c r="E140">
        <v>2</v>
      </c>
      <c r="F140">
        <v>2</v>
      </c>
      <c r="G140">
        <v>0</v>
      </c>
      <c r="H140">
        <v>0</v>
      </c>
      <c r="I140">
        <v>2</v>
      </c>
      <c r="J140" s="1">
        <v>1700000</v>
      </c>
      <c r="K140" s="1" t="s">
        <v>976</v>
      </c>
      <c r="L140" s="1">
        <v>1700000</v>
      </c>
      <c r="M140" s="12">
        <v>1</v>
      </c>
      <c r="N140" s="12">
        <v>0</v>
      </c>
    </row>
    <row r="141" spans="1:14" x14ac:dyDescent="0.2">
      <c r="A141" t="s">
        <v>1030</v>
      </c>
      <c r="B141" t="s">
        <v>1031</v>
      </c>
      <c r="C141" t="s">
        <v>1122</v>
      </c>
      <c r="D141">
        <v>76.680000000000007</v>
      </c>
      <c r="E141">
        <v>2</v>
      </c>
      <c r="F141">
        <v>2</v>
      </c>
      <c r="G141">
        <v>0</v>
      </c>
      <c r="H141">
        <v>0</v>
      </c>
      <c r="I141">
        <v>2</v>
      </c>
      <c r="J141" s="1">
        <v>170000</v>
      </c>
      <c r="K141" s="1" t="s">
        <v>976</v>
      </c>
      <c r="L141" s="1">
        <v>170000</v>
      </c>
      <c r="M141" s="12">
        <v>1</v>
      </c>
      <c r="N141" s="12">
        <v>0</v>
      </c>
    </row>
    <row r="142" spans="1:14" x14ac:dyDescent="0.2">
      <c r="A142" t="s">
        <v>1032</v>
      </c>
      <c r="B142" t="s">
        <v>1033</v>
      </c>
      <c r="C142" t="s">
        <v>1123</v>
      </c>
      <c r="D142">
        <v>63.92</v>
      </c>
      <c r="E142">
        <v>2</v>
      </c>
      <c r="F142">
        <v>2</v>
      </c>
      <c r="G142">
        <v>0</v>
      </c>
      <c r="H142">
        <v>0</v>
      </c>
      <c r="I142">
        <v>2</v>
      </c>
      <c r="J142" s="1">
        <v>630000</v>
      </c>
      <c r="K142" s="1" t="s">
        <v>976</v>
      </c>
      <c r="L142" s="1">
        <v>630000</v>
      </c>
      <c r="M142" s="12">
        <v>1</v>
      </c>
      <c r="N142" s="12">
        <v>0</v>
      </c>
    </row>
    <row r="143" spans="1:14" x14ac:dyDescent="0.2">
      <c r="A143" t="s">
        <v>170</v>
      </c>
      <c r="B143" t="s">
        <v>171</v>
      </c>
      <c r="C143" t="s">
        <v>758</v>
      </c>
      <c r="D143">
        <v>12.7</v>
      </c>
      <c r="E143">
        <v>1</v>
      </c>
      <c r="F143">
        <v>1</v>
      </c>
      <c r="G143">
        <v>1</v>
      </c>
      <c r="H143">
        <v>38</v>
      </c>
      <c r="I143">
        <v>38</v>
      </c>
      <c r="J143" s="1">
        <v>180000</v>
      </c>
      <c r="K143" s="1">
        <v>98000000</v>
      </c>
      <c r="L143" s="1">
        <v>150000</v>
      </c>
      <c r="M143" s="12">
        <v>1.2</v>
      </c>
      <c r="N143" s="12">
        <v>653.33333333333337</v>
      </c>
    </row>
    <row r="144" spans="1:14" x14ac:dyDescent="0.2">
      <c r="A144" t="s">
        <v>275</v>
      </c>
      <c r="B144" t="s">
        <v>276</v>
      </c>
      <c r="C144" t="s">
        <v>837</v>
      </c>
      <c r="D144">
        <v>12.68</v>
      </c>
      <c r="E144">
        <v>0</v>
      </c>
      <c r="F144">
        <v>0</v>
      </c>
      <c r="G144">
        <v>1</v>
      </c>
      <c r="H144">
        <v>13</v>
      </c>
      <c r="I144">
        <v>13</v>
      </c>
      <c r="J144" s="1" t="s">
        <v>976</v>
      </c>
      <c r="K144" s="1">
        <v>220000000</v>
      </c>
      <c r="L144" s="1">
        <v>640000</v>
      </c>
      <c r="M144" s="12">
        <v>0</v>
      </c>
      <c r="N144" s="12">
        <v>343.75</v>
      </c>
    </row>
    <row r="145" spans="1:14" x14ac:dyDescent="0.2">
      <c r="A145" t="s">
        <v>379</v>
      </c>
      <c r="C145" t="s">
        <v>839</v>
      </c>
      <c r="D145">
        <v>11.71</v>
      </c>
      <c r="E145">
        <v>1</v>
      </c>
      <c r="F145">
        <v>2</v>
      </c>
      <c r="G145">
        <v>1</v>
      </c>
      <c r="H145">
        <v>5</v>
      </c>
      <c r="I145">
        <v>5</v>
      </c>
      <c r="J145" s="1">
        <v>120000</v>
      </c>
      <c r="K145" s="1">
        <v>150000000</v>
      </c>
      <c r="L145" s="1">
        <v>120000</v>
      </c>
      <c r="M145" s="12">
        <v>1</v>
      </c>
      <c r="N145" s="12">
        <v>1250</v>
      </c>
    </row>
    <row r="146" spans="1:14" x14ac:dyDescent="0.2">
      <c r="A146" t="s">
        <v>305</v>
      </c>
      <c r="C146" t="s">
        <v>836</v>
      </c>
      <c r="D146">
        <v>11.96</v>
      </c>
      <c r="E146">
        <v>0</v>
      </c>
      <c r="F146">
        <v>0</v>
      </c>
      <c r="G146">
        <v>1</v>
      </c>
      <c r="H146">
        <v>6</v>
      </c>
      <c r="I146">
        <v>6</v>
      </c>
      <c r="J146" s="1" t="s">
        <v>976</v>
      </c>
      <c r="K146" s="1">
        <v>26000000</v>
      </c>
      <c r="L146" s="1">
        <v>2900000</v>
      </c>
      <c r="M146" s="12">
        <v>0</v>
      </c>
      <c r="N146" s="12">
        <v>8.9655172413793096</v>
      </c>
    </row>
    <row r="147" spans="1:14" x14ac:dyDescent="0.2">
      <c r="A147" t="s">
        <v>136</v>
      </c>
      <c r="B147" t="s">
        <v>137</v>
      </c>
      <c r="C147" t="s">
        <v>732</v>
      </c>
      <c r="D147">
        <v>12.94</v>
      </c>
      <c r="E147">
        <v>0</v>
      </c>
      <c r="F147">
        <v>0</v>
      </c>
      <c r="G147">
        <v>1</v>
      </c>
      <c r="H147">
        <v>3</v>
      </c>
      <c r="I147">
        <v>5</v>
      </c>
      <c r="J147" s="1" t="s">
        <v>976</v>
      </c>
      <c r="K147" s="1">
        <v>12000000</v>
      </c>
      <c r="L147" s="1">
        <v>1400000</v>
      </c>
      <c r="M147" s="12">
        <v>0</v>
      </c>
      <c r="N147" s="12">
        <v>8.5714285714285712</v>
      </c>
    </row>
    <row r="148" spans="1:14" x14ac:dyDescent="0.2">
      <c r="A148" t="s">
        <v>308</v>
      </c>
      <c r="C148" t="s">
        <v>843</v>
      </c>
      <c r="D148">
        <v>14.28</v>
      </c>
      <c r="E148">
        <v>0</v>
      </c>
      <c r="F148">
        <v>0</v>
      </c>
      <c r="G148">
        <v>1</v>
      </c>
      <c r="H148">
        <v>1</v>
      </c>
      <c r="I148">
        <v>8</v>
      </c>
      <c r="J148" s="1" t="s">
        <v>976</v>
      </c>
      <c r="K148" s="1">
        <v>500000</v>
      </c>
      <c r="L148" s="1">
        <v>200000</v>
      </c>
      <c r="M148" s="12">
        <v>0</v>
      </c>
      <c r="N148" s="12">
        <v>2.5</v>
      </c>
    </row>
    <row r="149" spans="1:14" x14ac:dyDescent="0.2">
      <c r="A149" t="s">
        <v>287</v>
      </c>
      <c r="B149" t="s">
        <v>288</v>
      </c>
      <c r="C149" t="s">
        <v>724</v>
      </c>
      <c r="D149">
        <v>12.87</v>
      </c>
      <c r="E149">
        <v>0</v>
      </c>
      <c r="F149">
        <v>0</v>
      </c>
      <c r="G149">
        <v>1</v>
      </c>
      <c r="H149">
        <v>2</v>
      </c>
      <c r="I149">
        <v>4</v>
      </c>
      <c r="J149" s="1" t="s">
        <v>976</v>
      </c>
      <c r="K149" s="1">
        <v>11000000</v>
      </c>
      <c r="L149" s="1">
        <v>940000</v>
      </c>
      <c r="M149" s="12">
        <v>0</v>
      </c>
      <c r="N149" s="12">
        <v>11.702127659574469</v>
      </c>
    </row>
    <row r="150" spans="1:14" x14ac:dyDescent="0.2">
      <c r="A150" t="s">
        <v>413</v>
      </c>
      <c r="C150" t="s">
        <v>847</v>
      </c>
      <c r="D150">
        <v>12.38</v>
      </c>
      <c r="E150">
        <v>1</v>
      </c>
      <c r="F150">
        <v>2</v>
      </c>
      <c r="G150">
        <v>1</v>
      </c>
      <c r="H150">
        <v>2</v>
      </c>
      <c r="I150">
        <v>2</v>
      </c>
      <c r="J150" s="1">
        <v>2200000</v>
      </c>
      <c r="K150" s="1">
        <v>70000000</v>
      </c>
      <c r="L150" s="1">
        <v>2200000</v>
      </c>
      <c r="M150" s="12">
        <v>1</v>
      </c>
      <c r="N150" s="12">
        <v>31.818181818181817</v>
      </c>
    </row>
    <row r="151" spans="1:14" x14ac:dyDescent="0.2">
      <c r="A151" t="s">
        <v>323</v>
      </c>
      <c r="B151" t="s">
        <v>324</v>
      </c>
      <c r="C151" t="s">
        <v>852</v>
      </c>
      <c r="D151">
        <v>12.82</v>
      </c>
      <c r="E151">
        <v>0</v>
      </c>
      <c r="F151">
        <v>0</v>
      </c>
      <c r="G151">
        <v>1</v>
      </c>
      <c r="H151">
        <v>6</v>
      </c>
      <c r="I151">
        <v>6</v>
      </c>
      <c r="J151" s="1" t="s">
        <v>976</v>
      </c>
      <c r="K151" s="1">
        <v>9700000</v>
      </c>
      <c r="L151" s="1">
        <v>180000</v>
      </c>
      <c r="M151" s="12">
        <v>0</v>
      </c>
      <c r="N151" s="12">
        <v>53.888888888888886</v>
      </c>
    </row>
    <row r="152" spans="1:14" x14ac:dyDescent="0.2">
      <c r="A152" t="s">
        <v>277</v>
      </c>
      <c r="B152" t="s">
        <v>278</v>
      </c>
      <c r="C152" t="s">
        <v>841</v>
      </c>
      <c r="D152">
        <v>12.81</v>
      </c>
      <c r="E152">
        <v>1</v>
      </c>
      <c r="F152">
        <v>1</v>
      </c>
      <c r="G152">
        <v>1</v>
      </c>
      <c r="H152">
        <v>3</v>
      </c>
      <c r="I152">
        <v>3</v>
      </c>
      <c r="J152" s="1">
        <v>41000</v>
      </c>
      <c r="K152" s="1">
        <v>13000000</v>
      </c>
      <c r="L152" s="1">
        <v>41000</v>
      </c>
      <c r="M152" s="12">
        <v>1</v>
      </c>
      <c r="N152" s="12">
        <v>317.07317073170731</v>
      </c>
    </row>
    <row r="153" spans="1:14" x14ac:dyDescent="0.2">
      <c r="A153" t="s">
        <v>312</v>
      </c>
      <c r="B153" t="s">
        <v>313</v>
      </c>
      <c r="C153" t="s">
        <v>842</v>
      </c>
      <c r="D153">
        <v>12.73</v>
      </c>
      <c r="E153">
        <v>1</v>
      </c>
      <c r="F153">
        <v>1</v>
      </c>
      <c r="G153">
        <v>1</v>
      </c>
      <c r="H153">
        <v>5</v>
      </c>
      <c r="I153">
        <v>5</v>
      </c>
      <c r="J153" s="1">
        <v>66000</v>
      </c>
      <c r="K153" s="1">
        <v>80000000</v>
      </c>
      <c r="L153" s="1">
        <v>66000</v>
      </c>
      <c r="M153" s="12">
        <v>1</v>
      </c>
      <c r="N153" s="12">
        <v>1212.121212121212</v>
      </c>
    </row>
    <row r="154" spans="1:14" x14ac:dyDescent="0.2">
      <c r="A154" t="s">
        <v>295</v>
      </c>
      <c r="B154" t="s">
        <v>296</v>
      </c>
      <c r="C154" t="s">
        <v>770</v>
      </c>
      <c r="D154">
        <v>15.74</v>
      </c>
      <c r="E154">
        <v>1</v>
      </c>
      <c r="F154">
        <v>3</v>
      </c>
      <c r="G154">
        <v>1</v>
      </c>
      <c r="H154">
        <v>3</v>
      </c>
      <c r="I154">
        <v>3</v>
      </c>
      <c r="J154" s="1">
        <v>450000</v>
      </c>
      <c r="K154" s="1">
        <v>4200000</v>
      </c>
      <c r="L154" s="1">
        <v>450000</v>
      </c>
      <c r="M154" s="12">
        <v>1</v>
      </c>
      <c r="N154" s="12">
        <v>9.3333333333333339</v>
      </c>
    </row>
    <row r="155" spans="1:14" x14ac:dyDescent="0.2">
      <c r="A155" t="s">
        <v>331</v>
      </c>
      <c r="B155" t="s">
        <v>332</v>
      </c>
      <c r="C155" t="s">
        <v>775</v>
      </c>
      <c r="D155">
        <v>12.68</v>
      </c>
      <c r="E155">
        <v>0</v>
      </c>
      <c r="F155">
        <v>0</v>
      </c>
      <c r="G155">
        <v>1</v>
      </c>
      <c r="H155">
        <v>3</v>
      </c>
      <c r="I155">
        <v>3</v>
      </c>
      <c r="J155" s="1" t="s">
        <v>976</v>
      </c>
      <c r="K155" s="1">
        <v>12000000</v>
      </c>
      <c r="L155" s="1">
        <v>630000</v>
      </c>
      <c r="M155" s="12">
        <v>0</v>
      </c>
      <c r="N155" s="12">
        <v>19.047619047619047</v>
      </c>
    </row>
    <row r="156" spans="1:14" x14ac:dyDescent="0.2">
      <c r="A156" t="s">
        <v>373</v>
      </c>
      <c r="B156" t="s">
        <v>374</v>
      </c>
      <c r="C156" t="s">
        <v>859</v>
      </c>
      <c r="D156">
        <v>13.27</v>
      </c>
      <c r="E156">
        <v>0</v>
      </c>
      <c r="F156">
        <v>0</v>
      </c>
      <c r="G156">
        <v>1</v>
      </c>
      <c r="H156">
        <v>1</v>
      </c>
      <c r="I156">
        <v>4</v>
      </c>
      <c r="J156" s="1" t="s">
        <v>976</v>
      </c>
      <c r="K156" s="1">
        <v>2500000</v>
      </c>
      <c r="L156" s="1">
        <v>1600000</v>
      </c>
      <c r="M156" s="12">
        <v>0</v>
      </c>
      <c r="N156" s="12">
        <v>1.5625</v>
      </c>
    </row>
    <row r="157" spans="1:14" x14ac:dyDescent="0.2">
      <c r="A157" t="s">
        <v>289</v>
      </c>
      <c r="B157" t="s">
        <v>290</v>
      </c>
      <c r="C157" t="s">
        <v>846</v>
      </c>
      <c r="D157">
        <v>16.78</v>
      </c>
      <c r="E157">
        <v>0</v>
      </c>
      <c r="F157">
        <v>0</v>
      </c>
      <c r="G157">
        <v>0</v>
      </c>
      <c r="H157">
        <v>0</v>
      </c>
      <c r="I157">
        <v>3</v>
      </c>
      <c r="J157" s="1" t="s">
        <v>976</v>
      </c>
      <c r="K157" s="1" t="s">
        <v>976</v>
      </c>
      <c r="L157" s="1">
        <v>1900000</v>
      </c>
      <c r="M157" s="12">
        <v>0</v>
      </c>
      <c r="N157" s="12">
        <v>0</v>
      </c>
    </row>
    <row r="158" spans="1:14" x14ac:dyDescent="0.2">
      <c r="A158" t="s">
        <v>301</v>
      </c>
      <c r="B158" t="s">
        <v>302</v>
      </c>
      <c r="C158" t="s">
        <v>779</v>
      </c>
      <c r="D158">
        <v>13.1</v>
      </c>
      <c r="E158">
        <v>0</v>
      </c>
      <c r="F158">
        <v>0</v>
      </c>
      <c r="G158">
        <v>1</v>
      </c>
      <c r="H158">
        <v>5</v>
      </c>
      <c r="I158">
        <v>5</v>
      </c>
      <c r="J158" s="1" t="s">
        <v>976</v>
      </c>
      <c r="K158" s="1">
        <v>20000000</v>
      </c>
      <c r="L158" s="1">
        <v>20000000</v>
      </c>
      <c r="M158" s="12">
        <v>0</v>
      </c>
      <c r="N158" s="12">
        <v>1</v>
      </c>
    </row>
    <row r="159" spans="1:14" x14ac:dyDescent="0.2">
      <c r="A159" t="s">
        <v>306</v>
      </c>
      <c r="B159" t="s">
        <v>307</v>
      </c>
      <c r="C159" t="s">
        <v>854</v>
      </c>
      <c r="D159">
        <v>26.4</v>
      </c>
      <c r="E159">
        <v>1</v>
      </c>
      <c r="F159">
        <v>1</v>
      </c>
      <c r="G159">
        <v>1</v>
      </c>
      <c r="H159">
        <v>1</v>
      </c>
      <c r="I159">
        <v>2</v>
      </c>
      <c r="J159" s="1">
        <v>72000</v>
      </c>
      <c r="K159" s="1">
        <v>760000</v>
      </c>
      <c r="L159" s="1">
        <v>72000</v>
      </c>
      <c r="M159" s="12">
        <v>1</v>
      </c>
      <c r="N159" s="12">
        <v>10.555555555555555</v>
      </c>
    </row>
    <row r="160" spans="1:14" x14ac:dyDescent="0.2">
      <c r="A160" t="s">
        <v>317</v>
      </c>
      <c r="B160" t="s">
        <v>318</v>
      </c>
      <c r="C160" t="s">
        <v>838</v>
      </c>
      <c r="D160">
        <v>12.55</v>
      </c>
      <c r="E160">
        <v>1</v>
      </c>
      <c r="F160">
        <v>2</v>
      </c>
      <c r="G160">
        <v>1</v>
      </c>
      <c r="H160">
        <v>2</v>
      </c>
      <c r="I160">
        <v>2</v>
      </c>
      <c r="J160" s="1">
        <v>10000000</v>
      </c>
      <c r="K160" s="1">
        <v>230000000</v>
      </c>
      <c r="L160" s="1">
        <v>5700000</v>
      </c>
      <c r="M160" s="12">
        <v>1.7543859649122806</v>
      </c>
      <c r="N160" s="12">
        <v>40.350877192982459</v>
      </c>
    </row>
    <row r="161" spans="1:14" x14ac:dyDescent="0.2">
      <c r="A161" t="s">
        <v>1034</v>
      </c>
      <c r="B161" t="s">
        <v>1035</v>
      </c>
      <c r="C161" t="s">
        <v>1124</v>
      </c>
      <c r="D161">
        <v>39.270000000000003</v>
      </c>
      <c r="E161">
        <v>1</v>
      </c>
      <c r="F161">
        <v>4</v>
      </c>
      <c r="G161">
        <v>0</v>
      </c>
      <c r="H161">
        <v>0</v>
      </c>
      <c r="I161">
        <v>4</v>
      </c>
      <c r="J161" s="1">
        <v>330000</v>
      </c>
      <c r="K161" s="1" t="s">
        <v>976</v>
      </c>
      <c r="L161" s="1">
        <v>330000</v>
      </c>
      <c r="M161" s="12">
        <v>1</v>
      </c>
      <c r="N161" s="12">
        <v>0</v>
      </c>
    </row>
    <row r="162" spans="1:14" x14ac:dyDescent="0.2">
      <c r="A162" t="s">
        <v>407</v>
      </c>
      <c r="B162" t="s">
        <v>408</v>
      </c>
      <c r="C162" t="s">
        <v>790</v>
      </c>
      <c r="D162">
        <v>13.05</v>
      </c>
      <c r="E162">
        <v>0</v>
      </c>
      <c r="F162">
        <v>0</v>
      </c>
      <c r="G162">
        <v>1</v>
      </c>
      <c r="H162">
        <v>4</v>
      </c>
      <c r="I162">
        <v>4</v>
      </c>
      <c r="J162" s="1" t="s">
        <v>976</v>
      </c>
      <c r="K162" s="1">
        <v>21000000</v>
      </c>
      <c r="L162" s="1">
        <v>21000000</v>
      </c>
      <c r="M162" s="12">
        <v>0</v>
      </c>
      <c r="N162" s="12">
        <v>1</v>
      </c>
    </row>
    <row r="163" spans="1:14" x14ac:dyDescent="0.2">
      <c r="A163" t="s">
        <v>309</v>
      </c>
      <c r="C163" t="s">
        <v>844</v>
      </c>
      <c r="D163">
        <v>13.83</v>
      </c>
      <c r="E163">
        <v>1</v>
      </c>
      <c r="F163">
        <v>1</v>
      </c>
      <c r="G163">
        <v>1</v>
      </c>
      <c r="H163">
        <v>2</v>
      </c>
      <c r="I163">
        <v>2</v>
      </c>
      <c r="J163" s="1">
        <v>6500000</v>
      </c>
      <c r="K163" s="1">
        <v>150000000</v>
      </c>
      <c r="L163" s="1">
        <v>2100000</v>
      </c>
      <c r="M163" s="12">
        <v>3.0952380952380953</v>
      </c>
      <c r="N163" s="12">
        <v>71.428571428571431</v>
      </c>
    </row>
    <row r="164" spans="1:14" x14ac:dyDescent="0.2">
      <c r="A164" t="s">
        <v>315</v>
      </c>
      <c r="B164" t="s">
        <v>316</v>
      </c>
      <c r="C164" t="s">
        <v>864</v>
      </c>
      <c r="D164">
        <v>12.54</v>
      </c>
      <c r="E164">
        <v>1</v>
      </c>
      <c r="F164">
        <v>1</v>
      </c>
      <c r="G164">
        <v>1</v>
      </c>
      <c r="H164">
        <v>3</v>
      </c>
      <c r="I164">
        <v>3</v>
      </c>
      <c r="J164" s="1">
        <v>5100000</v>
      </c>
      <c r="K164" s="1">
        <v>110000000</v>
      </c>
      <c r="L164" s="1">
        <v>5100000</v>
      </c>
      <c r="M164" s="12">
        <v>1</v>
      </c>
      <c r="N164" s="12">
        <v>21.568627450980394</v>
      </c>
    </row>
    <row r="165" spans="1:14" x14ac:dyDescent="0.2">
      <c r="A165" t="s">
        <v>279</v>
      </c>
      <c r="B165" t="s">
        <v>280</v>
      </c>
      <c r="C165" t="s">
        <v>840</v>
      </c>
      <c r="D165">
        <v>12.32</v>
      </c>
      <c r="E165">
        <v>0</v>
      </c>
      <c r="F165">
        <v>0</v>
      </c>
      <c r="G165">
        <v>1</v>
      </c>
      <c r="H165">
        <v>4</v>
      </c>
      <c r="I165">
        <v>4</v>
      </c>
      <c r="J165" s="1" t="s">
        <v>976</v>
      </c>
      <c r="K165" s="1">
        <v>470000000</v>
      </c>
      <c r="L165" s="1">
        <v>470000000</v>
      </c>
      <c r="M165" s="12">
        <v>0</v>
      </c>
      <c r="N165" s="12">
        <v>1</v>
      </c>
    </row>
    <row r="166" spans="1:14" x14ac:dyDescent="0.2">
      <c r="A166" t="s">
        <v>414</v>
      </c>
      <c r="C166" t="s">
        <v>766</v>
      </c>
      <c r="D166">
        <v>11.99</v>
      </c>
      <c r="E166">
        <v>0</v>
      </c>
      <c r="F166">
        <v>0</v>
      </c>
      <c r="G166">
        <v>1</v>
      </c>
      <c r="H166">
        <v>2</v>
      </c>
      <c r="I166">
        <v>2</v>
      </c>
      <c r="J166" s="1" t="s">
        <v>976</v>
      </c>
      <c r="K166" s="1">
        <v>1500000</v>
      </c>
      <c r="L166" s="1">
        <v>250000</v>
      </c>
      <c r="M166" s="12">
        <v>0</v>
      </c>
      <c r="N166" s="12">
        <v>6</v>
      </c>
    </row>
    <row r="167" spans="1:14" x14ac:dyDescent="0.2">
      <c r="A167" t="s">
        <v>535</v>
      </c>
      <c r="B167" t="s">
        <v>536</v>
      </c>
      <c r="C167" t="s">
        <v>792</v>
      </c>
      <c r="D167">
        <v>12.13</v>
      </c>
      <c r="E167">
        <v>0</v>
      </c>
      <c r="F167">
        <v>0</v>
      </c>
      <c r="G167">
        <v>1</v>
      </c>
      <c r="H167">
        <v>3</v>
      </c>
      <c r="I167">
        <v>3</v>
      </c>
      <c r="J167" s="1" t="s">
        <v>976</v>
      </c>
      <c r="K167" s="1">
        <v>3800000</v>
      </c>
      <c r="L167" s="1">
        <v>3800000</v>
      </c>
      <c r="M167" s="12">
        <v>0</v>
      </c>
      <c r="N167" s="12">
        <v>1</v>
      </c>
    </row>
    <row r="168" spans="1:14" x14ac:dyDescent="0.2">
      <c r="A168" t="s">
        <v>1036</v>
      </c>
      <c r="B168" t="s">
        <v>1037</v>
      </c>
      <c r="C168" t="s">
        <v>1125</v>
      </c>
      <c r="D168">
        <v>151.47999999999999</v>
      </c>
      <c r="E168">
        <v>1</v>
      </c>
      <c r="F168">
        <v>3</v>
      </c>
      <c r="G168">
        <v>0</v>
      </c>
      <c r="H168">
        <v>0</v>
      </c>
      <c r="I168">
        <v>3</v>
      </c>
      <c r="J168" s="1">
        <v>120000</v>
      </c>
      <c r="K168" s="1" t="s">
        <v>976</v>
      </c>
      <c r="L168" s="1">
        <v>120000</v>
      </c>
      <c r="M168" s="12">
        <v>1</v>
      </c>
      <c r="N168" s="12">
        <v>0</v>
      </c>
    </row>
    <row r="169" spans="1:14" x14ac:dyDescent="0.2">
      <c r="A169" t="s">
        <v>1056</v>
      </c>
      <c r="C169" t="s">
        <v>1126</v>
      </c>
      <c r="D169">
        <v>11</v>
      </c>
      <c r="E169">
        <v>0</v>
      </c>
      <c r="F169">
        <v>0</v>
      </c>
      <c r="G169">
        <v>1</v>
      </c>
      <c r="H169">
        <v>3</v>
      </c>
      <c r="I169">
        <v>3</v>
      </c>
      <c r="J169" s="1" t="s">
        <v>976</v>
      </c>
      <c r="K169" s="1">
        <v>60000000</v>
      </c>
      <c r="L169" s="1">
        <v>60000000</v>
      </c>
      <c r="M169" s="12">
        <v>0</v>
      </c>
      <c r="N169" s="12">
        <v>1</v>
      </c>
    </row>
    <row r="170" spans="1:14" x14ac:dyDescent="0.2">
      <c r="A170" t="s">
        <v>377</v>
      </c>
      <c r="B170" t="s">
        <v>378</v>
      </c>
      <c r="C170" t="s">
        <v>857</v>
      </c>
      <c r="D170">
        <v>12.64</v>
      </c>
      <c r="E170">
        <v>0</v>
      </c>
      <c r="F170">
        <v>0</v>
      </c>
      <c r="G170">
        <v>1</v>
      </c>
      <c r="H170">
        <v>1</v>
      </c>
      <c r="I170">
        <v>2</v>
      </c>
      <c r="J170" s="1" t="s">
        <v>976</v>
      </c>
      <c r="K170" s="1">
        <v>23000000</v>
      </c>
      <c r="L170" s="1">
        <v>3200000</v>
      </c>
      <c r="M170" s="12">
        <v>0</v>
      </c>
      <c r="N170" s="12">
        <v>7.1875</v>
      </c>
    </row>
    <row r="171" spans="1:14" x14ac:dyDescent="0.2">
      <c r="A171" t="s">
        <v>1061</v>
      </c>
      <c r="C171" t="s">
        <v>1127</v>
      </c>
      <c r="D171">
        <v>12.55</v>
      </c>
      <c r="E171">
        <v>0</v>
      </c>
      <c r="F171">
        <v>0</v>
      </c>
      <c r="G171">
        <v>1</v>
      </c>
      <c r="H171">
        <v>2</v>
      </c>
      <c r="I171">
        <v>2</v>
      </c>
      <c r="J171" s="1" t="s">
        <v>976</v>
      </c>
      <c r="K171" s="1">
        <v>11000000</v>
      </c>
      <c r="L171" s="1">
        <v>1000000</v>
      </c>
      <c r="M171" s="12">
        <v>0</v>
      </c>
      <c r="N171" s="12">
        <v>11</v>
      </c>
    </row>
    <row r="172" spans="1:14" x14ac:dyDescent="0.2">
      <c r="A172" t="s">
        <v>333</v>
      </c>
      <c r="B172" t="s">
        <v>334</v>
      </c>
      <c r="C172" t="s">
        <v>769</v>
      </c>
      <c r="D172">
        <v>12.95</v>
      </c>
      <c r="E172">
        <v>0</v>
      </c>
      <c r="F172">
        <v>0</v>
      </c>
      <c r="G172">
        <v>1</v>
      </c>
      <c r="H172">
        <v>1</v>
      </c>
      <c r="I172">
        <v>2</v>
      </c>
      <c r="J172" s="1" t="s">
        <v>976</v>
      </c>
      <c r="K172" s="1">
        <v>890000</v>
      </c>
      <c r="L172" s="1">
        <v>890000</v>
      </c>
      <c r="M172" s="12">
        <v>0</v>
      </c>
      <c r="N172" s="12">
        <v>1</v>
      </c>
    </row>
    <row r="173" spans="1:14" x14ac:dyDescent="0.2">
      <c r="A173" t="s">
        <v>531</v>
      </c>
      <c r="B173" t="s">
        <v>532</v>
      </c>
      <c r="C173" t="s">
        <v>788</v>
      </c>
      <c r="D173">
        <v>12.99</v>
      </c>
      <c r="E173">
        <v>0</v>
      </c>
      <c r="F173">
        <v>0</v>
      </c>
      <c r="G173">
        <v>1</v>
      </c>
      <c r="H173">
        <v>2</v>
      </c>
      <c r="I173">
        <v>2</v>
      </c>
      <c r="J173" s="1" t="s">
        <v>976</v>
      </c>
      <c r="K173" s="1">
        <v>1600000</v>
      </c>
      <c r="L173" s="1">
        <v>180000</v>
      </c>
      <c r="M173" s="12">
        <v>0</v>
      </c>
      <c r="N173" s="12">
        <v>8.8888888888888893</v>
      </c>
    </row>
    <row r="174" spans="1:14" x14ac:dyDescent="0.2">
      <c r="A174" t="s">
        <v>396</v>
      </c>
      <c r="B174" t="s">
        <v>397</v>
      </c>
      <c r="C174" t="s">
        <v>858</v>
      </c>
      <c r="D174">
        <v>12.55</v>
      </c>
      <c r="E174">
        <v>0</v>
      </c>
      <c r="F174">
        <v>0</v>
      </c>
      <c r="G174">
        <v>1</v>
      </c>
      <c r="H174">
        <v>2</v>
      </c>
      <c r="I174">
        <v>2</v>
      </c>
      <c r="J174" s="1" t="s">
        <v>976</v>
      </c>
      <c r="K174" s="1">
        <v>11000000</v>
      </c>
      <c r="L174" s="1">
        <v>390000</v>
      </c>
      <c r="M174" s="12">
        <v>0</v>
      </c>
      <c r="N174" s="12">
        <v>28.205128205128204</v>
      </c>
    </row>
    <row r="175" spans="1:14" x14ac:dyDescent="0.2">
      <c r="A175" t="s">
        <v>1038</v>
      </c>
      <c r="B175" t="s">
        <v>1039</v>
      </c>
      <c r="C175" t="s">
        <v>1128</v>
      </c>
      <c r="D175">
        <v>9.42</v>
      </c>
      <c r="E175">
        <v>1</v>
      </c>
      <c r="F175">
        <v>3</v>
      </c>
      <c r="G175">
        <v>0</v>
      </c>
      <c r="H175">
        <v>0</v>
      </c>
      <c r="I175">
        <v>3</v>
      </c>
      <c r="J175" s="1">
        <v>260000</v>
      </c>
      <c r="K175" s="1" t="s">
        <v>976</v>
      </c>
      <c r="L175" s="1">
        <v>260000</v>
      </c>
      <c r="M175" s="12">
        <v>1</v>
      </c>
      <c r="N175" s="12">
        <v>0</v>
      </c>
    </row>
    <row r="176" spans="1:14" x14ac:dyDescent="0.2">
      <c r="A176" t="s">
        <v>281</v>
      </c>
      <c r="B176" t="s">
        <v>282</v>
      </c>
      <c r="C176" t="s">
        <v>856</v>
      </c>
      <c r="D176">
        <v>21.77</v>
      </c>
      <c r="E176">
        <v>0</v>
      </c>
      <c r="F176">
        <v>0</v>
      </c>
      <c r="G176">
        <v>0</v>
      </c>
      <c r="H176">
        <v>0</v>
      </c>
      <c r="I176">
        <v>2</v>
      </c>
      <c r="J176" s="1" t="s">
        <v>976</v>
      </c>
      <c r="K176" s="1" t="s">
        <v>976</v>
      </c>
      <c r="L176" s="1">
        <v>1500000</v>
      </c>
      <c r="M176" s="12">
        <v>0</v>
      </c>
      <c r="N176" s="12">
        <v>0</v>
      </c>
    </row>
    <row r="177" spans="1:14" x14ac:dyDescent="0.2">
      <c r="A177" t="s">
        <v>533</v>
      </c>
      <c r="B177" t="s">
        <v>534</v>
      </c>
      <c r="C177" t="s">
        <v>791</v>
      </c>
      <c r="D177">
        <v>12.61</v>
      </c>
      <c r="E177">
        <v>1</v>
      </c>
      <c r="F177">
        <v>1</v>
      </c>
      <c r="G177">
        <v>1</v>
      </c>
      <c r="H177">
        <v>1</v>
      </c>
      <c r="I177">
        <v>1</v>
      </c>
      <c r="J177" s="1">
        <v>5900000</v>
      </c>
      <c r="K177" s="1">
        <v>15000000</v>
      </c>
      <c r="L177" s="1">
        <v>1600000</v>
      </c>
      <c r="M177" s="12">
        <v>3.6875</v>
      </c>
      <c r="N177" s="12">
        <v>9.375</v>
      </c>
    </row>
    <row r="178" spans="1:14" x14ac:dyDescent="0.2">
      <c r="A178" t="s">
        <v>291</v>
      </c>
      <c r="B178" t="s">
        <v>292</v>
      </c>
      <c r="C178" t="s">
        <v>866</v>
      </c>
      <c r="D178">
        <v>15.13</v>
      </c>
      <c r="E178">
        <v>0</v>
      </c>
      <c r="F178">
        <v>0</v>
      </c>
      <c r="G178">
        <v>0</v>
      </c>
      <c r="H178">
        <v>0</v>
      </c>
      <c r="I178">
        <v>3</v>
      </c>
      <c r="J178" s="1" t="s">
        <v>976</v>
      </c>
      <c r="K178" s="1" t="s">
        <v>976</v>
      </c>
      <c r="L178" s="1">
        <v>15000000</v>
      </c>
      <c r="M178" s="12">
        <v>0</v>
      </c>
      <c r="N178" s="12">
        <v>0</v>
      </c>
    </row>
    <row r="179" spans="1:14" x14ac:dyDescent="0.2">
      <c r="A179" t="s">
        <v>632</v>
      </c>
      <c r="C179" t="s">
        <v>969</v>
      </c>
      <c r="D179">
        <v>12</v>
      </c>
      <c r="E179">
        <v>1</v>
      </c>
      <c r="F179">
        <v>3</v>
      </c>
      <c r="G179">
        <v>0</v>
      </c>
      <c r="H179">
        <v>0</v>
      </c>
      <c r="I179">
        <v>3</v>
      </c>
      <c r="J179" s="1">
        <v>21000000</v>
      </c>
      <c r="K179" s="1" t="s">
        <v>976</v>
      </c>
      <c r="L179" s="1">
        <v>21000000</v>
      </c>
      <c r="M179" s="12">
        <v>1</v>
      </c>
      <c r="N179" s="12">
        <v>0</v>
      </c>
    </row>
    <row r="180" spans="1:14" x14ac:dyDescent="0.2">
      <c r="A180" t="s">
        <v>1040</v>
      </c>
      <c r="B180" t="s">
        <v>1041</v>
      </c>
      <c r="C180" t="s">
        <v>1129</v>
      </c>
      <c r="D180">
        <v>39.630000000000003</v>
      </c>
      <c r="E180">
        <v>1</v>
      </c>
      <c r="F180">
        <v>2</v>
      </c>
      <c r="G180">
        <v>0</v>
      </c>
      <c r="H180">
        <v>0</v>
      </c>
      <c r="I180">
        <v>2</v>
      </c>
      <c r="J180" s="1">
        <v>260000</v>
      </c>
      <c r="K180" s="1" t="s">
        <v>976</v>
      </c>
      <c r="L180" s="1">
        <v>260000</v>
      </c>
      <c r="M180" s="12">
        <v>1</v>
      </c>
      <c r="N180" s="12">
        <v>0</v>
      </c>
    </row>
    <row r="181" spans="1:14" x14ac:dyDescent="0.2">
      <c r="A181" t="s">
        <v>1130</v>
      </c>
      <c r="B181" t="s">
        <v>1131</v>
      </c>
      <c r="C181" t="s">
        <v>1132</v>
      </c>
      <c r="D181">
        <v>54.45</v>
      </c>
      <c r="E181">
        <v>0</v>
      </c>
      <c r="F181">
        <v>0</v>
      </c>
      <c r="G181">
        <v>0</v>
      </c>
      <c r="H181">
        <v>0</v>
      </c>
      <c r="I181">
        <v>2</v>
      </c>
      <c r="J181" s="1" t="s">
        <v>976</v>
      </c>
      <c r="K181" s="1" t="s">
        <v>976</v>
      </c>
      <c r="L181" s="1">
        <v>500000000</v>
      </c>
      <c r="M181" s="12">
        <v>0</v>
      </c>
      <c r="N181" s="12">
        <v>0</v>
      </c>
    </row>
    <row r="182" spans="1:14" x14ac:dyDescent="0.2">
      <c r="A182" t="s">
        <v>1042</v>
      </c>
      <c r="B182" t="s">
        <v>1043</v>
      </c>
      <c r="C182" t="s">
        <v>1133</v>
      </c>
      <c r="D182">
        <v>150.63</v>
      </c>
      <c r="E182">
        <v>1</v>
      </c>
      <c r="F182">
        <v>2</v>
      </c>
      <c r="G182">
        <v>0</v>
      </c>
      <c r="H182">
        <v>0</v>
      </c>
      <c r="I182">
        <v>2</v>
      </c>
      <c r="J182" s="1">
        <v>140000</v>
      </c>
      <c r="K182" s="1" t="s">
        <v>976</v>
      </c>
      <c r="L182" s="1">
        <v>140000</v>
      </c>
      <c r="M182" s="12">
        <v>1</v>
      </c>
      <c r="N182" s="12">
        <v>0</v>
      </c>
    </row>
    <row r="183" spans="1:14" x14ac:dyDescent="0.2">
      <c r="A183" t="s">
        <v>303</v>
      </c>
      <c r="C183" t="s">
        <v>845</v>
      </c>
      <c r="D183">
        <v>12.03</v>
      </c>
      <c r="E183">
        <v>0</v>
      </c>
      <c r="F183">
        <v>0</v>
      </c>
      <c r="G183">
        <v>0</v>
      </c>
      <c r="H183">
        <v>0</v>
      </c>
      <c r="I183">
        <v>1</v>
      </c>
      <c r="J183" s="1" t="s">
        <v>976</v>
      </c>
      <c r="K183" s="1" t="s">
        <v>976</v>
      </c>
      <c r="L183" s="1">
        <v>190000</v>
      </c>
      <c r="M183" s="12">
        <v>0</v>
      </c>
      <c r="N183" s="12">
        <v>0</v>
      </c>
    </row>
    <row r="184" spans="1:14" x14ac:dyDescent="0.2">
      <c r="A184" t="s">
        <v>1044</v>
      </c>
      <c r="B184" t="s">
        <v>1045</v>
      </c>
      <c r="C184" t="s">
        <v>1134</v>
      </c>
      <c r="D184">
        <v>33.17</v>
      </c>
      <c r="E184">
        <v>1</v>
      </c>
      <c r="F184">
        <v>2</v>
      </c>
      <c r="G184">
        <v>0</v>
      </c>
      <c r="H184">
        <v>0</v>
      </c>
      <c r="I184">
        <v>2</v>
      </c>
      <c r="J184" s="1">
        <v>280000</v>
      </c>
      <c r="K184" s="1" t="s">
        <v>976</v>
      </c>
      <c r="L184" s="1">
        <v>280000</v>
      </c>
      <c r="M184" s="12">
        <v>1</v>
      </c>
      <c r="N184" s="12">
        <v>0</v>
      </c>
    </row>
    <row r="185" spans="1:14" x14ac:dyDescent="0.2">
      <c r="A185" t="s">
        <v>293</v>
      </c>
      <c r="B185" t="s">
        <v>294</v>
      </c>
      <c r="C185" t="s">
        <v>863</v>
      </c>
      <c r="D185">
        <v>12.6</v>
      </c>
      <c r="E185">
        <v>0</v>
      </c>
      <c r="F185">
        <v>0</v>
      </c>
      <c r="G185">
        <v>1</v>
      </c>
      <c r="H185">
        <v>2</v>
      </c>
      <c r="I185">
        <v>2</v>
      </c>
      <c r="J185" s="1" t="s">
        <v>976</v>
      </c>
      <c r="K185" s="1">
        <v>660000</v>
      </c>
      <c r="L185" s="1">
        <v>660000</v>
      </c>
      <c r="M185" s="12">
        <v>0</v>
      </c>
      <c r="N185" s="12">
        <v>1</v>
      </c>
    </row>
    <row r="186" spans="1:14" x14ac:dyDescent="0.2">
      <c r="A186" t="s">
        <v>383</v>
      </c>
      <c r="B186" t="s">
        <v>384</v>
      </c>
      <c r="C186" t="s">
        <v>869</v>
      </c>
      <c r="D186">
        <v>12.98</v>
      </c>
      <c r="E186">
        <v>0</v>
      </c>
      <c r="F186">
        <v>0</v>
      </c>
      <c r="G186">
        <v>1</v>
      </c>
      <c r="H186">
        <v>2</v>
      </c>
      <c r="I186">
        <v>2</v>
      </c>
      <c r="J186" s="1" t="s">
        <v>976</v>
      </c>
      <c r="K186" s="1">
        <v>690000</v>
      </c>
      <c r="L186" s="1">
        <v>690000</v>
      </c>
      <c r="M186" s="12">
        <v>0</v>
      </c>
      <c r="N186" s="12">
        <v>1</v>
      </c>
    </row>
    <row r="187" spans="1:14" x14ac:dyDescent="0.2">
      <c r="A187" t="s">
        <v>594</v>
      </c>
      <c r="B187" t="s">
        <v>595</v>
      </c>
      <c r="C187" t="s">
        <v>911</v>
      </c>
      <c r="D187">
        <v>12.86</v>
      </c>
      <c r="E187">
        <v>0</v>
      </c>
      <c r="F187">
        <v>0</v>
      </c>
      <c r="G187">
        <v>1</v>
      </c>
      <c r="H187">
        <v>2</v>
      </c>
      <c r="I187">
        <v>2</v>
      </c>
      <c r="J187" s="1" t="s">
        <v>976</v>
      </c>
      <c r="K187" s="1">
        <v>2900000</v>
      </c>
      <c r="L187" s="1">
        <v>2900000</v>
      </c>
      <c r="M187" s="12">
        <v>0</v>
      </c>
      <c r="N187" s="12">
        <v>1</v>
      </c>
    </row>
    <row r="188" spans="1:14" x14ac:dyDescent="0.2">
      <c r="A188" t="s">
        <v>1068</v>
      </c>
      <c r="B188" t="s">
        <v>1069</v>
      </c>
      <c r="C188" t="s">
        <v>1135</v>
      </c>
      <c r="D188">
        <v>26.2</v>
      </c>
      <c r="E188">
        <v>1</v>
      </c>
      <c r="F188">
        <v>1</v>
      </c>
      <c r="G188">
        <v>0</v>
      </c>
      <c r="H188">
        <v>0</v>
      </c>
      <c r="I188">
        <v>1</v>
      </c>
      <c r="J188" s="1">
        <v>740000</v>
      </c>
      <c r="K188" s="1" t="s">
        <v>976</v>
      </c>
      <c r="L188" s="1">
        <v>740000</v>
      </c>
      <c r="M188" s="12">
        <v>1</v>
      </c>
      <c r="N188" s="12">
        <v>0</v>
      </c>
    </row>
    <row r="189" spans="1:14" x14ac:dyDescent="0.2">
      <c r="A189" t="s">
        <v>553</v>
      </c>
      <c r="B189" t="s">
        <v>554</v>
      </c>
      <c r="C189" t="s">
        <v>826</v>
      </c>
      <c r="D189">
        <v>13.12</v>
      </c>
      <c r="E189">
        <v>1</v>
      </c>
      <c r="F189">
        <v>1</v>
      </c>
      <c r="G189">
        <v>1</v>
      </c>
      <c r="H189">
        <v>1</v>
      </c>
      <c r="I189">
        <v>1</v>
      </c>
      <c r="J189" s="1">
        <v>1800000</v>
      </c>
      <c r="K189" s="1">
        <v>16000000</v>
      </c>
      <c r="L189" s="1">
        <v>1800000</v>
      </c>
      <c r="M189" s="12">
        <v>1</v>
      </c>
      <c r="N189" s="12">
        <v>8.8888888888888893</v>
      </c>
    </row>
    <row r="190" spans="1:14" x14ac:dyDescent="0.2">
      <c r="A190" t="s">
        <v>1046</v>
      </c>
      <c r="B190" t="s">
        <v>1047</v>
      </c>
      <c r="C190" t="s">
        <v>1136</v>
      </c>
      <c r="D190">
        <v>32.82</v>
      </c>
      <c r="E190">
        <v>1</v>
      </c>
      <c r="F190">
        <v>2</v>
      </c>
      <c r="G190">
        <v>0</v>
      </c>
      <c r="H190">
        <v>0</v>
      </c>
      <c r="I190">
        <v>2</v>
      </c>
      <c r="J190" s="1">
        <v>320000</v>
      </c>
      <c r="K190" s="1" t="s">
        <v>976</v>
      </c>
      <c r="L190" s="1">
        <v>320000</v>
      </c>
      <c r="M190" s="12">
        <v>1</v>
      </c>
      <c r="N190" s="12">
        <v>0</v>
      </c>
    </row>
    <row r="191" spans="1:14" x14ac:dyDescent="0.2">
      <c r="A191" t="s">
        <v>1048</v>
      </c>
      <c r="B191" t="s">
        <v>1049</v>
      </c>
      <c r="C191" t="s">
        <v>1137</v>
      </c>
      <c r="D191">
        <v>38.33</v>
      </c>
      <c r="E191">
        <v>1</v>
      </c>
      <c r="F191">
        <v>2</v>
      </c>
      <c r="G191">
        <v>0</v>
      </c>
      <c r="H191">
        <v>0</v>
      </c>
      <c r="I191">
        <v>2</v>
      </c>
      <c r="J191" s="1">
        <v>420000</v>
      </c>
      <c r="K191" s="1" t="s">
        <v>976</v>
      </c>
      <c r="L191" s="1">
        <v>420000</v>
      </c>
      <c r="M191" s="12">
        <v>1</v>
      </c>
      <c r="N191" s="12">
        <v>0</v>
      </c>
    </row>
    <row r="192" spans="1:14" x14ac:dyDescent="0.2">
      <c r="A192" t="s">
        <v>1050</v>
      </c>
      <c r="B192" t="s">
        <v>1051</v>
      </c>
      <c r="C192" t="s">
        <v>1138</v>
      </c>
      <c r="D192">
        <v>29.99</v>
      </c>
      <c r="E192">
        <v>1</v>
      </c>
      <c r="F192">
        <v>2</v>
      </c>
      <c r="G192">
        <v>0</v>
      </c>
      <c r="H192">
        <v>0</v>
      </c>
      <c r="I192">
        <v>2</v>
      </c>
      <c r="J192" s="1">
        <v>200000</v>
      </c>
      <c r="K192" s="1" t="s">
        <v>976</v>
      </c>
      <c r="L192" s="1">
        <v>200000</v>
      </c>
      <c r="M192" s="12">
        <v>1</v>
      </c>
      <c r="N192" s="12">
        <v>0</v>
      </c>
    </row>
    <row r="193" spans="1:14" x14ac:dyDescent="0.2">
      <c r="A193" t="s">
        <v>178</v>
      </c>
      <c r="B193" t="s">
        <v>179</v>
      </c>
      <c r="C193" t="s">
        <v>771</v>
      </c>
      <c r="D193">
        <v>41.98</v>
      </c>
      <c r="E193">
        <v>1</v>
      </c>
      <c r="F193">
        <v>2</v>
      </c>
      <c r="G193">
        <v>0</v>
      </c>
      <c r="H193">
        <v>0</v>
      </c>
      <c r="I193">
        <v>2</v>
      </c>
      <c r="J193" s="1">
        <v>310000</v>
      </c>
      <c r="K193" s="1" t="s">
        <v>976</v>
      </c>
      <c r="L193" s="1">
        <v>310000</v>
      </c>
      <c r="M193" s="12">
        <v>1</v>
      </c>
      <c r="N193" s="12">
        <v>0</v>
      </c>
    </row>
    <row r="194" spans="1:14" x14ac:dyDescent="0.2">
      <c r="A194" t="s">
        <v>1052</v>
      </c>
      <c r="B194" t="s">
        <v>1053</v>
      </c>
      <c r="C194" t="s">
        <v>1139</v>
      </c>
      <c r="D194">
        <v>75.39</v>
      </c>
      <c r="E194">
        <v>1</v>
      </c>
      <c r="F194">
        <v>2</v>
      </c>
      <c r="G194">
        <v>0</v>
      </c>
      <c r="H194">
        <v>0</v>
      </c>
      <c r="I194">
        <v>2</v>
      </c>
      <c r="J194" s="1">
        <v>480000</v>
      </c>
      <c r="K194" s="1" t="s">
        <v>976</v>
      </c>
      <c r="L194" s="1">
        <v>480000</v>
      </c>
      <c r="M194" s="12">
        <v>1</v>
      </c>
      <c r="N194" s="12">
        <v>0</v>
      </c>
    </row>
    <row r="195" spans="1:14" x14ac:dyDescent="0.2">
      <c r="A195" t="s">
        <v>450</v>
      </c>
      <c r="B195" t="s">
        <v>451</v>
      </c>
      <c r="C195" t="s">
        <v>867</v>
      </c>
      <c r="D195">
        <v>12.34</v>
      </c>
      <c r="E195">
        <v>0</v>
      </c>
      <c r="F195">
        <v>0</v>
      </c>
      <c r="G195">
        <v>1</v>
      </c>
      <c r="H195">
        <v>2</v>
      </c>
      <c r="I195">
        <v>2</v>
      </c>
      <c r="J195" s="1" t="s">
        <v>976</v>
      </c>
      <c r="K195" s="1">
        <v>5400000</v>
      </c>
      <c r="L195" s="1">
        <v>5400000</v>
      </c>
      <c r="M195" s="12">
        <v>0</v>
      </c>
      <c r="N195" s="12">
        <v>1</v>
      </c>
    </row>
    <row r="196" spans="1:14" x14ac:dyDescent="0.2">
      <c r="A196" t="s">
        <v>1054</v>
      </c>
      <c r="B196" t="s">
        <v>1055</v>
      </c>
      <c r="C196" t="s">
        <v>1140</v>
      </c>
      <c r="D196">
        <v>94.57</v>
      </c>
      <c r="E196">
        <v>1</v>
      </c>
      <c r="F196">
        <v>2</v>
      </c>
      <c r="G196">
        <v>0</v>
      </c>
      <c r="H196">
        <v>0</v>
      </c>
      <c r="I196">
        <v>2</v>
      </c>
      <c r="J196" s="1">
        <v>200000</v>
      </c>
      <c r="K196" s="1" t="s">
        <v>976</v>
      </c>
      <c r="L196" s="1">
        <v>200000</v>
      </c>
      <c r="M196" s="12">
        <v>1</v>
      </c>
      <c r="N196" s="12">
        <v>0</v>
      </c>
    </row>
    <row r="197" spans="1:14" x14ac:dyDescent="0.2">
      <c r="A197" t="s">
        <v>270</v>
      </c>
      <c r="B197" t="s">
        <v>271</v>
      </c>
      <c r="C197" t="s">
        <v>784</v>
      </c>
      <c r="D197">
        <v>12.75</v>
      </c>
      <c r="E197">
        <v>0</v>
      </c>
      <c r="F197">
        <v>0</v>
      </c>
      <c r="G197">
        <v>1</v>
      </c>
      <c r="H197">
        <v>2</v>
      </c>
      <c r="I197">
        <v>2</v>
      </c>
      <c r="J197" s="1" t="s">
        <v>976</v>
      </c>
      <c r="K197" s="1">
        <v>140000000</v>
      </c>
      <c r="L197" s="1">
        <v>140000000</v>
      </c>
      <c r="M197" s="12">
        <v>0</v>
      </c>
      <c r="N197" s="12">
        <v>1</v>
      </c>
    </row>
    <row r="198" spans="1:14" x14ac:dyDescent="0.2">
      <c r="A198" t="s">
        <v>628</v>
      </c>
      <c r="B198" t="s">
        <v>629</v>
      </c>
      <c r="C198" t="s">
        <v>962</v>
      </c>
      <c r="D198">
        <v>12.97</v>
      </c>
      <c r="E198">
        <v>1</v>
      </c>
      <c r="F198">
        <v>2</v>
      </c>
      <c r="G198">
        <v>0</v>
      </c>
      <c r="H198">
        <v>0</v>
      </c>
      <c r="I198">
        <v>2</v>
      </c>
      <c r="J198" s="1">
        <v>800000</v>
      </c>
      <c r="K198" s="1" t="s">
        <v>976</v>
      </c>
      <c r="L198" s="1">
        <v>800000</v>
      </c>
      <c r="M198" s="12">
        <v>1</v>
      </c>
      <c r="N198" s="12">
        <v>0</v>
      </c>
    </row>
    <row r="199" spans="1:14" x14ac:dyDescent="0.2">
      <c r="A199" t="s">
        <v>327</v>
      </c>
      <c r="B199" t="s">
        <v>328</v>
      </c>
      <c r="C199" t="s">
        <v>781</v>
      </c>
      <c r="D199">
        <v>12.76</v>
      </c>
      <c r="E199">
        <v>0</v>
      </c>
      <c r="F199">
        <v>0</v>
      </c>
      <c r="G199">
        <v>1</v>
      </c>
      <c r="H199">
        <v>1</v>
      </c>
      <c r="I199">
        <v>1</v>
      </c>
      <c r="J199" s="1" t="s">
        <v>976</v>
      </c>
      <c r="K199" s="1">
        <v>280000</v>
      </c>
      <c r="L199" s="1">
        <v>280000</v>
      </c>
      <c r="M199" s="12">
        <v>0</v>
      </c>
      <c r="N199" s="12">
        <v>1</v>
      </c>
    </row>
    <row r="200" spans="1:14" x14ac:dyDescent="0.2">
      <c r="A200" t="s">
        <v>36</v>
      </c>
      <c r="B200" t="s">
        <v>37</v>
      </c>
      <c r="C200" t="s">
        <v>670</v>
      </c>
      <c r="D200">
        <v>226.89</v>
      </c>
      <c r="E200">
        <v>1</v>
      </c>
      <c r="F200">
        <v>1</v>
      </c>
      <c r="G200">
        <v>0</v>
      </c>
      <c r="H200">
        <v>0</v>
      </c>
      <c r="I200">
        <v>1</v>
      </c>
      <c r="J200" s="1">
        <v>130000</v>
      </c>
      <c r="K200" s="1" t="s">
        <v>976</v>
      </c>
      <c r="L200" s="1">
        <v>130000</v>
      </c>
      <c r="M200" s="12">
        <v>1</v>
      </c>
      <c r="N200" s="12">
        <v>0</v>
      </c>
    </row>
    <row r="201" spans="1:14" x14ac:dyDescent="0.2">
      <c r="A201" t="s">
        <v>371</v>
      </c>
      <c r="B201" t="s">
        <v>372</v>
      </c>
      <c r="C201" t="s">
        <v>801</v>
      </c>
      <c r="D201">
        <v>12.91</v>
      </c>
      <c r="E201">
        <v>0</v>
      </c>
      <c r="F201">
        <v>0</v>
      </c>
      <c r="G201">
        <v>1</v>
      </c>
      <c r="H201">
        <v>1</v>
      </c>
      <c r="I201">
        <v>1</v>
      </c>
      <c r="J201" s="1" t="s">
        <v>976</v>
      </c>
      <c r="K201" s="1">
        <v>1300000</v>
      </c>
      <c r="L201" s="1">
        <v>1300000</v>
      </c>
      <c r="M201" s="12">
        <v>0</v>
      </c>
      <c r="N201" s="12">
        <v>1</v>
      </c>
    </row>
    <row r="202" spans="1:14" x14ac:dyDescent="0.2">
      <c r="A202" t="s">
        <v>218</v>
      </c>
      <c r="C202" t="s">
        <v>806</v>
      </c>
      <c r="D202">
        <v>11.98</v>
      </c>
      <c r="E202">
        <v>0</v>
      </c>
      <c r="F202">
        <v>0</v>
      </c>
      <c r="G202">
        <v>0</v>
      </c>
      <c r="H202">
        <v>0</v>
      </c>
      <c r="I202">
        <v>1</v>
      </c>
      <c r="J202" s="1" t="s">
        <v>976</v>
      </c>
      <c r="K202" s="1" t="s">
        <v>976</v>
      </c>
      <c r="L202" s="1">
        <v>180000</v>
      </c>
      <c r="M202" s="12">
        <v>0</v>
      </c>
      <c r="N202" s="12">
        <v>0</v>
      </c>
    </row>
    <row r="203" spans="1:14" x14ac:dyDescent="0.2">
      <c r="A203" t="s">
        <v>1057</v>
      </c>
      <c r="B203" t="s">
        <v>1058</v>
      </c>
      <c r="C203" t="s">
        <v>1141</v>
      </c>
      <c r="D203">
        <v>20.84</v>
      </c>
      <c r="E203">
        <v>1</v>
      </c>
      <c r="F203">
        <v>1</v>
      </c>
      <c r="G203">
        <v>0</v>
      </c>
      <c r="H203">
        <v>0</v>
      </c>
      <c r="I203">
        <v>1</v>
      </c>
      <c r="J203" s="1">
        <v>54000</v>
      </c>
      <c r="K203" s="1" t="s">
        <v>976</v>
      </c>
      <c r="L203" s="1">
        <v>54000</v>
      </c>
      <c r="M203" s="12">
        <v>1</v>
      </c>
      <c r="N203" s="12">
        <v>0</v>
      </c>
    </row>
    <row r="204" spans="1:14" x14ac:dyDescent="0.2">
      <c r="A204" t="s">
        <v>420</v>
      </c>
      <c r="B204" t="s">
        <v>421</v>
      </c>
      <c r="C204" t="s">
        <v>809</v>
      </c>
      <c r="D204">
        <v>12.81</v>
      </c>
      <c r="E204">
        <v>0</v>
      </c>
      <c r="F204">
        <v>0</v>
      </c>
      <c r="G204">
        <v>1</v>
      </c>
      <c r="H204">
        <v>1</v>
      </c>
      <c r="I204">
        <v>1</v>
      </c>
      <c r="J204" s="1" t="s">
        <v>976</v>
      </c>
      <c r="K204" s="1">
        <v>960000</v>
      </c>
      <c r="L204" s="1">
        <v>960000</v>
      </c>
      <c r="M204" s="12">
        <v>0</v>
      </c>
      <c r="N204" s="12">
        <v>1</v>
      </c>
    </row>
    <row r="205" spans="1:14" x14ac:dyDescent="0.2">
      <c r="A205" t="s">
        <v>1059</v>
      </c>
      <c r="B205" t="s">
        <v>1060</v>
      </c>
      <c r="C205" t="s">
        <v>1142</v>
      </c>
      <c r="D205">
        <v>11.64</v>
      </c>
      <c r="E205">
        <v>1</v>
      </c>
      <c r="F205">
        <v>1</v>
      </c>
      <c r="G205">
        <v>0</v>
      </c>
      <c r="H205">
        <v>0</v>
      </c>
      <c r="I205">
        <v>1</v>
      </c>
      <c r="J205" s="1">
        <v>53000</v>
      </c>
      <c r="K205" s="1" t="s">
        <v>976</v>
      </c>
      <c r="L205" s="1">
        <v>53000</v>
      </c>
      <c r="M205" s="12">
        <v>1</v>
      </c>
      <c r="N205" s="12">
        <v>0</v>
      </c>
    </row>
    <row r="206" spans="1:14" x14ac:dyDescent="0.2">
      <c r="A206" t="s">
        <v>1143</v>
      </c>
      <c r="B206" t="s">
        <v>1144</v>
      </c>
      <c r="C206" t="s">
        <v>1145</v>
      </c>
      <c r="D206">
        <v>92.42</v>
      </c>
      <c r="E206">
        <v>0</v>
      </c>
      <c r="F206">
        <v>0</v>
      </c>
      <c r="G206">
        <v>0</v>
      </c>
      <c r="H206">
        <v>0</v>
      </c>
      <c r="I206">
        <v>1</v>
      </c>
      <c r="J206" s="1" t="s">
        <v>976</v>
      </c>
      <c r="K206" s="1" t="s">
        <v>976</v>
      </c>
      <c r="L206" s="1">
        <v>770000</v>
      </c>
      <c r="M206" s="12">
        <v>0</v>
      </c>
      <c r="N206" s="12">
        <v>0</v>
      </c>
    </row>
    <row r="207" spans="1:14" x14ac:dyDescent="0.2">
      <c r="A207" t="s">
        <v>604</v>
      </c>
      <c r="B207" t="s">
        <v>605</v>
      </c>
      <c r="C207" t="s">
        <v>920</v>
      </c>
      <c r="D207">
        <v>12.74</v>
      </c>
      <c r="E207">
        <v>0</v>
      </c>
      <c r="F207">
        <v>0</v>
      </c>
      <c r="G207">
        <v>1</v>
      </c>
      <c r="H207">
        <v>1</v>
      </c>
      <c r="I207">
        <v>1</v>
      </c>
      <c r="J207" s="1" t="s">
        <v>976</v>
      </c>
      <c r="K207" s="1">
        <v>210000</v>
      </c>
      <c r="L207" s="1">
        <v>210000</v>
      </c>
      <c r="M207" s="12">
        <v>0</v>
      </c>
      <c r="N207" s="12">
        <v>1</v>
      </c>
    </row>
    <row r="208" spans="1:14" x14ac:dyDescent="0.2">
      <c r="A208" t="s">
        <v>321</v>
      </c>
      <c r="B208" t="s">
        <v>322</v>
      </c>
      <c r="C208" t="s">
        <v>874</v>
      </c>
      <c r="D208">
        <v>70.13</v>
      </c>
      <c r="E208">
        <v>0</v>
      </c>
      <c r="F208">
        <v>0</v>
      </c>
      <c r="G208">
        <v>0</v>
      </c>
      <c r="H208">
        <v>0</v>
      </c>
      <c r="I208">
        <v>1</v>
      </c>
      <c r="J208" s="1" t="s">
        <v>976</v>
      </c>
      <c r="K208" s="1" t="s">
        <v>976</v>
      </c>
      <c r="L208" s="1">
        <v>140000</v>
      </c>
      <c r="M208" s="12">
        <v>0</v>
      </c>
      <c r="N208" s="12">
        <v>0</v>
      </c>
    </row>
    <row r="209" spans="1:14" x14ac:dyDescent="0.2">
      <c r="A209" t="s">
        <v>579</v>
      </c>
      <c r="B209" t="s">
        <v>530</v>
      </c>
      <c r="C209" t="s">
        <v>898</v>
      </c>
      <c r="D209">
        <v>13.25</v>
      </c>
      <c r="E209">
        <v>0</v>
      </c>
      <c r="F209">
        <v>0</v>
      </c>
      <c r="G209">
        <v>1</v>
      </c>
      <c r="H209">
        <v>1</v>
      </c>
      <c r="I209">
        <v>1</v>
      </c>
      <c r="J209" s="1" t="s">
        <v>976</v>
      </c>
      <c r="K209" s="1">
        <v>890000</v>
      </c>
      <c r="L209" s="1">
        <v>890000</v>
      </c>
      <c r="M209" s="12">
        <v>0</v>
      </c>
      <c r="N209" s="12">
        <v>1</v>
      </c>
    </row>
    <row r="210" spans="1:14" x14ac:dyDescent="0.2">
      <c r="A210" t="s">
        <v>345</v>
      </c>
      <c r="B210" t="s">
        <v>346</v>
      </c>
      <c r="C210" t="s">
        <v>885</v>
      </c>
      <c r="D210">
        <v>11.27</v>
      </c>
      <c r="E210">
        <v>1</v>
      </c>
      <c r="F210">
        <v>1</v>
      </c>
      <c r="G210">
        <v>0</v>
      </c>
      <c r="H210">
        <v>0</v>
      </c>
      <c r="I210">
        <v>1</v>
      </c>
      <c r="J210" s="1">
        <v>1100000</v>
      </c>
      <c r="K210" s="1" t="s">
        <v>976</v>
      </c>
      <c r="L210" s="1">
        <v>1100000</v>
      </c>
      <c r="M210" s="12">
        <v>1</v>
      </c>
      <c r="N210" s="12">
        <v>0</v>
      </c>
    </row>
    <row r="211" spans="1:14" x14ac:dyDescent="0.2">
      <c r="A211" t="s">
        <v>382</v>
      </c>
      <c r="C211" t="s">
        <v>862</v>
      </c>
      <c r="D211">
        <v>11.8</v>
      </c>
      <c r="E211">
        <v>0</v>
      </c>
      <c r="F211">
        <v>0</v>
      </c>
      <c r="G211">
        <v>1</v>
      </c>
      <c r="H211">
        <v>1</v>
      </c>
      <c r="I211">
        <v>1</v>
      </c>
      <c r="J211" s="1" t="s">
        <v>976</v>
      </c>
      <c r="K211" s="1">
        <v>1800000</v>
      </c>
      <c r="L211" s="1">
        <v>1800000</v>
      </c>
      <c r="M211" s="12">
        <v>0</v>
      </c>
      <c r="N211" s="12">
        <v>1</v>
      </c>
    </row>
    <row r="212" spans="1:14" x14ac:dyDescent="0.2">
      <c r="A212" t="s">
        <v>1062</v>
      </c>
      <c r="B212" t="s">
        <v>1063</v>
      </c>
      <c r="C212" t="s">
        <v>1146</v>
      </c>
      <c r="D212">
        <v>26.57</v>
      </c>
      <c r="E212">
        <v>1</v>
      </c>
      <c r="F212">
        <v>1</v>
      </c>
      <c r="G212">
        <v>0</v>
      </c>
      <c r="H212">
        <v>0</v>
      </c>
      <c r="I212">
        <v>1</v>
      </c>
      <c r="J212" s="1">
        <v>110000</v>
      </c>
      <c r="K212" s="1" t="s">
        <v>976</v>
      </c>
      <c r="L212" s="1">
        <v>110000</v>
      </c>
      <c r="M212" s="12">
        <v>1</v>
      </c>
      <c r="N212" s="12">
        <v>0</v>
      </c>
    </row>
    <row r="213" spans="1:14" x14ac:dyDescent="0.2">
      <c r="A213" t="s">
        <v>1064</v>
      </c>
      <c r="B213" t="s">
        <v>1065</v>
      </c>
      <c r="C213" t="s">
        <v>1147</v>
      </c>
      <c r="D213">
        <v>151.94</v>
      </c>
      <c r="E213">
        <v>1</v>
      </c>
      <c r="F213">
        <v>1</v>
      </c>
      <c r="G213">
        <v>0</v>
      </c>
      <c r="H213">
        <v>0</v>
      </c>
      <c r="I213">
        <v>1</v>
      </c>
      <c r="J213" s="1">
        <v>76000</v>
      </c>
      <c r="K213" s="1" t="s">
        <v>976</v>
      </c>
      <c r="L213" s="1">
        <v>76000</v>
      </c>
      <c r="M213" s="12">
        <v>1</v>
      </c>
      <c r="N213" s="12">
        <v>0</v>
      </c>
    </row>
    <row r="214" spans="1:14" x14ac:dyDescent="0.2">
      <c r="A214" t="s">
        <v>190</v>
      </c>
      <c r="B214" t="s">
        <v>191</v>
      </c>
      <c r="C214" t="s">
        <v>704</v>
      </c>
      <c r="D214">
        <v>228.85</v>
      </c>
      <c r="E214">
        <v>1</v>
      </c>
      <c r="F214">
        <v>1</v>
      </c>
      <c r="G214">
        <v>0</v>
      </c>
      <c r="H214">
        <v>0</v>
      </c>
      <c r="I214">
        <v>1</v>
      </c>
      <c r="J214" s="1">
        <v>79000</v>
      </c>
      <c r="K214" s="1" t="s">
        <v>976</v>
      </c>
      <c r="L214" s="1">
        <v>79000</v>
      </c>
      <c r="M214" s="12">
        <v>1</v>
      </c>
      <c r="N214" s="12">
        <v>0</v>
      </c>
    </row>
    <row r="215" spans="1:14" x14ac:dyDescent="0.2">
      <c r="A215" t="s">
        <v>562</v>
      </c>
      <c r="B215" t="s">
        <v>563</v>
      </c>
      <c r="C215" t="s">
        <v>876</v>
      </c>
      <c r="D215">
        <v>10.75</v>
      </c>
      <c r="E215">
        <v>0</v>
      </c>
      <c r="F215">
        <v>0</v>
      </c>
      <c r="G215">
        <v>1</v>
      </c>
      <c r="H215">
        <v>1</v>
      </c>
      <c r="I215">
        <v>1</v>
      </c>
      <c r="J215" s="1" t="s">
        <v>976</v>
      </c>
      <c r="K215" s="1">
        <v>1200000</v>
      </c>
      <c r="L215" s="1">
        <v>1200000</v>
      </c>
      <c r="M215" s="12">
        <v>0</v>
      </c>
      <c r="N215" s="12">
        <v>1</v>
      </c>
    </row>
    <row r="216" spans="1:14" x14ac:dyDescent="0.2">
      <c r="A216" t="s">
        <v>1066</v>
      </c>
      <c r="B216" t="s">
        <v>1067</v>
      </c>
      <c r="C216" t="s">
        <v>1148</v>
      </c>
      <c r="D216">
        <v>21.96</v>
      </c>
      <c r="E216">
        <v>1</v>
      </c>
      <c r="F216">
        <v>1</v>
      </c>
      <c r="G216">
        <v>0</v>
      </c>
      <c r="H216">
        <v>0</v>
      </c>
      <c r="I216">
        <v>1</v>
      </c>
      <c r="J216" s="1">
        <v>1200000</v>
      </c>
      <c r="K216" s="1" t="s">
        <v>976</v>
      </c>
      <c r="L216" s="1">
        <v>1200000</v>
      </c>
      <c r="M216" s="12">
        <v>1</v>
      </c>
      <c r="N216" s="12">
        <v>0</v>
      </c>
    </row>
    <row r="217" spans="1:14" x14ac:dyDescent="0.2">
      <c r="A217" t="s">
        <v>401</v>
      </c>
      <c r="B217" t="s">
        <v>402</v>
      </c>
      <c r="C217" t="s">
        <v>881</v>
      </c>
      <c r="D217">
        <v>32.659999999999997</v>
      </c>
      <c r="E217">
        <v>1</v>
      </c>
      <c r="F217">
        <v>1</v>
      </c>
      <c r="G217">
        <v>0</v>
      </c>
      <c r="H217">
        <v>0</v>
      </c>
      <c r="I217">
        <v>1</v>
      </c>
      <c r="J217" s="1">
        <v>360000</v>
      </c>
      <c r="K217" s="1" t="s">
        <v>976</v>
      </c>
      <c r="L217" s="1">
        <v>360000</v>
      </c>
      <c r="M217" s="12">
        <v>1</v>
      </c>
      <c r="N217" s="12">
        <v>0</v>
      </c>
    </row>
    <row r="218" spans="1:14" x14ac:dyDescent="0.2">
      <c r="A218" t="s">
        <v>1070</v>
      </c>
      <c r="B218" t="s">
        <v>1071</v>
      </c>
      <c r="C218" t="s">
        <v>1149</v>
      </c>
      <c r="D218">
        <v>90.82</v>
      </c>
      <c r="E218">
        <v>1</v>
      </c>
      <c r="F218">
        <v>1</v>
      </c>
      <c r="G218">
        <v>0</v>
      </c>
      <c r="H218">
        <v>0</v>
      </c>
      <c r="I218">
        <v>1</v>
      </c>
      <c r="J218" s="1">
        <v>58000</v>
      </c>
      <c r="K218" s="1" t="s">
        <v>976</v>
      </c>
      <c r="L218" s="1">
        <v>58000</v>
      </c>
      <c r="M218" s="12">
        <v>1</v>
      </c>
      <c r="N218" s="12">
        <v>0</v>
      </c>
    </row>
    <row r="219" spans="1:14" x14ac:dyDescent="0.2">
      <c r="A219" t="s">
        <v>418</v>
      </c>
      <c r="B219" t="s">
        <v>419</v>
      </c>
      <c r="C219" t="s">
        <v>872</v>
      </c>
      <c r="D219">
        <v>13.43</v>
      </c>
      <c r="E219">
        <v>0</v>
      </c>
      <c r="F219">
        <v>0</v>
      </c>
      <c r="G219">
        <v>1</v>
      </c>
      <c r="H219">
        <v>1</v>
      </c>
      <c r="I219">
        <v>1</v>
      </c>
      <c r="J219" s="1" t="s">
        <v>976</v>
      </c>
      <c r="K219" s="1">
        <v>730000</v>
      </c>
      <c r="L219" s="1">
        <v>730000</v>
      </c>
      <c r="M219" s="12">
        <v>0</v>
      </c>
      <c r="N219" s="12">
        <v>1</v>
      </c>
    </row>
    <row r="220" spans="1:14" x14ac:dyDescent="0.2">
      <c r="A220" t="s">
        <v>394</v>
      </c>
      <c r="B220" t="s">
        <v>395</v>
      </c>
      <c r="C220" t="s">
        <v>912</v>
      </c>
      <c r="D220">
        <v>32.54</v>
      </c>
      <c r="E220">
        <v>1</v>
      </c>
      <c r="F220">
        <v>1</v>
      </c>
      <c r="G220">
        <v>0</v>
      </c>
      <c r="H220">
        <v>0</v>
      </c>
      <c r="I220">
        <v>1</v>
      </c>
      <c r="J220" s="1">
        <v>660000</v>
      </c>
      <c r="K220" s="1" t="s">
        <v>976</v>
      </c>
      <c r="L220" s="1">
        <v>660000</v>
      </c>
      <c r="M220" s="12">
        <v>1</v>
      </c>
      <c r="N220" s="12">
        <v>0</v>
      </c>
    </row>
    <row r="221" spans="1:14" x14ac:dyDescent="0.2">
      <c r="A221" t="s">
        <v>1072</v>
      </c>
      <c r="B221" t="s">
        <v>1073</v>
      </c>
      <c r="C221" t="s">
        <v>1150</v>
      </c>
      <c r="D221">
        <v>312.08</v>
      </c>
      <c r="E221">
        <v>1</v>
      </c>
      <c r="F221">
        <v>1</v>
      </c>
      <c r="G221">
        <v>0</v>
      </c>
      <c r="H221">
        <v>0</v>
      </c>
      <c r="I221">
        <v>1</v>
      </c>
      <c r="J221" s="1">
        <v>250000</v>
      </c>
      <c r="K221" s="1" t="s">
        <v>976</v>
      </c>
      <c r="L221" s="1">
        <v>250000</v>
      </c>
      <c r="M221" s="12">
        <v>1</v>
      </c>
      <c r="N221" s="12">
        <v>0</v>
      </c>
    </row>
    <row r="222" spans="1:14" x14ac:dyDescent="0.2">
      <c r="A222" t="s">
        <v>561</v>
      </c>
      <c r="C222" t="s">
        <v>871</v>
      </c>
      <c r="D222">
        <v>12.88</v>
      </c>
      <c r="E222">
        <v>0</v>
      </c>
      <c r="F222">
        <v>0</v>
      </c>
      <c r="G222">
        <v>1</v>
      </c>
      <c r="H222">
        <v>1</v>
      </c>
      <c r="I222">
        <v>1</v>
      </c>
      <c r="J222" s="1" t="s">
        <v>976</v>
      </c>
      <c r="K222" s="1">
        <v>86000000</v>
      </c>
      <c r="L222" s="1">
        <v>86000000</v>
      </c>
      <c r="M222" s="12">
        <v>0</v>
      </c>
      <c r="N222" s="12">
        <v>1</v>
      </c>
    </row>
    <row r="223" spans="1:14" x14ac:dyDescent="0.2">
      <c r="A223" t="s">
        <v>566</v>
      </c>
      <c r="B223" t="s">
        <v>567</v>
      </c>
      <c r="C223" t="s">
        <v>884</v>
      </c>
      <c r="D223">
        <v>12.91</v>
      </c>
      <c r="E223">
        <v>1</v>
      </c>
      <c r="F223">
        <v>1</v>
      </c>
      <c r="G223">
        <v>0</v>
      </c>
      <c r="H223">
        <v>0</v>
      </c>
      <c r="I223">
        <v>1</v>
      </c>
      <c r="J223" s="1">
        <v>2200000</v>
      </c>
      <c r="K223" s="1" t="s">
        <v>976</v>
      </c>
      <c r="L223" s="1">
        <v>2200000</v>
      </c>
      <c r="M223" s="12">
        <v>1</v>
      </c>
      <c r="N223" s="12">
        <v>0</v>
      </c>
    </row>
    <row r="224" spans="1:14" x14ac:dyDescent="0.2">
      <c r="A224" t="s">
        <v>1076</v>
      </c>
      <c r="B224" t="s">
        <v>1077</v>
      </c>
      <c r="C224" t="s">
        <v>1151</v>
      </c>
      <c r="D224">
        <v>54.23</v>
      </c>
      <c r="E224">
        <v>1</v>
      </c>
      <c r="F224">
        <v>1</v>
      </c>
      <c r="G224">
        <v>0</v>
      </c>
      <c r="H224">
        <v>0</v>
      </c>
      <c r="I224">
        <v>1</v>
      </c>
      <c r="J224" s="1">
        <v>140000</v>
      </c>
      <c r="K224" s="1" t="s">
        <v>976</v>
      </c>
      <c r="L224" s="1">
        <v>140000</v>
      </c>
      <c r="M224" s="12">
        <v>1</v>
      </c>
      <c r="N224" s="12">
        <v>0</v>
      </c>
    </row>
    <row r="225" spans="1:14" x14ac:dyDescent="0.2">
      <c r="A225" t="s">
        <v>1078</v>
      </c>
      <c r="B225" t="s">
        <v>1079</v>
      </c>
      <c r="C225" t="s">
        <v>1152</v>
      </c>
      <c r="D225">
        <v>13.2</v>
      </c>
      <c r="E225">
        <v>1</v>
      </c>
      <c r="F225">
        <v>1</v>
      </c>
      <c r="G225">
        <v>0</v>
      </c>
      <c r="H225">
        <v>0</v>
      </c>
      <c r="I225">
        <v>1</v>
      </c>
      <c r="J225" s="1">
        <v>630000</v>
      </c>
      <c r="K225" s="1" t="s">
        <v>976</v>
      </c>
      <c r="L225" s="1">
        <v>630000</v>
      </c>
      <c r="M225" s="12">
        <v>1</v>
      </c>
      <c r="N225" s="12">
        <v>0</v>
      </c>
    </row>
    <row r="226" spans="1:14" x14ac:dyDescent="0.2">
      <c r="A226" t="s">
        <v>1080</v>
      </c>
      <c r="B226" t="s">
        <v>1081</v>
      </c>
      <c r="C226" t="s">
        <v>1153</v>
      </c>
      <c r="D226">
        <v>72.349999999999994</v>
      </c>
      <c r="E226">
        <v>1</v>
      </c>
      <c r="F226">
        <v>1</v>
      </c>
      <c r="G226">
        <v>0</v>
      </c>
      <c r="H226">
        <v>0</v>
      </c>
      <c r="I226">
        <v>1</v>
      </c>
      <c r="J226" s="1">
        <v>47000</v>
      </c>
      <c r="K226" s="1" t="s">
        <v>976</v>
      </c>
      <c r="L226" s="1">
        <v>47000</v>
      </c>
      <c r="M226" s="12">
        <v>1</v>
      </c>
      <c r="N226" s="12">
        <v>0</v>
      </c>
    </row>
    <row r="227" spans="1:14" x14ac:dyDescent="0.2">
      <c r="A227" t="s">
        <v>610</v>
      </c>
      <c r="B227" t="s">
        <v>611</v>
      </c>
      <c r="C227" t="s">
        <v>924</v>
      </c>
      <c r="D227">
        <v>13.07</v>
      </c>
      <c r="E227">
        <v>0</v>
      </c>
      <c r="F227">
        <v>0</v>
      </c>
      <c r="G227">
        <v>1</v>
      </c>
      <c r="H227">
        <v>1</v>
      </c>
      <c r="I227">
        <v>1</v>
      </c>
      <c r="J227" s="1" t="s">
        <v>976</v>
      </c>
      <c r="K227" s="1">
        <v>5400000</v>
      </c>
      <c r="L227" s="1">
        <v>5400000</v>
      </c>
      <c r="M227" s="12">
        <v>0</v>
      </c>
      <c r="N227" s="12">
        <v>1</v>
      </c>
    </row>
    <row r="228" spans="1:14" x14ac:dyDescent="0.2">
      <c r="A228" t="s">
        <v>1154</v>
      </c>
      <c r="B228" t="s">
        <v>1155</v>
      </c>
      <c r="C228" t="s">
        <v>1156</v>
      </c>
      <c r="D228">
        <v>76.89</v>
      </c>
      <c r="E228">
        <v>0</v>
      </c>
      <c r="F228">
        <v>0</v>
      </c>
      <c r="G228">
        <v>0</v>
      </c>
      <c r="H228">
        <v>0</v>
      </c>
      <c r="I228">
        <v>1</v>
      </c>
      <c r="J228" s="1" t="s">
        <v>976</v>
      </c>
      <c r="K228" s="1" t="s">
        <v>976</v>
      </c>
      <c r="L228" s="1">
        <v>2300000</v>
      </c>
      <c r="M228" s="12">
        <v>0</v>
      </c>
      <c r="N228" s="12">
        <v>0</v>
      </c>
    </row>
    <row r="229" spans="1:14" x14ac:dyDescent="0.2">
      <c r="A229" t="s">
        <v>1074</v>
      </c>
      <c r="B229" t="s">
        <v>1075</v>
      </c>
      <c r="C229" t="s">
        <v>1157</v>
      </c>
      <c r="D229">
        <v>111</v>
      </c>
      <c r="E229">
        <v>0</v>
      </c>
      <c r="F229">
        <v>0</v>
      </c>
      <c r="G229">
        <v>1</v>
      </c>
      <c r="H229">
        <v>1</v>
      </c>
      <c r="I229">
        <v>1</v>
      </c>
      <c r="J229" s="1" t="s">
        <v>976</v>
      </c>
      <c r="K229" s="1">
        <v>850000</v>
      </c>
      <c r="L229" s="1">
        <v>850000</v>
      </c>
      <c r="M229" s="12">
        <v>0</v>
      </c>
      <c r="N229" s="12">
        <v>1</v>
      </c>
    </row>
  </sheetData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data 1 proteomic 1</vt:lpstr>
      <vt:lpstr>Raw data 2 proteomic 1</vt:lpstr>
      <vt:lpstr>Raw data 1 proteomic 2</vt:lpstr>
      <vt:lpstr>Raw data 2 proteomic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mz1</dc:creator>
  <cp:lastModifiedBy>Battistone, Maria A.,PhD</cp:lastModifiedBy>
  <dcterms:created xsi:type="dcterms:W3CDTF">2024-01-23T18:29:59Z</dcterms:created>
  <dcterms:modified xsi:type="dcterms:W3CDTF">2025-07-24T11:11:55Z</dcterms:modified>
</cp:coreProperties>
</file>