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keogh/EpiCypher Dropbox/Michael Keogh/EpiCypher/PDGs/PDG236_Jessica Tyler [Weill Cornell]/MANUSCRIPTS [COLLABORATIVE]/25. Tardigrade Dsup [Aguilar et al]/25. (6.5) Aguilar et al [NCOMMS-23-32567A]/25. (6.6) Aguilar et al [NCOMMS-23-32567A]/"/>
    </mc:Choice>
  </mc:AlternateContent>
  <xr:revisionPtr revIDLastSave="0" documentId="13_ncr:1_{84632D95-00BE-C341-A676-F2E5617B70F0}" xr6:coauthVersionLast="47" xr6:coauthVersionMax="47" xr10:uidLastSave="{00000000-0000-0000-0000-000000000000}"/>
  <bookViews>
    <workbookView xWindow="36020" yWindow="2200" windowWidth="29040" windowHeight="15720" tabRatio="993" activeTab="10" xr2:uid="{00000000-000D-0000-FFFF-FFFF00000000}"/>
  </bookViews>
  <sheets>
    <sheet name="Index" sheetId="16" r:id="rId1"/>
    <sheet name="1. Fig6A" sheetId="7" r:id="rId2"/>
    <sheet name="2. Fig6B" sheetId="8" r:id="rId3"/>
    <sheet name="3. Fig6C" sheetId="9" r:id="rId4"/>
    <sheet name="4. Fig8A" sheetId="10" r:id="rId5"/>
    <sheet name="5. Fig8B" sheetId="11" r:id="rId6"/>
    <sheet name="6. Fig8C" sheetId="12" r:id="rId7"/>
    <sheet name="7. Fig8D" sheetId="15" r:id="rId8"/>
    <sheet name="8. Suppl Fig8A" sheetId="14" r:id="rId9"/>
    <sheet name="9. Suppl Fig8B" sheetId="13" r:id="rId10"/>
    <sheet name="10. EC50rel Tables " sheetId="1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5" i="9" l="1"/>
  <c r="L21" i="9"/>
  <c r="L7" i="9"/>
  <c r="B36" i="9"/>
  <c r="B37" i="9" s="1"/>
  <c r="B38" i="9" s="1"/>
  <c r="B39" i="9" s="1"/>
  <c r="B40" i="9" s="1"/>
  <c r="B41" i="9" s="1"/>
  <c r="B22" i="9"/>
  <c r="B23" i="9" s="1"/>
  <c r="B24" i="9" s="1"/>
  <c r="B25" i="9" s="1"/>
  <c r="B26" i="9" s="1"/>
  <c r="B27" i="9" s="1"/>
  <c r="B8" i="9"/>
  <c r="B9" i="9" s="1"/>
  <c r="B10" i="9" s="1"/>
  <c r="B11" i="9" s="1"/>
  <c r="B12" i="9" s="1"/>
  <c r="B13" i="9" s="1"/>
  <c r="B7" i="8"/>
  <c r="B8" i="8" s="1"/>
  <c r="B9" i="8" s="1"/>
  <c r="B10" i="8" s="1"/>
  <c r="B11" i="8" s="1"/>
  <c r="B12" i="8" s="1"/>
  <c r="B8" i="7"/>
  <c r="B9" i="7" s="1"/>
  <c r="B10" i="7" s="1"/>
  <c r="B11" i="7" s="1"/>
  <c r="B12" i="7" s="1"/>
  <c r="B13" i="7" s="1"/>
</calcChain>
</file>

<file path=xl/sharedStrings.xml><?xml version="1.0" encoding="utf-8"?>
<sst xmlns="http://schemas.openxmlformats.org/spreadsheetml/2006/main" count="360" uniqueCount="199">
  <si>
    <t>Description</t>
  </si>
  <si>
    <t>H3K4me3</t>
  </si>
  <si>
    <t>H2AE61A</t>
  </si>
  <si>
    <t>H2AE92K</t>
  </si>
  <si>
    <t>H2BE105A,E113A</t>
  </si>
  <si>
    <t xml:space="preserve">Alpha Counts </t>
  </si>
  <si>
    <t>H3K9me3</t>
  </si>
  <si>
    <t>0*</t>
  </si>
  <si>
    <t>147x601 DNA</t>
  </si>
  <si>
    <t xml:space="preserve">Nucleosome </t>
  </si>
  <si>
    <t>ND</t>
  </si>
  <si>
    <t>Nucleosome</t>
  </si>
  <si>
    <t>Nucleosome + SalDNA</t>
  </si>
  <si>
    <t>147x601 DNA + SalDNA</t>
  </si>
  <si>
    <t>[Dsup], M</t>
  </si>
  <si>
    <t>Tab ID</t>
  </si>
  <si>
    <t>(+)SalDNA Data constrained to Nucleosome max signal (42364)</t>
  </si>
  <si>
    <r>
      <t>EC</t>
    </r>
    <r>
      <rPr>
        <b/>
        <vertAlign val="subscript"/>
        <sz val="12"/>
        <color theme="1"/>
        <rFont val="Calibri"/>
        <family val="2"/>
      </rPr>
      <t>50</t>
    </r>
    <r>
      <rPr>
        <b/>
        <vertAlign val="superscript"/>
        <sz val="8"/>
        <color theme="1"/>
        <rFont val="Calibri"/>
        <family val="2"/>
      </rPr>
      <t>rel</t>
    </r>
    <r>
      <rPr>
        <b/>
        <sz val="12"/>
        <color theme="1"/>
        <rFont val="Calibri"/>
        <family val="2"/>
      </rPr>
      <t xml:space="preserve"> (nM)</t>
    </r>
  </si>
  <si>
    <t>(-) SalDNA Data not constained (upper plateau reached)</t>
  </si>
  <si>
    <t>Dsup (WT) Titration (0 μg/mL SalDNA) - 150 mM &amp; 250 mM NaCl</t>
  </si>
  <si>
    <t>Dsup (WT) Titration  w/ select acyl Nucs (1 μg/mL SalDNA)</t>
  </si>
  <si>
    <t>Dsup (WT) Titration  w/ acidic patch mutant Nucs (1 μg/mL SalDNA)</t>
  </si>
  <si>
    <r>
      <t xml:space="preserve">Dsup (HMGN-3R/3E, HMGN-8A, Dsup </t>
    </r>
    <r>
      <rPr>
        <sz val="12"/>
        <color rgb="FF000000"/>
        <rFont val="Calibri"/>
        <family val="2"/>
      </rPr>
      <t>Δ</t>
    </r>
    <r>
      <rPr>
        <sz val="12"/>
        <color rgb="FF000000"/>
        <rFont val="Calibri"/>
        <family val="2"/>
        <charset val="1"/>
      </rPr>
      <t>C</t>
    </r>
    <r>
      <rPr>
        <sz val="12"/>
        <color rgb="FF000000"/>
        <rFont val="Calibri"/>
        <family val="2"/>
        <charset val="1"/>
      </rPr>
      <t>) Titration ±  (1 μg/mL SalDNA)</t>
    </r>
  </si>
  <si>
    <t>Dsup (WT) Titration ±  (1 μg/mL SalDNA)</t>
  </si>
  <si>
    <t>Dsup (WT) Titration (± 0.74  μg/mL SalDNA)</t>
  </si>
  <si>
    <t xml:space="preserve">250 mM Salt </t>
  </si>
  <si>
    <t>147bp rNuc</t>
  </si>
  <si>
    <t>147bp DNA</t>
  </si>
  <si>
    <t xml:space="preserve">150 mM Salt </t>
  </si>
  <si>
    <r>
      <t>+ 1</t>
    </r>
    <r>
      <rPr>
        <sz val="12"/>
        <color rgb="FF000000"/>
        <rFont val="Calibri"/>
        <family val="2"/>
        <charset val="1"/>
      </rPr>
      <t xml:space="preserve"> </t>
    </r>
    <r>
      <rPr>
        <sz val="12"/>
        <color rgb="FF000000"/>
        <rFont val="Calibri"/>
        <family val="2"/>
      </rPr>
      <t>μ</t>
    </r>
    <r>
      <rPr>
        <sz val="12"/>
        <color rgb="FF000000"/>
        <rFont val="Calibri"/>
        <family val="2"/>
        <charset val="1"/>
      </rPr>
      <t>G</t>
    </r>
    <r>
      <rPr>
        <sz val="12"/>
        <color rgb="FF000000"/>
        <rFont val="Calibri"/>
        <family val="2"/>
      </rPr>
      <t>/mL SalDNA</t>
    </r>
  </si>
  <si>
    <r>
      <t>0</t>
    </r>
    <r>
      <rPr>
        <sz val="12"/>
        <color rgb="FF000000"/>
        <rFont val="Calibri"/>
        <family val="2"/>
        <charset val="1"/>
      </rPr>
      <t xml:space="preserve"> </t>
    </r>
    <r>
      <rPr>
        <sz val="12"/>
        <color rgb="FF000000"/>
        <rFont val="Calibri"/>
        <family val="2"/>
      </rPr>
      <t>μ</t>
    </r>
    <r>
      <rPr>
        <sz val="12"/>
        <color rgb="FF000000"/>
        <rFont val="Calibri"/>
        <family val="2"/>
        <charset val="1"/>
      </rPr>
      <t>G</t>
    </r>
    <r>
      <rPr>
        <sz val="12"/>
        <color rgb="FF000000"/>
        <rFont val="Calibri"/>
        <family val="2"/>
      </rPr>
      <t>/mL SalDNA</t>
    </r>
  </si>
  <si>
    <t>HMGN-3R/3E</t>
  </si>
  <si>
    <t>HMGN-8A</t>
  </si>
  <si>
    <r>
      <t xml:space="preserve">Dsup </t>
    </r>
    <r>
      <rPr>
        <b/>
        <sz val="11"/>
        <color rgb="FF000000"/>
        <rFont val="Calibri"/>
        <family val="2"/>
      </rPr>
      <t>Δ</t>
    </r>
    <r>
      <rPr>
        <b/>
        <sz val="11"/>
        <color rgb="FF000000"/>
        <rFont val="Calibri"/>
        <family val="2"/>
        <charset val="1"/>
      </rPr>
      <t>C</t>
    </r>
  </si>
  <si>
    <r>
      <t xml:space="preserve">+ 1 </t>
    </r>
    <r>
      <rPr>
        <sz val="11"/>
        <color rgb="FF000000"/>
        <rFont val="Calibri"/>
        <family val="2"/>
      </rPr>
      <t>μ</t>
    </r>
    <r>
      <rPr>
        <sz val="11"/>
        <color rgb="FF000000"/>
        <rFont val="Calibri"/>
        <family val="2"/>
        <charset val="1"/>
      </rPr>
      <t>G</t>
    </r>
    <r>
      <rPr>
        <sz val="11"/>
        <color rgb="FF000000"/>
        <rFont val="Calibri"/>
        <family val="2"/>
      </rPr>
      <t>/mL SalDNA</t>
    </r>
  </si>
  <si>
    <r>
      <t xml:space="preserve">0 </t>
    </r>
    <r>
      <rPr>
        <sz val="11"/>
        <color rgb="FF000000"/>
        <rFont val="Calibri"/>
        <family val="2"/>
      </rPr>
      <t>μ</t>
    </r>
    <r>
      <rPr>
        <sz val="11"/>
        <color rgb="FF000000"/>
        <rFont val="Calibri"/>
        <family val="2"/>
        <charset val="1"/>
      </rPr>
      <t>G</t>
    </r>
    <r>
      <rPr>
        <sz val="11"/>
        <color rgb="FF000000"/>
        <rFont val="Calibri"/>
        <family val="2"/>
      </rPr>
      <t>/mL SalDNA</t>
    </r>
  </si>
  <si>
    <t>rNuc </t>
  </si>
  <si>
    <t>DNA </t>
  </si>
  <si>
    <t>Tail-less </t>
  </si>
  <si>
    <t>H3.1 NΔ32 </t>
  </si>
  <si>
    <t>H3.3 NΔ32 </t>
  </si>
  <si>
    <t>H4NΔ15 </t>
  </si>
  <si>
    <t>164937*</t>
  </si>
  <si>
    <t>69562*</t>
  </si>
  <si>
    <t>25181*</t>
  </si>
  <si>
    <t>37550*</t>
  </si>
  <si>
    <t>1766*</t>
  </si>
  <si>
    <t>1325*</t>
  </si>
  <si>
    <t>17064*</t>
  </si>
  <si>
    <t>18581*</t>
  </si>
  <si>
    <t>6964*</t>
  </si>
  <si>
    <t>31643*</t>
  </si>
  <si>
    <t>12826*</t>
  </si>
  <si>
    <t>11616*</t>
  </si>
  <si>
    <t>193332*</t>
  </si>
  <si>
    <t>167606*</t>
  </si>
  <si>
    <t>3819*</t>
  </si>
  <si>
    <t>2205*</t>
  </si>
  <si>
    <t>1963*</t>
  </si>
  <si>
    <t>2274*</t>
  </si>
  <si>
    <t>38722*</t>
  </si>
  <si>
    <t>40781*</t>
  </si>
  <si>
    <t>42840*</t>
  </si>
  <si>
    <t>37329*</t>
  </si>
  <si>
    <t>32362*</t>
  </si>
  <si>
    <t>28228*</t>
  </si>
  <si>
    <t>223430*</t>
  </si>
  <si>
    <t>203977*</t>
  </si>
  <si>
    <t>84758*</t>
  </si>
  <si>
    <t>87708*</t>
  </si>
  <si>
    <t>20947*</t>
  </si>
  <si>
    <t>11875*</t>
  </si>
  <si>
    <t>72235*</t>
  </si>
  <si>
    <t>76321*</t>
  </si>
  <si>
    <t>91784*</t>
  </si>
  <si>
    <t>89496*</t>
  </si>
  <si>
    <t>57931*</t>
  </si>
  <si>
    <t>52478*</t>
  </si>
  <si>
    <t>109386*</t>
  </si>
  <si>
    <t>131669*</t>
  </si>
  <si>
    <t>134857*</t>
  </si>
  <si>
    <t>136356*</t>
  </si>
  <si>
    <t>72456*</t>
  </si>
  <si>
    <t>69499*</t>
  </si>
  <si>
    <t>571*</t>
  </si>
  <si>
    <t>345*</t>
  </si>
  <si>
    <t>105*</t>
  </si>
  <si>
    <t>86*</t>
  </si>
  <si>
    <t>100*</t>
  </si>
  <si>
    <t>129*</t>
  </si>
  <si>
    <t>2384*</t>
  </si>
  <si>
    <t>2104*</t>
  </si>
  <si>
    <t>374*</t>
  </si>
  <si>
    <t>408*</t>
  </si>
  <si>
    <t>1620*</t>
  </si>
  <si>
    <t>2062*</t>
  </si>
  <si>
    <t>172*</t>
  </si>
  <si>
    <t>139*</t>
  </si>
  <si>
    <t>96*</t>
  </si>
  <si>
    <t>91*</t>
  </si>
  <si>
    <t>110*</t>
  </si>
  <si>
    <t>182*</t>
  </si>
  <si>
    <t>WT (1 μg/mL SalDNA)</t>
  </si>
  <si>
    <t>H2AtetraAc</t>
  </si>
  <si>
    <t>H3tetraAc</t>
  </si>
  <si>
    <t>H4tetraAc</t>
  </si>
  <si>
    <t>70873*</t>
  </si>
  <si>
    <t>61764*</t>
  </si>
  <si>
    <t>61011*</t>
  </si>
  <si>
    <t>61144*</t>
  </si>
  <si>
    <t>54407*</t>
  </si>
  <si>
    <t>12021*</t>
  </si>
  <si>
    <t>111395*</t>
  </si>
  <si>
    <t>101297*</t>
  </si>
  <si>
    <t>105915*</t>
  </si>
  <si>
    <t>132352*</t>
  </si>
  <si>
    <t>82525*</t>
  </si>
  <si>
    <t>25342*</t>
  </si>
  <si>
    <t>98605*</t>
  </si>
  <si>
    <t>81274*</t>
  </si>
  <si>
    <t>rNuc 147bp</t>
  </si>
  <si>
    <t>H3K27me3</t>
  </si>
  <si>
    <t>H3K36me3</t>
  </si>
  <si>
    <t>H4K20me3</t>
  </si>
  <si>
    <t>118680*</t>
  </si>
  <si>
    <t>114436*</t>
  </si>
  <si>
    <t>104040*</t>
  </si>
  <si>
    <t>103756*</t>
  </si>
  <si>
    <t>91775*</t>
  </si>
  <si>
    <t>75733*</t>
  </si>
  <si>
    <t>115392*</t>
  </si>
  <si>
    <t>102826*</t>
  </si>
  <si>
    <t>83782*</t>
  </si>
  <si>
    <t>70819*</t>
  </si>
  <si>
    <t>214962*</t>
  </si>
  <si>
    <t>148097*</t>
  </si>
  <si>
    <t>173832*</t>
  </si>
  <si>
    <t>172487*</t>
  </si>
  <si>
    <t>155164*</t>
  </si>
  <si>
    <t>151924*</t>
  </si>
  <si>
    <t>145305*</t>
  </si>
  <si>
    <t>132743*</t>
  </si>
  <si>
    <t>168960*</t>
  </si>
  <si>
    <t>156081*</t>
  </si>
  <si>
    <t>146690*</t>
  </si>
  <si>
    <t>130382*</t>
  </si>
  <si>
    <t>207139*</t>
  </si>
  <si>
    <t>199250*</t>
  </si>
  <si>
    <t>186502*</t>
  </si>
  <si>
    <t>188235*</t>
  </si>
  <si>
    <t>178092*</t>
  </si>
  <si>
    <t>167244*</t>
  </si>
  <si>
    <t>194040*</t>
  </si>
  <si>
    <t>188736*</t>
  </si>
  <si>
    <t>176833*</t>
  </si>
  <si>
    <t>174558*</t>
  </si>
  <si>
    <t>rNuc</t>
  </si>
  <si>
    <t>DNA</t>
  </si>
  <si>
    <t>rNuc   </t>
  </si>
  <si>
    <t>WT (0 μg/mL SalDNA)</t>
  </si>
  <si>
    <t>WT (0.74 μg/mL SalDNA)</t>
  </si>
  <si>
    <t xml:space="preserve">rNuc </t>
  </si>
  <si>
    <t>150 mM</t>
  </si>
  <si>
    <t>250 mM</t>
  </si>
  <si>
    <t>0 µg/mL SalDNA</t>
  </si>
  <si>
    <t>3R/3E</t>
  </si>
  <si>
    <t>8A</t>
  </si>
  <si>
    <t>Tail-less</t>
  </si>
  <si>
    <r>
      <t>EC</t>
    </r>
    <r>
      <rPr>
        <b/>
        <vertAlign val="subscript"/>
        <sz val="12"/>
        <color rgb="FF000000"/>
        <rFont val="Calibri"/>
        <family val="2"/>
        <scheme val="minor"/>
      </rPr>
      <t>50</t>
    </r>
    <r>
      <rPr>
        <b/>
        <vertAlign val="superscript"/>
        <sz val="12"/>
        <color rgb="FF000000"/>
        <rFont val="Calibri"/>
        <family val="2"/>
        <scheme val="minor"/>
      </rPr>
      <t>rel</t>
    </r>
    <r>
      <rPr>
        <b/>
        <sz val="12"/>
        <color rgb="FF000000"/>
        <rFont val="Calibri"/>
        <family val="2"/>
        <scheme val="minor"/>
      </rPr>
      <t xml:space="preserve"> (nM)</t>
    </r>
  </si>
  <si>
    <t>1 µg/mL SalDNA</t>
  </si>
  <si>
    <t>Dsup (HMGN-3R/3E, HMGN-8A, Dsup ΔC) Titration ±  (1 μg/mL SalDNA)</t>
  </si>
  <si>
    <t>ΔC</t>
  </si>
  <si>
    <t>_</t>
  </si>
  <si>
    <t>8. Suppl. Fig. 8A</t>
  </si>
  <si>
    <r>
      <rPr>
        <b/>
        <sz val="12"/>
        <rFont val="Calibri"/>
        <family val="2"/>
      </rPr>
      <t>ΔHMGN ΔC</t>
    </r>
    <r>
      <rPr>
        <b/>
        <sz val="12"/>
        <rFont val="Calibri"/>
        <family val="2"/>
        <scheme val="minor"/>
      </rPr>
      <t xml:space="preserve"> (0.74 μg/mL SalDNA)</t>
    </r>
  </si>
  <si>
    <t>ΔHMGN ΔC (0 μg/mL SalDNA)</t>
  </si>
  <si>
    <t>8. Suppl. Fig8B</t>
  </si>
  <si>
    <t>8. Suppl Fig8A</t>
  </si>
  <si>
    <t xml:space="preserve"> Dsup (ΔHMGN ΔC) Titration (± 0.74  μg/mL SalDNA)</t>
  </si>
  <si>
    <t>8. Suppl Fig8B</t>
  </si>
  <si>
    <t>1. Fig. 6A</t>
  </si>
  <si>
    <t>2. Fig. 6B</t>
  </si>
  <si>
    <t>3. Fig. 6C</t>
  </si>
  <si>
    <t>4. Fig. 8A</t>
  </si>
  <si>
    <t>5. Fig. 8B</t>
  </si>
  <si>
    <t>6. Fig. 8C</t>
  </si>
  <si>
    <t>7. Fig. 8D</t>
  </si>
  <si>
    <t>1. Fig6A</t>
  </si>
  <si>
    <t>2. Fig6B</t>
  </si>
  <si>
    <t>3. Fig6C</t>
  </si>
  <si>
    <t>4. Fig8A</t>
  </si>
  <si>
    <t>5. Fig8B</t>
  </si>
  <si>
    <t>6. Fig8C</t>
  </si>
  <si>
    <t>7. Fig8D</t>
  </si>
  <si>
    <t>Dsup (WT) Titration  w/ tail truncated Nucs (1 μg/mL SalDNA)</t>
  </si>
  <si>
    <t>Dsup (WT) Titration  w/ select methyl Nucs (1 μg/mL SalDNA)</t>
  </si>
  <si>
    <t>9. Suppl. Fig. 8B</t>
  </si>
  <si>
    <t>10. EC50rel Tables</t>
  </si>
  <si>
    <r>
      <t>EC</t>
    </r>
    <r>
      <rPr>
        <vertAlign val="subscript"/>
        <sz val="12"/>
        <color rgb="FF000000"/>
        <rFont val="Calibri"/>
        <family val="2"/>
        <charset val="1"/>
      </rPr>
      <t>50</t>
    </r>
    <r>
      <rPr>
        <vertAlign val="superscript"/>
        <sz val="12"/>
        <color rgb="FF000000"/>
        <rFont val="Calibri"/>
        <family val="2"/>
        <charset val="1"/>
      </rPr>
      <t>rel</t>
    </r>
    <r>
      <rPr>
        <sz val="12"/>
        <color rgb="FF000000"/>
        <rFont val="Calibri"/>
        <family val="2"/>
        <charset val="1"/>
      </rPr>
      <t xml:space="preserve"> Table for all Captify figures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</si>
</sst>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29">
    <font>
      <sz val="12"/>
      <color rgb="FF000000"/>
      <name val="Calibri"/>
      <family val="2"/>
      <charset val="1"/>
    </font>
    <font>
      <sz val="12"/>
      <color rgb="FF000000"/>
      <name val="ArialMT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vertAlign val="subscript"/>
      <sz val="12"/>
      <color rgb="FF000000"/>
      <name val="Calibri"/>
      <family val="2"/>
      <charset val="1"/>
    </font>
    <font>
      <vertAlign val="superscript"/>
      <sz val="12"/>
      <color rgb="FF000000"/>
      <name val="Calibri"/>
      <family val="2"/>
      <charset val="1"/>
    </font>
    <font>
      <b/>
      <sz val="12"/>
      <color theme="1"/>
      <name val="Calibri"/>
      <family val="2"/>
    </font>
    <font>
      <b/>
      <vertAlign val="subscript"/>
      <sz val="12"/>
      <color theme="1"/>
      <name val="Calibri"/>
      <family val="2"/>
    </font>
    <font>
      <b/>
      <vertAlign val="superscript"/>
      <sz val="8"/>
      <color theme="1"/>
      <name val="Calibri"/>
      <family val="2"/>
    </font>
    <font>
      <sz val="12"/>
      <color rgb="FFC00000"/>
      <name val="Calibri"/>
      <family val="2"/>
      <charset val="1"/>
    </font>
    <font>
      <sz val="12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1" fontId="3" fillId="0" borderId="0" xfId="0" applyNumberFormat="1" applyFont="1"/>
    <xf numFmtId="1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7" fillId="0" borderId="0" xfId="0" applyFont="1"/>
    <xf numFmtId="0" fontId="15" fillId="0" borderId="0" xfId="0" applyFont="1"/>
    <xf numFmtId="0" fontId="17" fillId="0" borderId="0" xfId="0" applyFont="1" applyAlignment="1">
      <alignment horizontal="center"/>
    </xf>
    <xf numFmtId="11" fontId="17" fillId="0" borderId="0" xfId="0" applyNumberFormat="1" applyFont="1"/>
    <xf numFmtId="0" fontId="15" fillId="0" borderId="0" xfId="0" applyFont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1" fontId="15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11" fontId="22" fillId="0" borderId="0" xfId="0" applyNumberFormat="1" applyFont="1"/>
    <xf numFmtId="0" fontId="22" fillId="0" borderId="0" xfId="0" applyFont="1"/>
    <xf numFmtId="11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4" borderId="0" xfId="0" applyFill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/>
    </xf>
    <xf numFmtId="0" fontId="26" fillId="3" borderId="9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26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2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3" fillId="0" borderId="0" xfId="0" applyFont="1"/>
    <xf numFmtId="164" fontId="7" fillId="0" borderId="6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2" xfId="0" quotePrefix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2" borderId="11" xfId="0" applyFont="1" applyFill="1" applyBorder="1" applyAlignment="1">
      <alignment horizontal="center" wrapText="1"/>
    </xf>
    <xf numFmtId="0" fontId="21" fillId="0" borderId="21" xfId="0" applyFont="1" applyBorder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2" borderId="0" xfId="0" applyFont="1" applyFill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4" borderId="11" xfId="0" applyFill="1" applyBorder="1" applyAlignment="1">
      <alignment horizontal="center"/>
    </xf>
  </cellXfs>
  <cellStyles count="3">
    <cellStyle name="Explanatory Text" xfId="1" builtinId="53" customBuiltin="1"/>
    <cellStyle name="Normal" xfId="0" builtinId="0"/>
    <cellStyle name="Normal 2" xfId="2" xr:uid="{9A8EC0C7-6408-6848-96A2-7BF1CB4CC43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C02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5051-A427-4FAC-95AB-232237F584D6}">
  <dimension ref="B8:C30"/>
  <sheetViews>
    <sheetView workbookViewId="0">
      <selection activeCell="F23" sqref="F23"/>
    </sheetView>
  </sheetViews>
  <sheetFormatPr baseColWidth="10" defaultColWidth="8.83203125" defaultRowHeight="16"/>
  <cols>
    <col min="2" max="2" width="35.1640625" style="1" customWidth="1"/>
    <col min="3" max="3" width="63.83203125" customWidth="1"/>
    <col min="8" max="8" width="8.83203125" customWidth="1"/>
    <col min="9" max="9" width="8" customWidth="1"/>
    <col min="10" max="10" width="7.6640625" customWidth="1"/>
    <col min="11" max="11" width="9.6640625" customWidth="1"/>
    <col min="12" max="12" width="8.5" customWidth="1"/>
    <col min="13" max="13" width="9.6640625" customWidth="1"/>
  </cols>
  <sheetData>
    <row r="8" spans="2:3">
      <c r="B8" s="5" t="s">
        <v>15</v>
      </c>
      <c r="C8" s="5" t="s">
        <v>0</v>
      </c>
    </row>
    <row r="9" spans="2:3">
      <c r="B9" s="7" t="s">
        <v>180</v>
      </c>
      <c r="C9" s="7" t="s">
        <v>19</v>
      </c>
    </row>
    <row r="10" spans="2:3">
      <c r="B10" s="7"/>
      <c r="C10" s="7"/>
    </row>
    <row r="11" spans="2:3">
      <c r="B11" s="7" t="s">
        <v>181</v>
      </c>
      <c r="C11" s="7" t="s">
        <v>23</v>
      </c>
    </row>
    <row r="12" spans="2:3">
      <c r="B12" s="7"/>
      <c r="C12" s="7"/>
    </row>
    <row r="13" spans="2:3">
      <c r="B13" s="7" t="s">
        <v>182</v>
      </c>
      <c r="C13" s="7" t="s">
        <v>22</v>
      </c>
    </row>
    <row r="14" spans="2:3">
      <c r="B14" s="7"/>
      <c r="C14" s="7"/>
    </row>
    <row r="15" spans="2:3">
      <c r="B15" s="7" t="s">
        <v>183</v>
      </c>
      <c r="C15" s="7" t="s">
        <v>194</v>
      </c>
    </row>
    <row r="16" spans="2:3">
      <c r="B16" s="7"/>
      <c r="C16" s="7"/>
    </row>
    <row r="17" spans="2:3">
      <c r="B17" s="7" t="s">
        <v>184</v>
      </c>
      <c r="C17" s="7" t="s">
        <v>20</v>
      </c>
    </row>
    <row r="18" spans="2:3">
      <c r="B18" s="7"/>
      <c r="C18" s="7"/>
    </row>
    <row r="19" spans="2:3">
      <c r="B19" s="7" t="s">
        <v>185</v>
      </c>
      <c r="C19" s="7" t="s">
        <v>195</v>
      </c>
    </row>
    <row r="20" spans="2:3">
      <c r="B20" s="7"/>
      <c r="C20" s="7"/>
    </row>
    <row r="21" spans="2:3">
      <c r="B21" s="7" t="s">
        <v>186</v>
      </c>
      <c r="C21" s="7" t="s">
        <v>21</v>
      </c>
    </row>
    <row r="22" spans="2:3">
      <c r="B22" s="18"/>
      <c r="C22" s="18"/>
    </row>
    <row r="23" spans="2:3">
      <c r="B23" s="18" t="s">
        <v>173</v>
      </c>
      <c r="C23" s="18" t="s">
        <v>24</v>
      </c>
    </row>
    <row r="24" spans="2:3">
      <c r="B24" s="18"/>
      <c r="C24" s="18"/>
    </row>
    <row r="25" spans="2:3">
      <c r="B25" s="18" t="s">
        <v>196</v>
      </c>
      <c r="C25" s="18" t="s">
        <v>178</v>
      </c>
    </row>
    <row r="26" spans="2:3">
      <c r="B26" s="18"/>
      <c r="C26" s="18"/>
    </row>
    <row r="27" spans="2:3" ht="20">
      <c r="B27" s="19" t="s">
        <v>197</v>
      </c>
      <c r="C27" s="19" t="s">
        <v>198</v>
      </c>
    </row>
    <row r="30" spans="2:3">
      <c r="B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B837-CFAD-483F-AEA8-E8E89CE97D0F}">
  <dimension ref="B2:J14"/>
  <sheetViews>
    <sheetView workbookViewId="0">
      <selection activeCell="E23" sqref="E23"/>
    </sheetView>
  </sheetViews>
  <sheetFormatPr baseColWidth="10" defaultColWidth="8.83203125" defaultRowHeight="16"/>
  <cols>
    <col min="2" max="2" width="15.1640625" customWidth="1"/>
    <col min="3" max="10" width="11.83203125" style="1" customWidth="1"/>
  </cols>
  <sheetData>
    <row r="2" spans="2:10">
      <c r="B2" s="7" t="s">
        <v>187</v>
      </c>
      <c r="C2" s="74" t="s">
        <v>19</v>
      </c>
      <c r="D2" s="74"/>
      <c r="E2" s="74"/>
      <c r="F2" s="74"/>
      <c r="G2" s="74"/>
      <c r="H2" s="74"/>
      <c r="I2" s="74"/>
      <c r="J2" s="74"/>
    </row>
    <row r="3" spans="2:10" ht="17" thickBot="1">
      <c r="C3" s="3"/>
      <c r="D3" s="3"/>
    </row>
    <row r="4" spans="2:10" ht="17" thickBot="1">
      <c r="C4" s="71" t="s">
        <v>5</v>
      </c>
      <c r="D4" s="72"/>
      <c r="E4" s="72"/>
      <c r="F4" s="72"/>
      <c r="G4" s="72"/>
      <c r="H4" s="72"/>
      <c r="I4" s="72"/>
      <c r="J4" s="73"/>
    </row>
    <row r="5" spans="2:10" ht="17" thickBot="1">
      <c r="B5" s="8"/>
      <c r="C5" s="71" t="s">
        <v>25</v>
      </c>
      <c r="D5" s="72"/>
      <c r="E5" s="72"/>
      <c r="F5" s="73"/>
      <c r="G5" s="71" t="s">
        <v>28</v>
      </c>
      <c r="H5" s="72"/>
      <c r="I5" s="72"/>
      <c r="J5" s="73"/>
    </row>
    <row r="6" spans="2:10" ht="17" thickBot="1">
      <c r="B6" s="3" t="s">
        <v>14</v>
      </c>
      <c r="C6" s="75" t="s">
        <v>26</v>
      </c>
      <c r="D6" s="76"/>
      <c r="E6" s="76" t="s">
        <v>27</v>
      </c>
      <c r="F6" s="76"/>
      <c r="G6" s="75" t="s">
        <v>26</v>
      </c>
      <c r="H6" s="76"/>
      <c r="I6" s="76" t="s">
        <v>27</v>
      </c>
      <c r="J6" s="76"/>
    </row>
    <row r="7" spans="2:10">
      <c r="B7" s="9">
        <v>9.9999999999999995E-7</v>
      </c>
      <c r="C7" s="1">
        <v>297459</v>
      </c>
      <c r="D7" s="1">
        <v>306217</v>
      </c>
      <c r="E7" s="1">
        <v>348432</v>
      </c>
      <c r="F7" s="1">
        <v>360580</v>
      </c>
      <c r="G7" s="1">
        <v>319617</v>
      </c>
      <c r="H7" s="1">
        <v>229711</v>
      </c>
      <c r="I7" s="1">
        <v>371464</v>
      </c>
      <c r="J7" s="1">
        <v>383086</v>
      </c>
    </row>
    <row r="8" spans="2:10">
      <c r="B8" s="10">
        <f t="shared" ref="B8:B13" si="0">B7/2</f>
        <v>4.9999999999999998E-7</v>
      </c>
      <c r="C8" s="1">
        <v>289024</v>
      </c>
      <c r="D8" s="1">
        <v>288168</v>
      </c>
      <c r="E8" s="1">
        <v>203372</v>
      </c>
      <c r="F8" s="1">
        <v>277730</v>
      </c>
      <c r="G8" s="1">
        <v>338492</v>
      </c>
      <c r="H8" s="1">
        <v>348904</v>
      </c>
      <c r="I8" s="1">
        <v>385624</v>
      </c>
      <c r="J8" s="1">
        <v>386959</v>
      </c>
    </row>
    <row r="9" spans="2:10">
      <c r="B9" s="10">
        <f t="shared" si="0"/>
        <v>2.4999999999999999E-7</v>
      </c>
      <c r="C9" s="1">
        <v>272112</v>
      </c>
      <c r="D9" s="1">
        <v>274780</v>
      </c>
      <c r="E9" s="1">
        <v>32313</v>
      </c>
      <c r="F9" s="1">
        <v>69375</v>
      </c>
      <c r="G9" s="1">
        <v>331034</v>
      </c>
      <c r="H9" s="1">
        <v>351392</v>
      </c>
      <c r="I9" s="1">
        <v>381903</v>
      </c>
      <c r="J9" s="1">
        <v>383876</v>
      </c>
    </row>
    <row r="10" spans="2:10">
      <c r="B10" s="10">
        <f t="shared" si="0"/>
        <v>1.2499999999999999E-7</v>
      </c>
      <c r="C10" s="1">
        <v>169743</v>
      </c>
      <c r="D10" s="1">
        <v>131097</v>
      </c>
      <c r="E10" s="1">
        <v>771</v>
      </c>
      <c r="F10" s="1">
        <v>1236</v>
      </c>
      <c r="G10" s="1">
        <v>340190</v>
      </c>
      <c r="H10" s="1">
        <v>358500</v>
      </c>
      <c r="I10" s="1">
        <v>377533</v>
      </c>
      <c r="J10" s="1">
        <v>381028</v>
      </c>
    </row>
    <row r="11" spans="2:10">
      <c r="B11" s="10">
        <f t="shared" si="0"/>
        <v>6.2499999999999997E-8</v>
      </c>
      <c r="C11" s="1">
        <v>10773</v>
      </c>
      <c r="D11" s="1">
        <v>16568</v>
      </c>
      <c r="E11" s="1">
        <v>292</v>
      </c>
      <c r="F11" s="1">
        <v>247</v>
      </c>
      <c r="G11" s="1">
        <v>305403</v>
      </c>
      <c r="H11" s="1">
        <v>322478</v>
      </c>
      <c r="I11" s="1">
        <v>366490</v>
      </c>
      <c r="J11" s="1">
        <v>367140</v>
      </c>
    </row>
    <row r="12" spans="2:10">
      <c r="B12" s="10">
        <f t="shared" si="0"/>
        <v>3.1249999999999999E-8</v>
      </c>
      <c r="C12" s="1">
        <v>1789</v>
      </c>
      <c r="D12" s="1">
        <v>1242</v>
      </c>
      <c r="E12" s="1">
        <v>203</v>
      </c>
      <c r="F12" s="1">
        <v>123</v>
      </c>
      <c r="G12" s="1">
        <v>291167</v>
      </c>
      <c r="H12" s="1">
        <v>305409</v>
      </c>
      <c r="I12" s="1">
        <v>335076</v>
      </c>
      <c r="J12" s="1">
        <v>342539</v>
      </c>
    </row>
    <row r="13" spans="2:10">
      <c r="B13" s="10">
        <f t="shared" si="0"/>
        <v>1.5624999999999999E-8</v>
      </c>
      <c r="C13" s="1">
        <v>1105</v>
      </c>
      <c r="D13" s="1">
        <v>884</v>
      </c>
      <c r="E13" s="1">
        <v>213</v>
      </c>
      <c r="F13" s="1">
        <v>159</v>
      </c>
      <c r="G13" s="1">
        <v>252113</v>
      </c>
      <c r="H13" s="1">
        <v>267393</v>
      </c>
      <c r="I13" s="1">
        <v>287336</v>
      </c>
      <c r="J13" s="1">
        <v>295340</v>
      </c>
    </row>
    <row r="14" spans="2:10">
      <c r="B14" s="10">
        <v>0</v>
      </c>
      <c r="C14" s="1">
        <v>423</v>
      </c>
      <c r="D14" s="1">
        <v>427</v>
      </c>
      <c r="E14" s="1">
        <v>63</v>
      </c>
      <c r="F14" s="1">
        <v>187</v>
      </c>
      <c r="G14" s="1">
        <v>392</v>
      </c>
      <c r="H14" s="1">
        <v>476</v>
      </c>
      <c r="I14" s="1">
        <v>150</v>
      </c>
      <c r="J14" s="1">
        <v>138</v>
      </c>
    </row>
  </sheetData>
  <mergeCells count="8">
    <mergeCell ref="C4:J4"/>
    <mergeCell ref="C2:J2"/>
    <mergeCell ref="C5:F5"/>
    <mergeCell ref="C6:D6"/>
    <mergeCell ref="E6:F6"/>
    <mergeCell ref="G5:J5"/>
    <mergeCell ref="G6:H6"/>
    <mergeCell ref="I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51B-519E-4F0F-9AC9-A207D31B2F10}">
  <dimension ref="B1:J13"/>
  <sheetViews>
    <sheetView workbookViewId="0">
      <selection activeCell="B1" sqref="B1"/>
    </sheetView>
  </sheetViews>
  <sheetFormatPr baseColWidth="10" defaultColWidth="8.83203125" defaultRowHeight="16"/>
  <sheetData>
    <row r="1" spans="2:10">
      <c r="B1" s="7" t="s">
        <v>188</v>
      </c>
      <c r="C1" s="74" t="s">
        <v>23</v>
      </c>
      <c r="D1" s="74"/>
      <c r="E1" s="74"/>
      <c r="F1" s="74"/>
      <c r="G1" s="74"/>
      <c r="H1" s="74"/>
      <c r="I1" s="74"/>
      <c r="J1" s="74"/>
    </row>
    <row r="2" spans="2:10" ht="17" thickBot="1"/>
    <row r="3" spans="2:10" ht="17" thickBot="1">
      <c r="C3" s="71" t="s">
        <v>5</v>
      </c>
      <c r="D3" s="72"/>
      <c r="E3" s="72"/>
      <c r="F3" s="72"/>
      <c r="G3" s="72"/>
      <c r="H3" s="72"/>
      <c r="I3" s="72"/>
      <c r="J3" s="73"/>
    </row>
    <row r="4" spans="2:10" ht="17" thickBot="1">
      <c r="C4" s="77" t="s">
        <v>29</v>
      </c>
      <c r="D4" s="72"/>
      <c r="E4" s="72"/>
      <c r="F4" s="73"/>
      <c r="G4" s="77" t="s">
        <v>30</v>
      </c>
      <c r="H4" s="72"/>
      <c r="I4" s="72"/>
      <c r="J4" s="73"/>
    </row>
    <row r="5" spans="2:10" ht="17" thickBot="1">
      <c r="B5" s="3" t="s">
        <v>14</v>
      </c>
      <c r="C5" s="75" t="s">
        <v>26</v>
      </c>
      <c r="D5" s="76"/>
      <c r="E5" s="76" t="s">
        <v>27</v>
      </c>
      <c r="F5" s="76"/>
      <c r="G5" s="75" t="s">
        <v>26</v>
      </c>
      <c r="H5" s="76"/>
      <c r="I5" s="76" t="s">
        <v>27</v>
      </c>
      <c r="J5" s="76"/>
    </row>
    <row r="6" spans="2:10">
      <c r="B6" s="9">
        <v>9.9999999999999995E-7</v>
      </c>
      <c r="C6" s="3">
        <v>118754</v>
      </c>
      <c r="D6" s="3">
        <v>104814</v>
      </c>
      <c r="E6" s="3">
        <v>21352</v>
      </c>
      <c r="F6" s="3">
        <v>13360</v>
      </c>
      <c r="G6" s="3">
        <v>289335</v>
      </c>
      <c r="H6" s="3">
        <v>274856</v>
      </c>
      <c r="I6" s="3">
        <v>298350</v>
      </c>
      <c r="J6" s="3">
        <v>302077</v>
      </c>
    </row>
    <row r="7" spans="2:10">
      <c r="B7" s="10">
        <f t="shared" ref="B7:B12" si="0">B6/2</f>
        <v>4.9999999999999998E-7</v>
      </c>
      <c r="C7" s="3">
        <v>189873</v>
      </c>
      <c r="D7" s="3">
        <v>183240</v>
      </c>
      <c r="E7" s="3">
        <v>7591</v>
      </c>
      <c r="F7" s="3">
        <v>7400</v>
      </c>
      <c r="G7" s="3">
        <v>295950</v>
      </c>
      <c r="H7" s="3">
        <v>292606</v>
      </c>
      <c r="I7" s="3">
        <v>314296</v>
      </c>
      <c r="J7" s="3">
        <v>302627</v>
      </c>
    </row>
    <row r="8" spans="2:10">
      <c r="B8" s="10">
        <f t="shared" si="0"/>
        <v>2.4999999999999999E-7</v>
      </c>
      <c r="C8" s="3">
        <v>150472</v>
      </c>
      <c r="D8" s="3">
        <v>113382</v>
      </c>
      <c r="E8" s="3">
        <v>179</v>
      </c>
      <c r="F8" s="3">
        <v>199</v>
      </c>
      <c r="G8" s="3">
        <v>291065</v>
      </c>
      <c r="H8" s="3">
        <v>274351</v>
      </c>
      <c r="I8" s="3">
        <v>292309</v>
      </c>
      <c r="J8" s="3">
        <v>288858</v>
      </c>
    </row>
    <row r="9" spans="2:10">
      <c r="B9" s="10">
        <f t="shared" si="0"/>
        <v>1.2499999999999999E-7</v>
      </c>
      <c r="C9" s="3">
        <v>13718</v>
      </c>
      <c r="D9" s="3">
        <v>12649</v>
      </c>
      <c r="E9" s="3">
        <v>87</v>
      </c>
      <c r="F9" s="3">
        <v>111</v>
      </c>
      <c r="G9" s="3">
        <v>271761</v>
      </c>
      <c r="H9" s="3">
        <v>274172</v>
      </c>
      <c r="I9" s="3">
        <v>290180</v>
      </c>
      <c r="J9" s="3">
        <v>299419</v>
      </c>
    </row>
    <row r="10" spans="2:10">
      <c r="B10" s="10">
        <f t="shared" si="0"/>
        <v>6.2499999999999997E-8</v>
      </c>
      <c r="C10" s="3">
        <v>3275</v>
      </c>
      <c r="D10" s="3">
        <v>3003</v>
      </c>
      <c r="E10" s="3">
        <v>92</v>
      </c>
      <c r="F10" s="3">
        <v>92</v>
      </c>
      <c r="G10" s="3">
        <v>261175</v>
      </c>
      <c r="H10" s="3">
        <v>275581</v>
      </c>
      <c r="I10" s="3">
        <v>296513</v>
      </c>
      <c r="J10" s="3">
        <v>292324</v>
      </c>
    </row>
    <row r="11" spans="2:10">
      <c r="B11" s="10">
        <f t="shared" si="0"/>
        <v>3.1249999999999999E-8</v>
      </c>
      <c r="C11" s="3">
        <v>993</v>
      </c>
      <c r="D11" s="3">
        <v>872</v>
      </c>
      <c r="E11" s="3">
        <v>82</v>
      </c>
      <c r="F11" s="3">
        <v>87</v>
      </c>
      <c r="G11" s="3">
        <v>227532</v>
      </c>
      <c r="H11" s="3">
        <v>224569</v>
      </c>
      <c r="I11" s="3">
        <v>262799</v>
      </c>
      <c r="J11" s="3">
        <v>265122</v>
      </c>
    </row>
    <row r="12" spans="2:10">
      <c r="B12" s="10">
        <f t="shared" si="0"/>
        <v>1.5624999999999999E-8</v>
      </c>
      <c r="C12" s="3">
        <v>639</v>
      </c>
      <c r="D12" s="3">
        <v>586</v>
      </c>
      <c r="E12" s="3">
        <v>92</v>
      </c>
      <c r="F12" s="3">
        <v>82</v>
      </c>
      <c r="G12" s="3">
        <v>151396</v>
      </c>
      <c r="H12" s="3">
        <v>149924</v>
      </c>
      <c r="I12" s="3">
        <v>191717</v>
      </c>
      <c r="J12" s="3">
        <v>178967</v>
      </c>
    </row>
    <row r="13" spans="2:10">
      <c r="B13" s="10">
        <v>0</v>
      </c>
      <c r="C13" s="3">
        <v>349</v>
      </c>
      <c r="D13" s="3">
        <v>217</v>
      </c>
      <c r="E13" s="3">
        <v>82</v>
      </c>
      <c r="F13" s="3">
        <v>72</v>
      </c>
      <c r="G13" s="3">
        <v>329</v>
      </c>
      <c r="H13" s="3">
        <v>334</v>
      </c>
      <c r="I13" s="3">
        <v>267</v>
      </c>
      <c r="J13" s="3">
        <v>272</v>
      </c>
    </row>
  </sheetData>
  <mergeCells count="8">
    <mergeCell ref="C1:J1"/>
    <mergeCell ref="C3:J3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4840-700A-4539-9DE5-AE5A9196DA50}">
  <dimension ref="B1:S43"/>
  <sheetViews>
    <sheetView topLeftCell="A18" workbookViewId="0">
      <selection activeCell="B1" sqref="B1"/>
    </sheetView>
  </sheetViews>
  <sheetFormatPr baseColWidth="10" defaultColWidth="8.83203125" defaultRowHeight="15"/>
  <cols>
    <col min="1" max="16384" width="8.83203125" style="12"/>
  </cols>
  <sheetData>
    <row r="1" spans="2:19" ht="16">
      <c r="B1" s="7" t="s">
        <v>189</v>
      </c>
      <c r="C1" s="74" t="s">
        <v>22</v>
      </c>
      <c r="D1" s="74"/>
      <c r="E1" s="74"/>
      <c r="F1" s="74"/>
      <c r="G1" s="74"/>
      <c r="H1" s="74"/>
      <c r="I1" s="74"/>
      <c r="J1" s="74"/>
    </row>
    <row r="2" spans="2:19" ht="16" thickBot="1">
      <c r="S2" s="13"/>
    </row>
    <row r="3" spans="2:19" ht="16" thickBot="1">
      <c r="B3" s="13"/>
      <c r="C3" s="87" t="s">
        <v>31</v>
      </c>
      <c r="D3" s="88"/>
      <c r="E3" s="88"/>
      <c r="F3" s="88"/>
      <c r="G3" s="88"/>
      <c r="H3" s="88"/>
      <c r="I3" s="88"/>
      <c r="J3" s="89"/>
      <c r="K3" s="11"/>
      <c r="L3" s="11"/>
      <c r="M3" s="11"/>
      <c r="N3" s="11"/>
      <c r="O3" s="11"/>
      <c r="P3" s="11"/>
      <c r="Q3" s="11"/>
      <c r="R3" s="11"/>
      <c r="S3" s="11"/>
    </row>
    <row r="4" spans="2:19" ht="16" thickBot="1">
      <c r="B4" s="14"/>
      <c r="C4" s="80" t="s">
        <v>5</v>
      </c>
      <c r="D4" s="81"/>
      <c r="E4" s="81"/>
      <c r="F4" s="81"/>
      <c r="G4" s="81"/>
      <c r="H4" s="81"/>
      <c r="I4" s="81"/>
      <c r="J4" s="82"/>
      <c r="K4" s="11"/>
      <c r="L4" s="11"/>
      <c r="M4" s="11"/>
      <c r="N4" s="11"/>
      <c r="O4" s="11"/>
      <c r="P4" s="11"/>
      <c r="Q4" s="11"/>
      <c r="R4" s="11"/>
      <c r="S4" s="11"/>
    </row>
    <row r="5" spans="2:19" ht="16" thickBot="1">
      <c r="B5" s="14"/>
      <c r="C5" s="83" t="s">
        <v>34</v>
      </c>
      <c r="D5" s="81"/>
      <c r="E5" s="81"/>
      <c r="F5" s="82"/>
      <c r="G5" s="83" t="s">
        <v>35</v>
      </c>
      <c r="H5" s="81"/>
      <c r="I5" s="81"/>
      <c r="J5" s="82"/>
      <c r="K5" s="11"/>
      <c r="L5" s="11"/>
      <c r="M5" s="11"/>
      <c r="N5" s="11"/>
      <c r="O5" s="11"/>
      <c r="P5" s="11"/>
      <c r="Q5" s="11"/>
      <c r="R5" s="11"/>
      <c r="S5" s="11"/>
    </row>
    <row r="6" spans="2:19" ht="16" thickBot="1">
      <c r="B6" s="13" t="s">
        <v>14</v>
      </c>
      <c r="C6" s="78" t="s">
        <v>26</v>
      </c>
      <c r="D6" s="79"/>
      <c r="E6" s="79" t="s">
        <v>27</v>
      </c>
      <c r="F6" s="79"/>
      <c r="G6" s="78" t="s">
        <v>26</v>
      </c>
      <c r="H6" s="79"/>
      <c r="I6" s="79" t="s">
        <v>27</v>
      </c>
      <c r="J6" s="79"/>
      <c r="K6" s="11"/>
      <c r="L6" s="11"/>
      <c r="M6" s="11"/>
      <c r="N6" s="11"/>
      <c r="O6" s="11"/>
      <c r="P6" s="11"/>
      <c r="Q6" s="11"/>
      <c r="R6" s="11"/>
      <c r="S6" s="11"/>
    </row>
    <row r="7" spans="2:19">
      <c r="B7" s="17">
        <v>9.9999999999999995E-7</v>
      </c>
      <c r="C7" s="3">
        <v>6780</v>
      </c>
      <c r="D7" s="3">
        <v>4999</v>
      </c>
      <c r="E7" s="3">
        <v>5172</v>
      </c>
      <c r="F7" s="3">
        <v>9056</v>
      </c>
      <c r="G7" s="3">
        <v>284872</v>
      </c>
      <c r="H7" s="3">
        <v>279897</v>
      </c>
      <c r="I7" s="3">
        <v>317102</v>
      </c>
      <c r="J7" s="3">
        <v>317474</v>
      </c>
      <c r="K7" s="11"/>
      <c r="L7" s="11">
        <f>MAX(C7:J14)</f>
        <v>329178</v>
      </c>
      <c r="M7" s="11"/>
      <c r="N7" s="11"/>
      <c r="O7" s="11"/>
      <c r="P7" s="11"/>
      <c r="Q7" s="11"/>
      <c r="R7" s="11"/>
      <c r="S7" s="11"/>
    </row>
    <row r="8" spans="2:19">
      <c r="B8" s="16">
        <f t="shared" ref="B8:B13" si="0">B7/2</f>
        <v>4.9999999999999998E-7</v>
      </c>
      <c r="C8" s="3">
        <v>5841</v>
      </c>
      <c r="D8" s="3">
        <v>4680</v>
      </c>
      <c r="E8" s="3">
        <v>368</v>
      </c>
      <c r="F8" s="3">
        <v>523</v>
      </c>
      <c r="G8" s="3">
        <v>309121</v>
      </c>
      <c r="H8" s="3">
        <v>274031</v>
      </c>
      <c r="I8" s="3">
        <v>329178</v>
      </c>
      <c r="J8" s="3">
        <v>304227</v>
      </c>
      <c r="K8" s="11"/>
      <c r="L8" s="11"/>
      <c r="M8" s="11"/>
      <c r="N8" s="11"/>
      <c r="O8" s="11"/>
      <c r="P8" s="11"/>
      <c r="Q8" s="11"/>
      <c r="R8" s="11"/>
      <c r="S8" s="11"/>
    </row>
    <row r="9" spans="2:19">
      <c r="B9" s="16">
        <f t="shared" si="0"/>
        <v>2.4999999999999999E-7</v>
      </c>
      <c r="C9" s="3">
        <v>3818</v>
      </c>
      <c r="D9" s="3">
        <v>3944</v>
      </c>
      <c r="E9" s="3">
        <v>179</v>
      </c>
      <c r="F9" s="3">
        <v>155</v>
      </c>
      <c r="G9" s="3">
        <v>284025</v>
      </c>
      <c r="H9" s="3">
        <v>265585</v>
      </c>
      <c r="I9" s="3">
        <v>325870</v>
      </c>
      <c r="J9" s="3">
        <v>311584</v>
      </c>
      <c r="K9" s="11"/>
      <c r="L9" s="11"/>
      <c r="M9" s="11"/>
      <c r="N9" s="11"/>
      <c r="O9" s="11"/>
      <c r="P9" s="11"/>
      <c r="Q9" s="11"/>
      <c r="R9" s="11"/>
      <c r="S9" s="11"/>
    </row>
    <row r="10" spans="2:19">
      <c r="B10" s="16">
        <f t="shared" si="0"/>
        <v>1.2499999999999999E-7</v>
      </c>
      <c r="C10" s="3">
        <v>3429</v>
      </c>
      <c r="D10" s="3">
        <v>2179</v>
      </c>
      <c r="E10" s="3">
        <v>169</v>
      </c>
      <c r="F10" s="3">
        <v>116</v>
      </c>
      <c r="G10" s="3">
        <v>249189</v>
      </c>
      <c r="H10" s="3">
        <v>249513</v>
      </c>
      <c r="I10" s="3">
        <v>320411</v>
      </c>
      <c r="J10" s="3">
        <v>308675</v>
      </c>
      <c r="K10" s="11"/>
      <c r="L10" s="11"/>
      <c r="M10" s="11"/>
      <c r="N10" s="11"/>
      <c r="O10" s="11"/>
      <c r="P10" s="11"/>
      <c r="Q10" s="11"/>
      <c r="R10" s="11"/>
      <c r="S10" s="11"/>
    </row>
    <row r="11" spans="2:19">
      <c r="B11" s="16">
        <f t="shared" si="0"/>
        <v>6.2499999999999997E-8</v>
      </c>
      <c r="C11" s="3">
        <v>3415</v>
      </c>
      <c r="D11" s="3">
        <v>3328</v>
      </c>
      <c r="E11" s="3">
        <v>165</v>
      </c>
      <c r="F11" s="3">
        <v>140</v>
      </c>
      <c r="G11" s="3">
        <v>128462</v>
      </c>
      <c r="H11" s="3">
        <v>171564</v>
      </c>
      <c r="I11" s="3">
        <v>307505</v>
      </c>
      <c r="J11" s="3">
        <v>314724</v>
      </c>
      <c r="K11" s="11"/>
      <c r="L11" s="11"/>
      <c r="M11" s="11"/>
      <c r="N11" s="11"/>
      <c r="O11" s="11"/>
      <c r="P11" s="11"/>
      <c r="Q11" s="11"/>
      <c r="R11" s="11"/>
      <c r="S11" s="11"/>
    </row>
    <row r="12" spans="2:19">
      <c r="B12" s="16">
        <f t="shared" si="0"/>
        <v>3.1249999999999999E-8</v>
      </c>
      <c r="C12" s="3">
        <v>1168</v>
      </c>
      <c r="D12" s="3">
        <v>6939</v>
      </c>
      <c r="E12" s="3">
        <v>175</v>
      </c>
      <c r="F12" s="3">
        <v>174</v>
      </c>
      <c r="G12" s="3">
        <v>16106</v>
      </c>
      <c r="H12" s="3">
        <v>37620</v>
      </c>
      <c r="I12" s="3">
        <v>274438</v>
      </c>
      <c r="J12" s="3">
        <v>274162</v>
      </c>
      <c r="K12" s="11"/>
      <c r="L12" s="11"/>
      <c r="M12" s="11"/>
      <c r="N12" s="11"/>
      <c r="O12" s="11"/>
      <c r="P12" s="11"/>
      <c r="Q12" s="11"/>
      <c r="R12" s="11"/>
      <c r="S12" s="11"/>
    </row>
    <row r="13" spans="2:19">
      <c r="B13" s="16">
        <f t="shared" si="0"/>
        <v>1.5624999999999999E-8</v>
      </c>
      <c r="C13" s="3">
        <v>838</v>
      </c>
      <c r="D13" s="3">
        <v>916</v>
      </c>
      <c r="E13" s="3">
        <v>160</v>
      </c>
      <c r="F13" s="3">
        <v>184</v>
      </c>
      <c r="G13" s="3">
        <v>3352</v>
      </c>
      <c r="H13" s="3">
        <v>5140</v>
      </c>
      <c r="I13" s="3">
        <v>135788</v>
      </c>
      <c r="J13" s="3">
        <v>137315</v>
      </c>
      <c r="K13" s="11"/>
      <c r="L13" s="11"/>
      <c r="M13" s="11"/>
      <c r="N13" s="11"/>
      <c r="O13" s="11"/>
      <c r="P13" s="11"/>
      <c r="Q13" s="11"/>
      <c r="R13" s="11"/>
      <c r="S13" s="11"/>
    </row>
    <row r="14" spans="2:19">
      <c r="B14" s="16">
        <v>0</v>
      </c>
      <c r="C14" s="3">
        <v>407</v>
      </c>
      <c r="D14" s="3">
        <v>363</v>
      </c>
      <c r="E14" s="3">
        <v>189</v>
      </c>
      <c r="F14" s="3">
        <v>165</v>
      </c>
      <c r="G14" s="3">
        <v>305</v>
      </c>
      <c r="H14" s="3">
        <v>300</v>
      </c>
      <c r="I14" s="3">
        <v>160</v>
      </c>
      <c r="J14" s="3">
        <v>179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2:19">
      <c r="C15" s="15"/>
      <c r="D15" s="15"/>
      <c r="E15" s="15"/>
      <c r="F15" s="15"/>
      <c r="G15" s="15"/>
      <c r="H15" s="15"/>
      <c r="I15" s="15"/>
      <c r="J15" s="15"/>
    </row>
    <row r="16" spans="2:19" ht="16" thickBot="1">
      <c r="C16" s="15"/>
      <c r="D16" s="15"/>
      <c r="E16" s="15"/>
      <c r="F16" s="15"/>
      <c r="G16" s="15"/>
      <c r="H16" s="15"/>
      <c r="I16" s="15"/>
      <c r="J16" s="15"/>
    </row>
    <row r="17" spans="2:12" ht="16" thickBot="1">
      <c r="C17" s="84" t="s">
        <v>32</v>
      </c>
      <c r="D17" s="85"/>
      <c r="E17" s="85"/>
      <c r="F17" s="85"/>
      <c r="G17" s="85"/>
      <c r="H17" s="85"/>
      <c r="I17" s="85"/>
      <c r="J17" s="86"/>
    </row>
    <row r="18" spans="2:12" ht="16" thickBot="1">
      <c r="C18" s="80" t="s">
        <v>5</v>
      </c>
      <c r="D18" s="81"/>
      <c r="E18" s="81"/>
      <c r="F18" s="81"/>
      <c r="G18" s="81"/>
      <c r="H18" s="81"/>
      <c r="I18" s="81"/>
      <c r="J18" s="82"/>
    </row>
    <row r="19" spans="2:12" ht="16" thickBot="1">
      <c r="C19" s="83" t="s">
        <v>34</v>
      </c>
      <c r="D19" s="81"/>
      <c r="E19" s="81"/>
      <c r="F19" s="82"/>
      <c r="G19" s="83" t="s">
        <v>35</v>
      </c>
      <c r="H19" s="81"/>
      <c r="I19" s="81"/>
      <c r="J19" s="82"/>
    </row>
    <row r="20" spans="2:12" ht="16" thickBot="1">
      <c r="B20" s="13" t="s">
        <v>14</v>
      </c>
      <c r="C20" s="78" t="s">
        <v>26</v>
      </c>
      <c r="D20" s="79"/>
      <c r="E20" s="79" t="s">
        <v>27</v>
      </c>
      <c r="F20" s="79"/>
      <c r="G20" s="78" t="s">
        <v>26</v>
      </c>
      <c r="H20" s="79"/>
      <c r="I20" s="79" t="s">
        <v>27</v>
      </c>
      <c r="J20" s="79"/>
    </row>
    <row r="21" spans="2:12">
      <c r="B21" s="17">
        <v>9.9999999999999995E-7</v>
      </c>
      <c r="C21" s="3">
        <v>5369</v>
      </c>
      <c r="D21" s="3">
        <v>10620</v>
      </c>
      <c r="E21" s="3">
        <v>799</v>
      </c>
      <c r="F21" s="3">
        <v>726</v>
      </c>
      <c r="G21" s="3">
        <v>273672</v>
      </c>
      <c r="H21" s="3">
        <v>290322</v>
      </c>
      <c r="I21" s="3">
        <v>289753</v>
      </c>
      <c r="J21" s="3">
        <v>303489</v>
      </c>
      <c r="L21" s="11">
        <f>MAX(C21:J28)</f>
        <v>314286</v>
      </c>
    </row>
    <row r="22" spans="2:12">
      <c r="B22" s="16">
        <f t="shared" ref="B22:B27" si="1">B21/2</f>
        <v>4.9999999999999998E-7</v>
      </c>
      <c r="C22" s="3">
        <v>1257</v>
      </c>
      <c r="D22" s="3">
        <v>1351</v>
      </c>
      <c r="E22" s="3">
        <v>896</v>
      </c>
      <c r="F22" s="3">
        <v>1071</v>
      </c>
      <c r="G22" s="3">
        <v>295856</v>
      </c>
      <c r="H22" s="3">
        <v>295422</v>
      </c>
      <c r="I22" s="3">
        <v>308557</v>
      </c>
      <c r="J22" s="3">
        <v>308858</v>
      </c>
    </row>
    <row r="23" spans="2:12">
      <c r="B23" s="16">
        <f t="shared" si="1"/>
        <v>2.4999999999999999E-7</v>
      </c>
      <c r="C23" s="3">
        <v>2913</v>
      </c>
      <c r="D23" s="3">
        <v>1853</v>
      </c>
      <c r="E23" s="3">
        <v>135</v>
      </c>
      <c r="F23" s="3">
        <v>199</v>
      </c>
      <c r="G23" s="3">
        <v>296496</v>
      </c>
      <c r="H23" s="3">
        <v>271457</v>
      </c>
      <c r="I23" s="3">
        <v>305957</v>
      </c>
      <c r="J23" s="3">
        <v>299484</v>
      </c>
    </row>
    <row r="24" spans="2:12">
      <c r="B24" s="16">
        <f t="shared" si="1"/>
        <v>1.2499999999999999E-7</v>
      </c>
      <c r="C24" s="3">
        <v>3231</v>
      </c>
      <c r="D24" s="3">
        <v>1898</v>
      </c>
      <c r="E24" s="3">
        <v>193</v>
      </c>
      <c r="F24" s="3">
        <v>82</v>
      </c>
      <c r="G24" s="3">
        <v>236671</v>
      </c>
      <c r="H24" s="3">
        <v>296267</v>
      </c>
      <c r="I24" s="3">
        <v>306213</v>
      </c>
      <c r="J24" s="3">
        <v>306246</v>
      </c>
    </row>
    <row r="25" spans="2:12">
      <c r="B25" s="16">
        <f t="shared" si="1"/>
        <v>6.2499999999999997E-8</v>
      </c>
      <c r="C25" s="3">
        <v>4184</v>
      </c>
      <c r="D25" s="3">
        <v>1448</v>
      </c>
      <c r="E25" s="3">
        <v>87</v>
      </c>
      <c r="F25" s="3">
        <v>72</v>
      </c>
      <c r="G25" s="3">
        <v>229290</v>
      </c>
      <c r="H25" s="3">
        <v>272124</v>
      </c>
      <c r="I25" s="3">
        <v>308649</v>
      </c>
      <c r="J25" s="3">
        <v>314286</v>
      </c>
    </row>
    <row r="26" spans="2:12">
      <c r="B26" s="16">
        <f t="shared" si="1"/>
        <v>3.1249999999999999E-8</v>
      </c>
      <c r="C26" s="3">
        <v>1142</v>
      </c>
      <c r="D26" s="3">
        <v>1301</v>
      </c>
      <c r="E26" s="3">
        <v>116</v>
      </c>
      <c r="F26" s="3">
        <v>82</v>
      </c>
      <c r="G26" s="3">
        <v>122306</v>
      </c>
      <c r="H26" s="3">
        <v>137419</v>
      </c>
      <c r="I26" s="3">
        <v>302376</v>
      </c>
      <c r="J26" s="3">
        <v>310412</v>
      </c>
    </row>
    <row r="27" spans="2:12">
      <c r="B27" s="16">
        <f t="shared" si="1"/>
        <v>1.5624999999999999E-8</v>
      </c>
      <c r="C27" s="3">
        <v>421</v>
      </c>
      <c r="D27" s="3">
        <v>401</v>
      </c>
      <c r="E27" s="3">
        <v>121</v>
      </c>
      <c r="F27" s="3">
        <v>87</v>
      </c>
      <c r="G27" s="3">
        <v>808</v>
      </c>
      <c r="H27" s="3">
        <v>778</v>
      </c>
      <c r="I27" s="3">
        <v>11965</v>
      </c>
      <c r="J27" s="3">
        <v>7641</v>
      </c>
    </row>
    <row r="28" spans="2:12">
      <c r="B28" s="16">
        <v>0</v>
      </c>
      <c r="C28" s="3">
        <v>203</v>
      </c>
      <c r="D28" s="3">
        <v>198</v>
      </c>
      <c r="E28" s="3">
        <v>179</v>
      </c>
      <c r="F28" s="3">
        <v>87</v>
      </c>
      <c r="G28" s="3">
        <v>348</v>
      </c>
      <c r="H28" s="3">
        <v>377</v>
      </c>
      <c r="I28" s="3">
        <v>247</v>
      </c>
      <c r="J28" s="3">
        <v>213</v>
      </c>
    </row>
    <row r="29" spans="2:12">
      <c r="C29" s="15"/>
      <c r="D29" s="15"/>
      <c r="E29" s="15"/>
      <c r="F29" s="15"/>
      <c r="G29" s="15"/>
      <c r="H29" s="15"/>
      <c r="I29" s="15"/>
      <c r="J29" s="15"/>
    </row>
    <row r="30" spans="2:12" ht="16" thickBot="1">
      <c r="C30" s="15"/>
      <c r="D30" s="15"/>
      <c r="E30" s="15"/>
      <c r="F30" s="15"/>
      <c r="G30" s="15"/>
      <c r="H30" s="15"/>
      <c r="I30" s="15"/>
      <c r="J30" s="15"/>
    </row>
    <row r="31" spans="2:12" ht="16" thickBot="1">
      <c r="C31" s="84" t="s">
        <v>33</v>
      </c>
      <c r="D31" s="85"/>
      <c r="E31" s="85"/>
      <c r="F31" s="85"/>
      <c r="G31" s="85"/>
      <c r="H31" s="85"/>
      <c r="I31" s="85"/>
      <c r="J31" s="86"/>
    </row>
    <row r="32" spans="2:12" ht="16" thickBot="1">
      <c r="C32" s="80" t="s">
        <v>5</v>
      </c>
      <c r="D32" s="81"/>
      <c r="E32" s="81"/>
      <c r="F32" s="81"/>
      <c r="G32" s="81"/>
      <c r="H32" s="81"/>
      <c r="I32" s="81"/>
      <c r="J32" s="82"/>
    </row>
    <row r="33" spans="2:12" ht="16" thickBot="1">
      <c r="C33" s="83" t="s">
        <v>34</v>
      </c>
      <c r="D33" s="81"/>
      <c r="E33" s="81"/>
      <c r="F33" s="82"/>
      <c r="G33" s="83" t="s">
        <v>35</v>
      </c>
      <c r="H33" s="81"/>
      <c r="I33" s="81"/>
      <c r="J33" s="82"/>
    </row>
    <row r="34" spans="2:12" ht="16" thickBot="1">
      <c r="B34" s="13" t="s">
        <v>14</v>
      </c>
      <c r="C34" s="78" t="s">
        <v>26</v>
      </c>
      <c r="D34" s="79"/>
      <c r="E34" s="79" t="s">
        <v>27</v>
      </c>
      <c r="F34" s="79"/>
      <c r="G34" s="78" t="s">
        <v>26</v>
      </c>
      <c r="H34" s="79"/>
      <c r="I34" s="79" t="s">
        <v>27</v>
      </c>
      <c r="J34" s="79"/>
    </row>
    <row r="35" spans="2:12">
      <c r="B35" s="17">
        <v>9.9999999999999995E-7</v>
      </c>
      <c r="C35" s="3">
        <v>11751</v>
      </c>
      <c r="D35" s="3">
        <v>15586</v>
      </c>
      <c r="E35" s="3">
        <v>130</v>
      </c>
      <c r="F35" s="3">
        <v>525</v>
      </c>
      <c r="G35" s="3">
        <v>261906</v>
      </c>
      <c r="H35" s="3">
        <v>264870</v>
      </c>
      <c r="I35" s="3">
        <v>266504</v>
      </c>
      <c r="J35" s="3">
        <v>282492</v>
      </c>
      <c r="L35" s="11">
        <f>MAX(C35:J42)</f>
        <v>282492</v>
      </c>
    </row>
    <row r="36" spans="2:12">
      <c r="B36" s="16">
        <f t="shared" ref="B36:B41" si="2">B35/2</f>
        <v>4.9999999999999998E-7</v>
      </c>
      <c r="C36" s="3">
        <v>17176</v>
      </c>
      <c r="D36" s="3">
        <v>23169</v>
      </c>
      <c r="E36" s="3">
        <v>203</v>
      </c>
      <c r="F36" s="3">
        <v>130</v>
      </c>
      <c r="G36" s="3">
        <v>252265</v>
      </c>
      <c r="H36" s="3">
        <v>264133</v>
      </c>
      <c r="I36" s="3">
        <v>256762</v>
      </c>
      <c r="J36" s="3">
        <v>159474</v>
      </c>
    </row>
    <row r="37" spans="2:12">
      <c r="B37" s="16">
        <f t="shared" si="2"/>
        <v>2.4999999999999999E-7</v>
      </c>
      <c r="C37" s="3">
        <v>11741</v>
      </c>
      <c r="D37" s="3">
        <v>22345</v>
      </c>
      <c r="E37" s="3">
        <v>111</v>
      </c>
      <c r="F37" s="3">
        <v>77</v>
      </c>
      <c r="G37" s="3">
        <v>177722</v>
      </c>
      <c r="H37" s="3">
        <v>124742</v>
      </c>
      <c r="I37" s="3">
        <v>52546</v>
      </c>
      <c r="J37" s="3">
        <v>49005</v>
      </c>
    </row>
    <row r="38" spans="2:12">
      <c r="B38" s="16">
        <f t="shared" si="2"/>
        <v>1.2499999999999999E-7</v>
      </c>
      <c r="C38" s="3">
        <v>2935</v>
      </c>
      <c r="D38" s="3">
        <v>8032</v>
      </c>
      <c r="E38" s="3">
        <v>121</v>
      </c>
      <c r="F38" s="3">
        <v>92</v>
      </c>
      <c r="G38" s="3">
        <v>42911</v>
      </c>
      <c r="H38" s="3">
        <v>16436</v>
      </c>
      <c r="I38" s="3">
        <v>271</v>
      </c>
      <c r="J38" s="3">
        <v>286</v>
      </c>
    </row>
    <row r="39" spans="2:12">
      <c r="B39" s="16">
        <f t="shared" si="2"/>
        <v>6.2499999999999997E-8</v>
      </c>
      <c r="C39" s="3">
        <v>512</v>
      </c>
      <c r="D39" s="3">
        <v>691</v>
      </c>
      <c r="E39" s="3">
        <v>87</v>
      </c>
      <c r="F39" s="3">
        <v>72</v>
      </c>
      <c r="G39" s="3">
        <v>1523</v>
      </c>
      <c r="H39" s="3">
        <v>1007</v>
      </c>
      <c r="I39" s="3">
        <v>189</v>
      </c>
      <c r="J39" s="3">
        <v>150</v>
      </c>
    </row>
    <row r="40" spans="2:12">
      <c r="B40" s="16">
        <f t="shared" si="2"/>
        <v>3.1249999999999999E-8</v>
      </c>
      <c r="C40" s="3">
        <v>236</v>
      </c>
      <c r="D40" s="3">
        <v>232</v>
      </c>
      <c r="E40" s="3">
        <v>67</v>
      </c>
      <c r="F40" s="3">
        <v>111</v>
      </c>
      <c r="G40" s="3">
        <v>358</v>
      </c>
      <c r="H40" s="3">
        <v>357</v>
      </c>
      <c r="I40" s="3">
        <v>150</v>
      </c>
      <c r="J40" s="3">
        <v>121</v>
      </c>
    </row>
    <row r="41" spans="2:12">
      <c r="B41" s="16">
        <f t="shared" si="2"/>
        <v>1.5624999999999999E-8</v>
      </c>
      <c r="C41" s="3">
        <v>217</v>
      </c>
      <c r="D41" s="3">
        <v>255</v>
      </c>
      <c r="E41" s="3">
        <v>82</v>
      </c>
      <c r="F41" s="3">
        <v>92</v>
      </c>
      <c r="G41" s="3">
        <v>620</v>
      </c>
      <c r="H41" s="3">
        <v>285</v>
      </c>
      <c r="I41" s="3">
        <v>159</v>
      </c>
      <c r="J41" s="3">
        <v>155</v>
      </c>
    </row>
    <row r="42" spans="2:12">
      <c r="B42" s="16">
        <v>0</v>
      </c>
      <c r="C42" s="3">
        <v>260</v>
      </c>
      <c r="D42" s="3">
        <v>203</v>
      </c>
      <c r="E42" s="3">
        <v>92</v>
      </c>
      <c r="F42" s="3">
        <v>111</v>
      </c>
      <c r="G42" s="3">
        <v>242</v>
      </c>
      <c r="H42" s="3">
        <v>276</v>
      </c>
      <c r="I42" s="3">
        <v>160</v>
      </c>
      <c r="J42" s="3">
        <v>150</v>
      </c>
    </row>
    <row r="43" spans="2:12">
      <c r="C43" s="15"/>
      <c r="D43" s="15"/>
      <c r="E43" s="15"/>
      <c r="F43" s="15"/>
      <c r="G43" s="15"/>
      <c r="H43" s="15"/>
      <c r="I43" s="15"/>
      <c r="J43" s="15"/>
    </row>
  </sheetData>
  <mergeCells count="25">
    <mergeCell ref="C17:J17"/>
    <mergeCell ref="C31:J31"/>
    <mergeCell ref="C1:J1"/>
    <mergeCell ref="C32:J32"/>
    <mergeCell ref="C33:F33"/>
    <mergeCell ref="G33:J33"/>
    <mergeCell ref="C4:J4"/>
    <mergeCell ref="C5:F5"/>
    <mergeCell ref="G5:J5"/>
    <mergeCell ref="C6:D6"/>
    <mergeCell ref="E6:F6"/>
    <mergeCell ref="G6:H6"/>
    <mergeCell ref="I6:J6"/>
    <mergeCell ref="C3:J3"/>
    <mergeCell ref="C34:D34"/>
    <mergeCell ref="E34:F34"/>
    <mergeCell ref="G34:H34"/>
    <mergeCell ref="I34:J34"/>
    <mergeCell ref="C18:J18"/>
    <mergeCell ref="C19:F19"/>
    <mergeCell ref="G19:J19"/>
    <mergeCell ref="C20:D20"/>
    <mergeCell ref="E20:F20"/>
    <mergeCell ref="G20:H20"/>
    <mergeCell ref="I20:J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89BD-8D67-48EC-B9F0-EC0DFCFE3B59}">
  <dimension ref="B1:P20"/>
  <sheetViews>
    <sheetView workbookViewId="0">
      <selection activeCell="P25" sqref="P25"/>
    </sheetView>
  </sheetViews>
  <sheetFormatPr baseColWidth="10" defaultColWidth="8.83203125" defaultRowHeight="16"/>
  <cols>
    <col min="1" max="1" width="8.83203125" style="20"/>
    <col min="2" max="2" width="10" style="20" bestFit="1" customWidth="1"/>
    <col min="3" max="14" width="8.83203125" style="20" bestFit="1" customWidth="1"/>
    <col min="15" max="16384" width="8.83203125" style="20"/>
  </cols>
  <sheetData>
    <row r="1" spans="2:16">
      <c r="B1" s="7" t="s">
        <v>190</v>
      </c>
      <c r="C1" s="74" t="s">
        <v>194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2:16" ht="17" thickBot="1"/>
    <row r="3" spans="2:16" ht="17" thickBot="1">
      <c r="B3" s="22"/>
      <c r="C3" s="92" t="s">
        <v>102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  <c r="O3" s="23"/>
      <c r="P3" s="23"/>
    </row>
    <row r="4" spans="2:16" ht="17" thickBot="1">
      <c r="B4" s="3" t="s">
        <v>14</v>
      </c>
      <c r="C4" s="90" t="s">
        <v>36</v>
      </c>
      <c r="D4" s="91"/>
      <c r="E4" s="90" t="s">
        <v>37</v>
      </c>
      <c r="F4" s="91"/>
      <c r="G4" s="90" t="s">
        <v>38</v>
      </c>
      <c r="H4" s="91"/>
      <c r="I4" s="90" t="s">
        <v>39</v>
      </c>
      <c r="J4" s="91"/>
      <c r="K4" s="90" t="s">
        <v>40</v>
      </c>
      <c r="L4" s="91"/>
      <c r="M4" s="90" t="s">
        <v>41</v>
      </c>
      <c r="N4" s="91"/>
      <c r="O4" s="23"/>
      <c r="P4" s="23"/>
    </row>
    <row r="5" spans="2:16">
      <c r="B5" s="24">
        <v>9.9999999999999995E-7</v>
      </c>
      <c r="C5" s="25" t="s">
        <v>42</v>
      </c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23"/>
      <c r="P5" s="23"/>
    </row>
    <row r="6" spans="2:16">
      <c r="B6" s="24">
        <v>4.9999999999999998E-7</v>
      </c>
      <c r="C6" s="25" t="s">
        <v>54</v>
      </c>
      <c r="D6" s="25" t="s">
        <v>55</v>
      </c>
      <c r="E6" s="25" t="s">
        <v>56</v>
      </c>
      <c r="F6" s="25" t="s">
        <v>57</v>
      </c>
      <c r="G6" s="25" t="s">
        <v>58</v>
      </c>
      <c r="H6" s="25" t="s">
        <v>59</v>
      </c>
      <c r="I6" s="25" t="s">
        <v>60</v>
      </c>
      <c r="J6" s="25" t="s">
        <v>61</v>
      </c>
      <c r="K6" s="25" t="s">
        <v>62</v>
      </c>
      <c r="L6" s="25" t="s">
        <v>63</v>
      </c>
      <c r="M6" s="25" t="s">
        <v>64</v>
      </c>
      <c r="N6" s="25" t="s">
        <v>65</v>
      </c>
      <c r="O6" s="23"/>
      <c r="P6" s="23"/>
    </row>
    <row r="7" spans="2:16">
      <c r="B7" s="24">
        <v>2.4999999999999999E-7</v>
      </c>
      <c r="C7" s="25" t="s">
        <v>66</v>
      </c>
      <c r="D7" s="25" t="s">
        <v>67</v>
      </c>
      <c r="E7" s="25" t="s">
        <v>68</v>
      </c>
      <c r="F7" s="25" t="s">
        <v>69</v>
      </c>
      <c r="G7" s="25" t="s">
        <v>70</v>
      </c>
      <c r="H7" s="25" t="s">
        <v>71</v>
      </c>
      <c r="I7" s="25" t="s">
        <v>72</v>
      </c>
      <c r="J7" s="25" t="s">
        <v>73</v>
      </c>
      <c r="K7" s="25" t="s">
        <v>74</v>
      </c>
      <c r="L7" s="25" t="s">
        <v>75</v>
      </c>
      <c r="M7" s="25" t="s">
        <v>76</v>
      </c>
      <c r="N7" s="25" t="s">
        <v>77</v>
      </c>
      <c r="O7" s="23"/>
    </row>
    <row r="8" spans="2:16">
      <c r="B8" s="24">
        <v>1.3E-7</v>
      </c>
      <c r="C8" s="21">
        <v>203731</v>
      </c>
      <c r="D8" s="21">
        <v>210833</v>
      </c>
      <c r="E8" s="21">
        <v>31156</v>
      </c>
      <c r="F8" s="21">
        <v>56330</v>
      </c>
      <c r="G8" s="21">
        <v>21786</v>
      </c>
      <c r="H8" s="21">
        <v>7064</v>
      </c>
      <c r="I8" s="25" t="s">
        <v>78</v>
      </c>
      <c r="J8" s="25" t="s">
        <v>79</v>
      </c>
      <c r="K8" s="25" t="s">
        <v>80</v>
      </c>
      <c r="L8" s="25" t="s">
        <v>81</v>
      </c>
      <c r="M8" s="25" t="s">
        <v>82</v>
      </c>
      <c r="N8" s="25" t="s">
        <v>83</v>
      </c>
      <c r="O8" s="23"/>
      <c r="P8" s="23"/>
    </row>
    <row r="9" spans="2:16">
      <c r="B9" s="24">
        <v>6.2999999999999995E-8</v>
      </c>
      <c r="C9" s="21">
        <v>189859</v>
      </c>
      <c r="D9" s="21">
        <v>198736</v>
      </c>
      <c r="E9" s="21">
        <v>45819</v>
      </c>
      <c r="F9" s="21">
        <v>64491</v>
      </c>
      <c r="G9" s="21">
        <v>66667</v>
      </c>
      <c r="H9" s="21">
        <v>72634</v>
      </c>
      <c r="I9" s="21">
        <v>124257</v>
      </c>
      <c r="J9" s="21">
        <v>108408</v>
      </c>
      <c r="K9" s="21">
        <v>145600</v>
      </c>
      <c r="L9" s="21">
        <v>134023</v>
      </c>
      <c r="M9" s="21">
        <v>74366</v>
      </c>
      <c r="N9" s="21">
        <v>70651</v>
      </c>
      <c r="O9" s="23"/>
      <c r="P9" s="23"/>
    </row>
    <row r="10" spans="2:16">
      <c r="B10" s="24">
        <v>3.1E-8</v>
      </c>
      <c r="C10" s="21">
        <v>124272</v>
      </c>
      <c r="D10" s="21">
        <v>144398</v>
      </c>
      <c r="E10" s="21">
        <v>6039</v>
      </c>
      <c r="F10" s="21">
        <v>5457</v>
      </c>
      <c r="G10" s="21">
        <v>12800</v>
      </c>
      <c r="H10" s="21">
        <v>9246</v>
      </c>
      <c r="I10" s="21">
        <v>102251</v>
      </c>
      <c r="J10" s="21">
        <v>104218</v>
      </c>
      <c r="K10" s="21">
        <v>84707</v>
      </c>
      <c r="L10" s="21">
        <v>77666</v>
      </c>
      <c r="M10" s="21">
        <v>47363</v>
      </c>
      <c r="N10" s="21">
        <v>46175</v>
      </c>
      <c r="O10" s="23"/>
      <c r="P10" s="23"/>
    </row>
    <row r="11" spans="2:16">
      <c r="B11" s="24">
        <v>1.6000000000000001E-8</v>
      </c>
      <c r="C11" s="21">
        <v>38390</v>
      </c>
      <c r="D11" s="21">
        <v>40113</v>
      </c>
      <c r="E11" s="21">
        <v>294</v>
      </c>
      <c r="F11" s="21">
        <v>269</v>
      </c>
      <c r="G11" s="21">
        <v>9017</v>
      </c>
      <c r="H11" s="21">
        <v>5692</v>
      </c>
      <c r="I11" s="21">
        <v>62329</v>
      </c>
      <c r="J11" s="21">
        <v>60143</v>
      </c>
      <c r="K11" s="21">
        <v>21563</v>
      </c>
      <c r="L11" s="21">
        <v>22742</v>
      </c>
      <c r="M11" s="21">
        <v>24621</v>
      </c>
      <c r="N11" s="21">
        <v>24631</v>
      </c>
      <c r="O11" s="23"/>
      <c r="P11" s="23"/>
    </row>
    <row r="12" spans="2:16">
      <c r="B12" s="24">
        <v>7.8000000000000004E-9</v>
      </c>
      <c r="C12" s="21">
        <v>10218</v>
      </c>
      <c r="D12" s="21">
        <v>4233</v>
      </c>
      <c r="E12" s="21">
        <v>91</v>
      </c>
      <c r="F12" s="21">
        <v>91</v>
      </c>
      <c r="G12" s="21">
        <v>533</v>
      </c>
      <c r="H12" s="21">
        <v>456</v>
      </c>
      <c r="I12" s="21">
        <v>32510</v>
      </c>
      <c r="J12" s="21">
        <v>25919</v>
      </c>
      <c r="K12" s="21">
        <v>3963</v>
      </c>
      <c r="L12" s="21">
        <v>3646</v>
      </c>
      <c r="M12" s="21">
        <v>11760</v>
      </c>
      <c r="N12" s="21">
        <v>12515</v>
      </c>
      <c r="O12" s="23"/>
      <c r="P12" s="23"/>
    </row>
    <row r="13" spans="2:16">
      <c r="B13" s="24">
        <v>3.9000000000000002E-9</v>
      </c>
      <c r="C13" s="21">
        <v>2432</v>
      </c>
      <c r="D13" s="21">
        <v>738</v>
      </c>
      <c r="E13" s="21">
        <v>96</v>
      </c>
      <c r="F13" s="21">
        <v>81</v>
      </c>
      <c r="G13" s="21">
        <v>158</v>
      </c>
      <c r="H13" s="21">
        <v>192</v>
      </c>
      <c r="I13" s="21">
        <v>18239</v>
      </c>
      <c r="J13" s="21">
        <v>14033</v>
      </c>
      <c r="K13" s="21">
        <v>774</v>
      </c>
      <c r="L13" s="21">
        <v>1065</v>
      </c>
      <c r="M13" s="21">
        <v>6520</v>
      </c>
      <c r="N13" s="21">
        <v>6765</v>
      </c>
      <c r="O13" s="23"/>
      <c r="P13" s="23"/>
    </row>
    <row r="14" spans="2:16">
      <c r="B14" s="24">
        <v>2.0000000000000001E-9</v>
      </c>
      <c r="C14" s="21">
        <v>752</v>
      </c>
      <c r="D14" s="21">
        <v>475</v>
      </c>
      <c r="E14" s="21">
        <v>72</v>
      </c>
      <c r="F14" s="21">
        <v>62</v>
      </c>
      <c r="G14" s="21">
        <v>100</v>
      </c>
      <c r="H14" s="21">
        <v>81</v>
      </c>
      <c r="I14" s="21">
        <v>5933</v>
      </c>
      <c r="J14" s="21">
        <v>5524</v>
      </c>
      <c r="K14" s="21">
        <v>504</v>
      </c>
      <c r="L14" s="21">
        <v>495</v>
      </c>
      <c r="M14" s="21">
        <v>3485</v>
      </c>
      <c r="N14" s="21">
        <v>3867</v>
      </c>
      <c r="O14" s="23"/>
      <c r="P14" s="23"/>
    </row>
    <row r="15" spans="2:16">
      <c r="B15" s="24">
        <v>9.7999999999999992E-10</v>
      </c>
      <c r="C15" s="25" t="s">
        <v>84</v>
      </c>
      <c r="D15" s="25" t="s">
        <v>85</v>
      </c>
      <c r="E15" s="25" t="s">
        <v>86</v>
      </c>
      <c r="F15" s="25" t="s">
        <v>87</v>
      </c>
      <c r="G15" s="25" t="s">
        <v>88</v>
      </c>
      <c r="H15" s="25" t="s">
        <v>89</v>
      </c>
      <c r="I15" s="25" t="s">
        <v>90</v>
      </c>
      <c r="J15" s="25" t="s">
        <v>91</v>
      </c>
      <c r="K15" s="25" t="s">
        <v>92</v>
      </c>
      <c r="L15" s="25" t="s">
        <v>93</v>
      </c>
      <c r="M15" s="25" t="s">
        <v>94</v>
      </c>
      <c r="N15" s="25" t="s">
        <v>95</v>
      </c>
      <c r="O15" s="23"/>
      <c r="P15" s="23"/>
    </row>
    <row r="16" spans="2:16">
      <c r="B16" s="24">
        <v>0</v>
      </c>
      <c r="C16" s="25" t="s">
        <v>96</v>
      </c>
      <c r="D16" s="25" t="s">
        <v>97</v>
      </c>
      <c r="E16" s="25" t="s">
        <v>98</v>
      </c>
      <c r="F16" s="25" t="s">
        <v>99</v>
      </c>
      <c r="G16" s="25" t="s">
        <v>100</v>
      </c>
      <c r="H16" s="25" t="s">
        <v>100</v>
      </c>
      <c r="I16" s="25" t="s">
        <v>98</v>
      </c>
      <c r="J16" s="25" t="s">
        <v>100</v>
      </c>
      <c r="K16" s="25" t="s">
        <v>101</v>
      </c>
      <c r="L16" s="25" t="s">
        <v>101</v>
      </c>
      <c r="M16" s="25" t="s">
        <v>98</v>
      </c>
      <c r="N16" s="25" t="s">
        <v>99</v>
      </c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2:14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</sheetData>
  <mergeCells count="8">
    <mergeCell ref="I4:J4"/>
    <mergeCell ref="K4:L4"/>
    <mergeCell ref="M4:N4"/>
    <mergeCell ref="C1:N1"/>
    <mergeCell ref="C3:N3"/>
    <mergeCell ref="C4:D4"/>
    <mergeCell ref="E4:F4"/>
    <mergeCell ref="G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D0AB-265A-48A6-BD43-FA2B829B2057}">
  <dimension ref="B1:J16"/>
  <sheetViews>
    <sheetView workbookViewId="0">
      <selection activeCell="B1" sqref="B1"/>
    </sheetView>
  </sheetViews>
  <sheetFormatPr baseColWidth="10" defaultColWidth="8.83203125" defaultRowHeight="16"/>
  <sheetData>
    <row r="1" spans="2:10">
      <c r="B1" s="7" t="s">
        <v>191</v>
      </c>
      <c r="C1" s="74" t="s">
        <v>20</v>
      </c>
      <c r="D1" s="74"/>
      <c r="E1" s="74"/>
      <c r="F1" s="74"/>
      <c r="G1" s="74"/>
      <c r="H1" s="74"/>
      <c r="I1" s="74"/>
      <c r="J1" s="74"/>
    </row>
    <row r="2" spans="2:10" ht="17" thickBot="1">
      <c r="B2" s="2"/>
      <c r="C2" s="2"/>
      <c r="D2" s="2"/>
      <c r="E2" s="2"/>
      <c r="F2" s="2"/>
      <c r="G2" s="2"/>
      <c r="H2" s="2"/>
      <c r="I2" s="2"/>
      <c r="J2" s="2"/>
    </row>
    <row r="3" spans="2:10" ht="17" thickBot="1">
      <c r="B3" s="2"/>
      <c r="C3" s="92" t="s">
        <v>102</v>
      </c>
      <c r="D3" s="93"/>
      <c r="E3" s="93"/>
      <c r="F3" s="93"/>
      <c r="G3" s="93"/>
      <c r="H3" s="93"/>
      <c r="I3" s="93"/>
      <c r="J3" s="94"/>
    </row>
    <row r="4" spans="2:10" ht="17" thickBot="1">
      <c r="B4" s="3" t="s">
        <v>14</v>
      </c>
      <c r="C4" s="95" t="s">
        <v>36</v>
      </c>
      <c r="D4" s="96"/>
      <c r="E4" s="95" t="s">
        <v>103</v>
      </c>
      <c r="F4" s="96"/>
      <c r="G4" s="95" t="s">
        <v>104</v>
      </c>
      <c r="H4" s="96"/>
      <c r="I4" s="95" t="s">
        <v>105</v>
      </c>
      <c r="J4" s="96"/>
    </row>
    <row r="5" spans="2:10">
      <c r="B5" s="24">
        <v>9.9999999999999995E-7</v>
      </c>
      <c r="C5" s="27" t="s">
        <v>118</v>
      </c>
      <c r="D5" s="27" t="s">
        <v>119</v>
      </c>
      <c r="E5" s="27" t="s">
        <v>106</v>
      </c>
      <c r="F5" s="27" t="s">
        <v>107</v>
      </c>
      <c r="G5" s="27" t="s">
        <v>108</v>
      </c>
      <c r="H5" s="27" t="s">
        <v>109</v>
      </c>
      <c r="I5" s="27" t="s">
        <v>110</v>
      </c>
      <c r="J5" s="27" t="s">
        <v>111</v>
      </c>
    </row>
    <row r="6" spans="2:10">
      <c r="B6" s="24">
        <v>4.9999999999999998E-7</v>
      </c>
      <c r="C6" s="3">
        <v>214962</v>
      </c>
      <c r="D6" s="3">
        <v>148097</v>
      </c>
      <c r="E6" s="27" t="s">
        <v>112</v>
      </c>
      <c r="F6" s="27" t="s">
        <v>113</v>
      </c>
      <c r="G6" s="27" t="s">
        <v>114</v>
      </c>
      <c r="H6" s="27" t="s">
        <v>115</v>
      </c>
      <c r="I6" s="27" t="s">
        <v>116</v>
      </c>
      <c r="J6" s="27" t="s">
        <v>117</v>
      </c>
    </row>
    <row r="7" spans="2:10">
      <c r="B7" s="24">
        <v>2.4999999999999999E-7</v>
      </c>
      <c r="C7" s="3">
        <v>187352</v>
      </c>
      <c r="D7" s="3">
        <v>204099</v>
      </c>
      <c r="E7" s="3">
        <v>142421</v>
      </c>
      <c r="F7" s="3">
        <v>136054</v>
      </c>
      <c r="G7" s="3">
        <v>136665</v>
      </c>
      <c r="H7" s="3">
        <v>140162</v>
      </c>
      <c r="I7" s="3">
        <v>108523</v>
      </c>
      <c r="J7" s="3">
        <v>55467</v>
      </c>
    </row>
    <row r="8" spans="2:10">
      <c r="B8" s="24">
        <v>1.3E-7</v>
      </c>
      <c r="C8" s="3">
        <v>153254</v>
      </c>
      <c r="D8" s="3">
        <v>204561</v>
      </c>
      <c r="E8" s="3">
        <v>178080</v>
      </c>
      <c r="F8" s="3">
        <v>179795</v>
      </c>
      <c r="G8" s="3">
        <v>171061</v>
      </c>
      <c r="H8" s="3">
        <v>190693</v>
      </c>
      <c r="I8" s="3">
        <v>98699</v>
      </c>
      <c r="J8" s="3">
        <v>80173</v>
      </c>
    </row>
    <row r="9" spans="2:10">
      <c r="B9" s="24">
        <v>6.2999999999999995E-8</v>
      </c>
      <c r="C9" s="3">
        <v>172645</v>
      </c>
      <c r="D9" s="3">
        <v>205763</v>
      </c>
      <c r="E9" s="3">
        <v>178759</v>
      </c>
      <c r="F9" s="3">
        <v>182575</v>
      </c>
      <c r="G9" s="3">
        <v>178683</v>
      </c>
      <c r="H9" s="3">
        <v>197364</v>
      </c>
      <c r="I9" s="3">
        <v>52874</v>
      </c>
      <c r="J9" s="3">
        <v>58794</v>
      </c>
    </row>
    <row r="10" spans="2:10">
      <c r="B10" s="24">
        <v>3.1E-8</v>
      </c>
      <c r="C10" s="3">
        <v>129336</v>
      </c>
      <c r="D10" s="3">
        <v>161539</v>
      </c>
      <c r="E10" s="3">
        <v>149506</v>
      </c>
      <c r="F10" s="3">
        <v>154975</v>
      </c>
      <c r="G10" s="3">
        <v>160930</v>
      </c>
      <c r="H10" s="3">
        <v>170413</v>
      </c>
      <c r="I10" s="3">
        <v>28390</v>
      </c>
      <c r="J10" s="3">
        <v>16855</v>
      </c>
    </row>
    <row r="11" spans="2:10">
      <c r="B11" s="24">
        <v>1.6000000000000001E-8</v>
      </c>
      <c r="C11" s="3">
        <v>55246</v>
      </c>
      <c r="D11" s="3">
        <v>70490</v>
      </c>
      <c r="E11" s="3">
        <v>94397</v>
      </c>
      <c r="F11" s="3">
        <v>100251</v>
      </c>
      <c r="G11" s="3">
        <v>98569</v>
      </c>
      <c r="H11" s="3">
        <v>103134</v>
      </c>
      <c r="I11" s="3">
        <v>3391</v>
      </c>
      <c r="J11" s="3">
        <v>5726</v>
      </c>
    </row>
    <row r="12" spans="2:10">
      <c r="B12" s="24">
        <v>7.8000000000000004E-9</v>
      </c>
      <c r="C12" s="3">
        <v>12302</v>
      </c>
      <c r="D12" s="3">
        <v>16121</v>
      </c>
      <c r="E12" s="3">
        <v>46561</v>
      </c>
      <c r="F12" s="3">
        <v>47530</v>
      </c>
      <c r="G12" s="3">
        <v>36001</v>
      </c>
      <c r="H12" s="3">
        <v>41240</v>
      </c>
      <c r="I12" s="3">
        <v>1431</v>
      </c>
      <c r="J12" s="3">
        <v>1960</v>
      </c>
    </row>
    <row r="13" spans="2:10">
      <c r="B13" s="24">
        <v>3.9000000000000002E-9</v>
      </c>
      <c r="C13" s="3">
        <v>1880</v>
      </c>
      <c r="D13" s="3">
        <v>2014</v>
      </c>
      <c r="E13" s="3">
        <v>20448</v>
      </c>
      <c r="F13" s="3">
        <v>20772</v>
      </c>
      <c r="G13" s="3">
        <v>11143</v>
      </c>
      <c r="H13" s="3">
        <v>9773</v>
      </c>
      <c r="I13" s="3">
        <v>1294</v>
      </c>
      <c r="J13" s="3">
        <v>998</v>
      </c>
    </row>
    <row r="14" spans="2:10">
      <c r="B14" s="24">
        <v>2.0000000000000001E-9</v>
      </c>
      <c r="C14" s="3">
        <v>778</v>
      </c>
      <c r="D14" s="3">
        <v>818</v>
      </c>
      <c r="E14" s="3">
        <v>9413</v>
      </c>
      <c r="F14" s="3">
        <v>9223</v>
      </c>
      <c r="G14" s="3">
        <v>2814</v>
      </c>
      <c r="H14" s="3">
        <v>3012</v>
      </c>
      <c r="I14" s="3">
        <v>626</v>
      </c>
      <c r="J14" s="3">
        <v>563</v>
      </c>
    </row>
    <row r="15" spans="2:10">
      <c r="B15" s="24">
        <v>9.7999999999999992E-10</v>
      </c>
      <c r="C15" s="3">
        <v>433</v>
      </c>
      <c r="D15" s="3">
        <v>370</v>
      </c>
      <c r="E15" s="3">
        <v>3743</v>
      </c>
      <c r="F15" s="3">
        <v>3926</v>
      </c>
      <c r="G15" s="3">
        <v>1191</v>
      </c>
      <c r="H15" s="3">
        <v>1244</v>
      </c>
      <c r="I15" s="3">
        <v>443</v>
      </c>
      <c r="J15" s="3">
        <v>313</v>
      </c>
    </row>
    <row r="16" spans="2:10">
      <c r="B16" s="24">
        <v>0</v>
      </c>
      <c r="C16" s="3">
        <v>241</v>
      </c>
      <c r="D16" s="3">
        <v>163</v>
      </c>
      <c r="E16" s="3">
        <v>96</v>
      </c>
      <c r="F16" s="3">
        <v>106</v>
      </c>
      <c r="G16" s="3">
        <v>130</v>
      </c>
      <c r="H16" s="3">
        <v>111</v>
      </c>
      <c r="I16" s="3">
        <v>274</v>
      </c>
      <c r="J16" s="3">
        <v>135</v>
      </c>
    </row>
  </sheetData>
  <mergeCells count="6">
    <mergeCell ref="C1:J1"/>
    <mergeCell ref="E4:F4"/>
    <mergeCell ref="G4:H4"/>
    <mergeCell ref="I4:J4"/>
    <mergeCell ref="C4:D4"/>
    <mergeCell ref="C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631B-6278-4CFD-AA3A-94458055145C}">
  <dimension ref="B1:T16"/>
  <sheetViews>
    <sheetView workbookViewId="0">
      <selection activeCell="M24" sqref="M24"/>
    </sheetView>
  </sheetViews>
  <sheetFormatPr baseColWidth="10" defaultColWidth="8.83203125" defaultRowHeight="16"/>
  <sheetData>
    <row r="1" spans="2:20">
      <c r="B1" s="7" t="s">
        <v>192</v>
      </c>
      <c r="C1" s="74" t="s">
        <v>195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2"/>
      <c r="P1" s="2"/>
      <c r="Q1" s="2"/>
      <c r="R1" s="2"/>
      <c r="S1" s="2"/>
      <c r="T1" s="3"/>
    </row>
    <row r="2" spans="2:20" ht="17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7" thickBot="1">
      <c r="B3" s="2"/>
      <c r="C3" s="92" t="s">
        <v>102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  <c r="O3" s="2"/>
      <c r="P3" s="2"/>
      <c r="Q3" s="2"/>
      <c r="R3" s="2"/>
      <c r="S3" s="2"/>
      <c r="T3" s="2"/>
    </row>
    <row r="4" spans="2:20" ht="17" thickBot="1">
      <c r="B4" s="3" t="s">
        <v>14</v>
      </c>
      <c r="C4" s="95" t="s">
        <v>120</v>
      </c>
      <c r="D4" s="96"/>
      <c r="E4" s="95" t="s">
        <v>1</v>
      </c>
      <c r="F4" s="96"/>
      <c r="G4" s="95" t="s">
        <v>6</v>
      </c>
      <c r="H4" s="96"/>
      <c r="I4" s="95" t="s">
        <v>121</v>
      </c>
      <c r="J4" s="96"/>
      <c r="K4" s="95" t="s">
        <v>122</v>
      </c>
      <c r="L4" s="96"/>
      <c r="M4" s="95" t="s">
        <v>123</v>
      </c>
      <c r="N4" s="96"/>
      <c r="O4" s="2"/>
      <c r="P4" s="2"/>
      <c r="Q4" s="2"/>
      <c r="R4" s="2"/>
      <c r="S4" s="2"/>
      <c r="T4" s="2"/>
    </row>
    <row r="5" spans="2:20">
      <c r="B5" s="24">
        <v>9.9999999999999995E-7</v>
      </c>
      <c r="C5" s="27" t="s">
        <v>118</v>
      </c>
      <c r="D5" s="27" t="s">
        <v>119</v>
      </c>
      <c r="E5" s="27" t="s">
        <v>124</v>
      </c>
      <c r="F5" s="27" t="s">
        <v>125</v>
      </c>
      <c r="G5" s="27" t="s">
        <v>126</v>
      </c>
      <c r="H5" s="27" t="s">
        <v>127</v>
      </c>
      <c r="I5" s="27" t="s">
        <v>128</v>
      </c>
      <c r="J5" s="27" t="s">
        <v>129</v>
      </c>
      <c r="K5" s="27" t="s">
        <v>130</v>
      </c>
      <c r="L5" s="27" t="s">
        <v>131</v>
      </c>
      <c r="M5" s="27" t="s">
        <v>132</v>
      </c>
      <c r="N5" s="27" t="s">
        <v>133</v>
      </c>
      <c r="O5" s="2"/>
      <c r="P5" s="2"/>
      <c r="Q5" s="2"/>
      <c r="R5" s="2"/>
      <c r="S5" s="2"/>
      <c r="T5" s="2"/>
    </row>
    <row r="6" spans="2:20">
      <c r="B6" s="24">
        <v>4.9999999999999998E-7</v>
      </c>
      <c r="C6" s="27" t="s">
        <v>134</v>
      </c>
      <c r="D6" s="27" t="s">
        <v>135</v>
      </c>
      <c r="E6" s="27" t="s">
        <v>136</v>
      </c>
      <c r="F6" s="27" t="s">
        <v>137</v>
      </c>
      <c r="G6" s="27" t="s">
        <v>138</v>
      </c>
      <c r="H6" s="27" t="s">
        <v>139</v>
      </c>
      <c r="I6" s="27" t="s">
        <v>140</v>
      </c>
      <c r="J6" s="27" t="s">
        <v>141</v>
      </c>
      <c r="K6" s="27" t="s">
        <v>142</v>
      </c>
      <c r="L6" s="27" t="s">
        <v>143</v>
      </c>
      <c r="M6" s="27" t="s">
        <v>144</v>
      </c>
      <c r="N6" s="27" t="s">
        <v>145</v>
      </c>
      <c r="O6" s="2"/>
      <c r="P6" s="2"/>
      <c r="Q6" s="2"/>
      <c r="R6" s="2"/>
      <c r="S6" s="2"/>
      <c r="T6" s="2"/>
    </row>
    <row r="7" spans="2:20">
      <c r="B7" s="24">
        <v>2.4999999999999999E-7</v>
      </c>
      <c r="C7" s="3">
        <v>187352</v>
      </c>
      <c r="D7" s="3">
        <v>204099</v>
      </c>
      <c r="E7" s="27" t="s">
        <v>146</v>
      </c>
      <c r="F7" s="27" t="s">
        <v>147</v>
      </c>
      <c r="G7" s="27" t="s">
        <v>148</v>
      </c>
      <c r="H7" s="27" t="s">
        <v>149</v>
      </c>
      <c r="I7" s="27" t="s">
        <v>150</v>
      </c>
      <c r="J7" s="27" t="s">
        <v>151</v>
      </c>
      <c r="K7" s="27" t="s">
        <v>152</v>
      </c>
      <c r="L7" s="27" t="s">
        <v>153</v>
      </c>
      <c r="M7" s="27" t="s">
        <v>154</v>
      </c>
      <c r="N7" s="27" t="s">
        <v>155</v>
      </c>
      <c r="O7" s="2"/>
      <c r="Q7" s="2"/>
      <c r="R7" s="2"/>
      <c r="S7" s="2"/>
      <c r="T7" s="2"/>
    </row>
    <row r="8" spans="2:20">
      <c r="B8" s="24">
        <v>1.3E-7</v>
      </c>
      <c r="C8" s="3">
        <v>153254</v>
      </c>
      <c r="D8" s="3">
        <v>204561</v>
      </c>
      <c r="E8" s="3">
        <v>213705</v>
      </c>
      <c r="F8" s="3">
        <v>210693</v>
      </c>
      <c r="G8" s="3">
        <v>201614</v>
      </c>
      <c r="H8" s="3">
        <v>200892</v>
      </c>
      <c r="I8" s="3">
        <v>197823</v>
      </c>
      <c r="J8" s="3">
        <v>195340</v>
      </c>
      <c r="K8" s="3">
        <v>211277</v>
      </c>
      <c r="L8" s="3">
        <v>206304</v>
      </c>
      <c r="M8" s="3">
        <v>199279</v>
      </c>
      <c r="N8" s="3">
        <v>192545</v>
      </c>
      <c r="O8" s="2"/>
      <c r="P8" s="2"/>
      <c r="Q8" s="2"/>
      <c r="R8" s="2"/>
      <c r="S8" s="2"/>
      <c r="T8" s="2"/>
    </row>
    <row r="9" spans="2:20">
      <c r="B9" s="24">
        <v>6.2999999999999995E-8</v>
      </c>
      <c r="C9" s="3">
        <v>172645</v>
      </c>
      <c r="D9" s="3">
        <v>205763</v>
      </c>
      <c r="E9" s="3">
        <v>210418</v>
      </c>
      <c r="F9" s="3">
        <v>204203</v>
      </c>
      <c r="G9" s="3">
        <v>200960</v>
      </c>
      <c r="H9" s="3">
        <v>195720</v>
      </c>
      <c r="I9" s="3">
        <v>194315</v>
      </c>
      <c r="J9" s="3">
        <v>191694</v>
      </c>
      <c r="K9" s="3">
        <v>206792</v>
      </c>
      <c r="L9" s="3">
        <v>204748</v>
      </c>
      <c r="M9" s="3">
        <v>191050</v>
      </c>
      <c r="N9" s="3">
        <v>187188</v>
      </c>
      <c r="O9" s="2"/>
      <c r="P9" s="2"/>
      <c r="Q9" s="2"/>
      <c r="R9" s="2"/>
      <c r="S9" s="2"/>
      <c r="T9" s="2"/>
    </row>
    <row r="10" spans="2:20">
      <c r="B10" s="24">
        <v>3.1E-8</v>
      </c>
      <c r="C10" s="3">
        <v>129336</v>
      </c>
      <c r="D10" s="3">
        <v>161539</v>
      </c>
      <c r="E10" s="3">
        <v>180170</v>
      </c>
      <c r="F10" s="3">
        <v>185265</v>
      </c>
      <c r="G10" s="3">
        <v>178420</v>
      </c>
      <c r="H10" s="3">
        <v>183544</v>
      </c>
      <c r="I10" s="3">
        <v>163948</v>
      </c>
      <c r="J10" s="3">
        <v>162481</v>
      </c>
      <c r="K10" s="3">
        <v>165444</v>
      </c>
      <c r="L10" s="3">
        <v>172517</v>
      </c>
      <c r="M10" s="3">
        <v>143147</v>
      </c>
      <c r="N10" s="3">
        <v>141031</v>
      </c>
      <c r="O10" s="2"/>
      <c r="P10" s="2"/>
      <c r="Q10" s="2"/>
      <c r="R10" s="2"/>
      <c r="S10" s="2"/>
      <c r="T10" s="2"/>
    </row>
    <row r="11" spans="2:20">
      <c r="B11" s="24">
        <v>1.6000000000000001E-8</v>
      </c>
      <c r="C11" s="3">
        <v>55246</v>
      </c>
      <c r="D11" s="3">
        <v>70490</v>
      </c>
      <c r="E11" s="3">
        <v>106651</v>
      </c>
      <c r="F11" s="3">
        <v>116417</v>
      </c>
      <c r="G11" s="3">
        <v>123939</v>
      </c>
      <c r="H11" s="3">
        <v>122495</v>
      </c>
      <c r="I11" s="3">
        <v>91481</v>
      </c>
      <c r="J11" s="3">
        <v>93087</v>
      </c>
      <c r="K11" s="3">
        <v>86510</v>
      </c>
      <c r="L11" s="3">
        <v>93447</v>
      </c>
      <c r="M11" s="3">
        <v>39612</v>
      </c>
      <c r="N11" s="3">
        <v>47075</v>
      </c>
      <c r="O11" s="2"/>
      <c r="P11" s="2"/>
      <c r="Q11" s="2"/>
      <c r="R11" s="2"/>
      <c r="S11" s="2"/>
      <c r="T11" s="2"/>
    </row>
    <row r="12" spans="2:20">
      <c r="B12" s="24">
        <v>7.8000000000000004E-9</v>
      </c>
      <c r="C12" s="3">
        <v>12302</v>
      </c>
      <c r="D12" s="3">
        <v>16121</v>
      </c>
      <c r="E12" s="3">
        <v>30536</v>
      </c>
      <c r="F12" s="3">
        <v>37966</v>
      </c>
      <c r="G12" s="3">
        <v>56131</v>
      </c>
      <c r="H12" s="3">
        <v>58046</v>
      </c>
      <c r="I12" s="3">
        <v>25547</v>
      </c>
      <c r="J12" s="3">
        <v>24775</v>
      </c>
      <c r="K12" s="3">
        <v>15172</v>
      </c>
      <c r="L12" s="3">
        <v>15540</v>
      </c>
      <c r="M12" s="3">
        <v>3270</v>
      </c>
      <c r="N12" s="3">
        <v>4856</v>
      </c>
      <c r="O12" s="2"/>
      <c r="P12" s="2"/>
      <c r="Q12" s="2"/>
      <c r="R12" s="2"/>
      <c r="S12" s="2"/>
      <c r="T12" s="2"/>
    </row>
    <row r="13" spans="2:20">
      <c r="B13" s="24">
        <v>3.9000000000000002E-9</v>
      </c>
      <c r="C13" s="3">
        <v>1880</v>
      </c>
      <c r="D13" s="3">
        <v>2014</v>
      </c>
      <c r="E13" s="3">
        <v>4907</v>
      </c>
      <c r="F13" s="3">
        <v>5836</v>
      </c>
      <c r="G13" s="3">
        <v>17530</v>
      </c>
      <c r="H13" s="3">
        <v>17779</v>
      </c>
      <c r="I13" s="3">
        <v>3140</v>
      </c>
      <c r="J13" s="3">
        <v>4269</v>
      </c>
      <c r="K13" s="3">
        <v>1164</v>
      </c>
      <c r="L13" s="3">
        <v>2036</v>
      </c>
      <c r="M13" s="3">
        <v>702</v>
      </c>
      <c r="N13" s="3">
        <v>859</v>
      </c>
      <c r="O13" s="2"/>
      <c r="P13" s="2"/>
      <c r="Q13" s="2"/>
      <c r="R13" s="2"/>
      <c r="S13" s="2"/>
      <c r="T13" s="2"/>
    </row>
    <row r="14" spans="2:20">
      <c r="B14" s="24">
        <v>2.0000000000000001E-9</v>
      </c>
      <c r="C14" s="3">
        <v>778</v>
      </c>
      <c r="D14" s="3">
        <v>818</v>
      </c>
      <c r="E14" s="3">
        <v>1532</v>
      </c>
      <c r="F14" s="3">
        <v>1295</v>
      </c>
      <c r="G14" s="3">
        <v>5302</v>
      </c>
      <c r="H14" s="3">
        <v>5629</v>
      </c>
      <c r="I14" s="3">
        <v>1120</v>
      </c>
      <c r="J14" s="3">
        <v>1078</v>
      </c>
      <c r="K14" s="3">
        <v>413</v>
      </c>
      <c r="L14" s="3">
        <v>390</v>
      </c>
      <c r="M14" s="3">
        <v>375</v>
      </c>
      <c r="N14" s="3">
        <v>659</v>
      </c>
    </row>
    <row r="15" spans="2:20">
      <c r="B15" s="24">
        <v>9.7999999999999992E-10</v>
      </c>
      <c r="C15" s="3">
        <v>433</v>
      </c>
      <c r="D15" s="3">
        <v>370</v>
      </c>
      <c r="E15" s="3">
        <v>750</v>
      </c>
      <c r="F15" s="3">
        <v>823</v>
      </c>
      <c r="G15" s="3">
        <v>187</v>
      </c>
      <c r="H15" s="3">
        <v>2309</v>
      </c>
      <c r="I15" s="3">
        <v>572</v>
      </c>
      <c r="J15" s="3">
        <v>524</v>
      </c>
      <c r="K15" s="3">
        <v>428</v>
      </c>
      <c r="L15" s="3">
        <v>408</v>
      </c>
      <c r="M15" s="3">
        <v>322</v>
      </c>
      <c r="N15" s="3">
        <v>313</v>
      </c>
    </row>
    <row r="16" spans="2:20">
      <c r="B16" s="24">
        <v>0</v>
      </c>
      <c r="C16" s="3">
        <v>241</v>
      </c>
      <c r="D16" s="3">
        <v>163</v>
      </c>
      <c r="E16" s="3">
        <v>216</v>
      </c>
      <c r="F16" s="3">
        <v>177</v>
      </c>
      <c r="G16" s="3">
        <v>76</v>
      </c>
      <c r="H16" s="3">
        <v>105</v>
      </c>
      <c r="I16" s="3">
        <v>120</v>
      </c>
      <c r="J16" s="3">
        <v>67</v>
      </c>
      <c r="K16" s="3">
        <v>221</v>
      </c>
      <c r="L16" s="3">
        <v>192</v>
      </c>
      <c r="M16" s="3">
        <v>96</v>
      </c>
      <c r="N16" s="3">
        <v>129</v>
      </c>
    </row>
  </sheetData>
  <mergeCells count="8">
    <mergeCell ref="M4:N4"/>
    <mergeCell ref="C3:N3"/>
    <mergeCell ref="C1:N1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D5D1-1BA9-4F53-BA56-0D8636D6A1A1}">
  <dimension ref="B2:J17"/>
  <sheetViews>
    <sheetView workbookViewId="0">
      <selection activeCell="M26" sqref="M26"/>
    </sheetView>
  </sheetViews>
  <sheetFormatPr baseColWidth="10" defaultColWidth="8.83203125" defaultRowHeight="16"/>
  <cols>
    <col min="2" max="2" width="15.83203125" customWidth="1"/>
    <col min="3" max="10" width="9.33203125" style="1" customWidth="1"/>
  </cols>
  <sheetData>
    <row r="2" spans="2:10">
      <c r="B2" s="7" t="s">
        <v>193</v>
      </c>
      <c r="C2" s="74" t="s">
        <v>21</v>
      </c>
      <c r="D2" s="74"/>
      <c r="E2" s="74"/>
      <c r="F2" s="74"/>
      <c r="G2" s="74"/>
      <c r="H2" s="74"/>
      <c r="I2" s="74"/>
      <c r="J2" s="74"/>
    </row>
    <row r="3" spans="2:10" ht="17" thickBot="1"/>
    <row r="4" spans="2:10" ht="17" thickBot="1">
      <c r="B4" s="4"/>
      <c r="C4" s="92" t="s">
        <v>102</v>
      </c>
      <c r="D4" s="93"/>
      <c r="E4" s="93"/>
      <c r="F4" s="93"/>
      <c r="G4" s="93"/>
      <c r="H4" s="93"/>
      <c r="I4" s="93"/>
      <c r="J4" s="94"/>
    </row>
    <row r="5" spans="2:10" ht="17" thickBot="1">
      <c r="B5" s="3" t="s">
        <v>14</v>
      </c>
      <c r="C5" s="95" t="s">
        <v>120</v>
      </c>
      <c r="D5" s="96"/>
      <c r="E5" s="95" t="s">
        <v>3</v>
      </c>
      <c r="F5" s="96"/>
      <c r="G5" s="95" t="s">
        <v>2</v>
      </c>
      <c r="H5" s="96"/>
      <c r="I5" s="95" t="s">
        <v>4</v>
      </c>
      <c r="J5" s="96"/>
    </row>
    <row r="6" spans="2:10">
      <c r="B6" s="24">
        <v>9.9999999999999995E-7</v>
      </c>
      <c r="C6" s="27" t="s">
        <v>42</v>
      </c>
      <c r="D6" s="27" t="s">
        <v>43</v>
      </c>
      <c r="E6" s="3">
        <v>716</v>
      </c>
      <c r="F6" s="3">
        <v>572</v>
      </c>
      <c r="G6" s="3">
        <v>505</v>
      </c>
      <c r="H6" s="3">
        <v>662</v>
      </c>
      <c r="I6" s="3">
        <v>2735</v>
      </c>
      <c r="J6" s="3">
        <v>615</v>
      </c>
    </row>
    <row r="7" spans="2:10">
      <c r="B7" s="24">
        <v>4.9999999999999998E-7</v>
      </c>
      <c r="C7" s="3">
        <v>193332</v>
      </c>
      <c r="D7" s="3">
        <v>167606</v>
      </c>
      <c r="E7" s="3">
        <v>715</v>
      </c>
      <c r="F7" s="3">
        <v>643</v>
      </c>
      <c r="G7" s="3">
        <v>634</v>
      </c>
      <c r="H7" s="3">
        <v>2476</v>
      </c>
      <c r="I7" s="3">
        <v>1459</v>
      </c>
      <c r="J7" s="3">
        <v>883</v>
      </c>
    </row>
    <row r="8" spans="2:10">
      <c r="B8" s="24">
        <v>2.4999999999999999E-7</v>
      </c>
      <c r="C8" s="3">
        <v>223430</v>
      </c>
      <c r="D8" s="3">
        <v>203977</v>
      </c>
      <c r="E8" s="3">
        <v>1618</v>
      </c>
      <c r="F8" s="3">
        <v>678</v>
      </c>
      <c r="G8" s="3">
        <v>552</v>
      </c>
      <c r="H8" s="3">
        <v>739</v>
      </c>
      <c r="I8" s="3">
        <v>1442</v>
      </c>
      <c r="J8" s="3">
        <v>685</v>
      </c>
    </row>
    <row r="9" spans="2:10">
      <c r="B9" s="24">
        <v>1.3E-7</v>
      </c>
      <c r="C9" s="3">
        <v>203731</v>
      </c>
      <c r="D9" s="3">
        <v>210833</v>
      </c>
      <c r="E9" s="3">
        <v>976</v>
      </c>
      <c r="F9" s="3">
        <v>932</v>
      </c>
      <c r="G9" s="3">
        <v>3516</v>
      </c>
      <c r="H9" s="3">
        <v>476</v>
      </c>
      <c r="I9" s="3">
        <v>1246</v>
      </c>
      <c r="J9" s="3">
        <v>1425</v>
      </c>
    </row>
    <row r="10" spans="2:10">
      <c r="B10" s="24">
        <v>6.2999999999999995E-8</v>
      </c>
      <c r="C10" s="3">
        <v>189859</v>
      </c>
      <c r="D10" s="3">
        <v>198736</v>
      </c>
      <c r="E10" s="3">
        <v>924</v>
      </c>
      <c r="F10" s="3">
        <v>1011</v>
      </c>
      <c r="G10" s="3">
        <v>413</v>
      </c>
      <c r="H10" s="3">
        <v>360</v>
      </c>
      <c r="I10" s="3">
        <v>930</v>
      </c>
      <c r="J10" s="3">
        <v>1206</v>
      </c>
    </row>
    <row r="11" spans="2:10">
      <c r="B11" s="24">
        <v>3.1E-8</v>
      </c>
      <c r="C11" s="3">
        <v>124272</v>
      </c>
      <c r="D11" s="3">
        <v>144398</v>
      </c>
      <c r="E11" s="3">
        <v>773</v>
      </c>
      <c r="F11" s="3">
        <v>667</v>
      </c>
      <c r="G11" s="3">
        <v>385</v>
      </c>
      <c r="H11" s="3">
        <v>394</v>
      </c>
      <c r="I11" s="3">
        <v>724</v>
      </c>
      <c r="J11" s="3">
        <v>600</v>
      </c>
    </row>
    <row r="12" spans="2:10">
      <c r="B12" s="24">
        <v>1.6000000000000001E-8</v>
      </c>
      <c r="C12" s="3">
        <v>38390</v>
      </c>
      <c r="D12" s="3">
        <v>40113</v>
      </c>
      <c r="E12" s="3">
        <v>938</v>
      </c>
      <c r="F12" s="3">
        <v>907</v>
      </c>
      <c r="G12" s="3">
        <v>519</v>
      </c>
      <c r="H12" s="3">
        <v>745</v>
      </c>
      <c r="I12" s="3">
        <v>745</v>
      </c>
      <c r="J12" s="3">
        <v>748</v>
      </c>
    </row>
    <row r="13" spans="2:10">
      <c r="B13" s="24">
        <v>7.8000000000000004E-9</v>
      </c>
      <c r="C13" s="3">
        <v>10218</v>
      </c>
      <c r="D13" s="3">
        <v>4233</v>
      </c>
      <c r="E13" s="3">
        <v>682</v>
      </c>
      <c r="F13" s="3">
        <v>668</v>
      </c>
      <c r="G13" s="3">
        <v>278</v>
      </c>
      <c r="H13" s="3">
        <v>485</v>
      </c>
      <c r="I13" s="3">
        <v>556</v>
      </c>
      <c r="J13" s="3">
        <v>566</v>
      </c>
    </row>
    <row r="14" spans="2:10">
      <c r="B14" s="24">
        <v>3.9000000000000002E-9</v>
      </c>
      <c r="C14" s="3">
        <v>2432</v>
      </c>
      <c r="D14" s="3">
        <v>738</v>
      </c>
      <c r="E14" s="3">
        <v>538</v>
      </c>
      <c r="F14" s="3">
        <v>580</v>
      </c>
      <c r="G14" s="3">
        <v>351</v>
      </c>
      <c r="H14" s="3">
        <v>451</v>
      </c>
      <c r="I14" s="3">
        <v>407</v>
      </c>
      <c r="J14" s="3">
        <v>374</v>
      </c>
    </row>
    <row r="15" spans="2:10">
      <c r="B15" s="24">
        <v>2.0000000000000001E-9</v>
      </c>
      <c r="C15" s="3">
        <v>752</v>
      </c>
      <c r="D15" s="3">
        <v>475</v>
      </c>
      <c r="E15" s="3">
        <v>485</v>
      </c>
      <c r="F15" s="3">
        <v>470</v>
      </c>
      <c r="G15" s="3">
        <v>250</v>
      </c>
      <c r="H15" s="3">
        <v>389</v>
      </c>
      <c r="I15" s="3">
        <v>283</v>
      </c>
      <c r="J15" s="3">
        <v>249</v>
      </c>
    </row>
    <row r="16" spans="2:10">
      <c r="B16" s="24">
        <v>9.7999999999999992E-10</v>
      </c>
      <c r="C16" s="3">
        <v>571</v>
      </c>
      <c r="D16" s="3">
        <v>345</v>
      </c>
      <c r="E16" s="3">
        <v>317</v>
      </c>
      <c r="F16" s="3">
        <v>302</v>
      </c>
      <c r="G16" s="3">
        <v>197</v>
      </c>
      <c r="H16" s="3">
        <v>225</v>
      </c>
      <c r="I16" s="3">
        <v>148</v>
      </c>
      <c r="J16" s="3">
        <v>187</v>
      </c>
    </row>
    <row r="17" spans="2:10">
      <c r="B17" s="24">
        <v>0</v>
      </c>
      <c r="C17" s="3">
        <v>172</v>
      </c>
      <c r="D17" s="3">
        <v>139</v>
      </c>
      <c r="E17" s="3">
        <v>100</v>
      </c>
      <c r="F17" s="3">
        <v>95</v>
      </c>
      <c r="G17" s="3">
        <v>129</v>
      </c>
      <c r="H17" s="3">
        <v>129</v>
      </c>
      <c r="I17" s="3">
        <v>62</v>
      </c>
      <c r="J17" s="3">
        <v>153</v>
      </c>
    </row>
  </sheetData>
  <mergeCells count="6">
    <mergeCell ref="C2:J2"/>
    <mergeCell ref="E5:F5"/>
    <mergeCell ref="G5:H5"/>
    <mergeCell ref="I5:J5"/>
    <mergeCell ref="C5:D5"/>
    <mergeCell ref="C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2635-45E8-4970-891B-CF4E434583D9}">
  <dimension ref="B1:M19"/>
  <sheetViews>
    <sheetView workbookViewId="0">
      <selection activeCell="I22" sqref="I22"/>
    </sheetView>
  </sheetViews>
  <sheetFormatPr baseColWidth="10" defaultColWidth="8.83203125" defaultRowHeight="16"/>
  <cols>
    <col min="1" max="1" width="8.83203125" style="1"/>
    <col min="2" max="2" width="19.33203125" style="1" bestFit="1" customWidth="1"/>
    <col min="3" max="10" width="12.5" style="1" customWidth="1"/>
    <col min="11" max="13" width="15.83203125" style="1" customWidth="1"/>
    <col min="14" max="16384" width="8.83203125" style="1"/>
  </cols>
  <sheetData>
    <row r="1" spans="2:13">
      <c r="B1" s="30" t="s">
        <v>177</v>
      </c>
      <c r="C1" s="97" t="s">
        <v>24</v>
      </c>
      <c r="D1" s="97"/>
      <c r="E1" s="97"/>
      <c r="F1" s="97"/>
      <c r="G1" s="97"/>
      <c r="H1" s="97"/>
      <c r="I1" s="97"/>
      <c r="J1" s="97"/>
    </row>
    <row r="2" spans="2:13" ht="17" thickBot="1"/>
    <row r="3" spans="2:13" ht="17" thickBot="1">
      <c r="B3" s="3"/>
      <c r="C3" s="92" t="s">
        <v>160</v>
      </c>
      <c r="D3" s="93"/>
      <c r="E3" s="93"/>
      <c r="F3" s="93"/>
      <c r="G3" s="92" t="s">
        <v>159</v>
      </c>
      <c r="H3" s="93"/>
      <c r="I3" s="93"/>
      <c r="J3" s="93"/>
      <c r="K3" s="6"/>
      <c r="L3" s="6"/>
      <c r="M3" s="6"/>
    </row>
    <row r="4" spans="2:13" ht="17" thickBot="1">
      <c r="B4" s="3" t="s">
        <v>14</v>
      </c>
      <c r="C4" s="95" t="s">
        <v>156</v>
      </c>
      <c r="D4" s="96"/>
      <c r="E4" s="95" t="s">
        <v>157</v>
      </c>
      <c r="F4" s="96"/>
      <c r="G4" s="95" t="s">
        <v>36</v>
      </c>
      <c r="H4" s="96"/>
      <c r="I4" s="95" t="s">
        <v>157</v>
      </c>
      <c r="J4" s="96"/>
      <c r="K4" s="6"/>
      <c r="L4" s="6"/>
      <c r="M4" s="6"/>
    </row>
    <row r="5" spans="2:13">
      <c r="B5" s="3">
        <v>2.0500000000000002E-8</v>
      </c>
      <c r="C5" s="3">
        <v>42967</v>
      </c>
      <c r="D5" s="3">
        <v>41760</v>
      </c>
      <c r="E5" s="3">
        <v>651</v>
      </c>
      <c r="F5" s="3">
        <v>631</v>
      </c>
      <c r="G5" s="3">
        <v>103994</v>
      </c>
      <c r="H5" s="3">
        <v>104166</v>
      </c>
      <c r="I5" s="3">
        <v>108918</v>
      </c>
      <c r="J5" s="3">
        <v>109122</v>
      </c>
      <c r="K5" s="6"/>
      <c r="L5" s="6"/>
      <c r="M5" s="6"/>
    </row>
    <row r="6" spans="2:13">
      <c r="B6" s="3">
        <v>1.6400000000000001E-8</v>
      </c>
      <c r="C6" s="3">
        <v>21789</v>
      </c>
      <c r="D6" s="3">
        <v>24640</v>
      </c>
      <c r="E6" s="3">
        <v>101</v>
      </c>
      <c r="F6" s="3">
        <v>96</v>
      </c>
      <c r="G6" s="3">
        <v>106317</v>
      </c>
      <c r="H6" s="3">
        <v>106663</v>
      </c>
      <c r="I6" s="3">
        <v>105440</v>
      </c>
      <c r="J6" s="3">
        <v>106417</v>
      </c>
      <c r="K6" s="6"/>
      <c r="L6" s="6"/>
      <c r="M6" s="6"/>
    </row>
    <row r="7" spans="2:13">
      <c r="B7" s="3">
        <v>1.31E-8</v>
      </c>
      <c r="C7" s="3">
        <v>8566</v>
      </c>
      <c r="D7" s="3">
        <v>15134</v>
      </c>
      <c r="E7" s="3">
        <v>71</v>
      </c>
      <c r="F7" s="3">
        <v>86</v>
      </c>
      <c r="G7" s="3">
        <v>104680</v>
      </c>
      <c r="H7" s="3">
        <v>104837</v>
      </c>
      <c r="I7" s="3">
        <v>105605</v>
      </c>
      <c r="J7" s="3">
        <v>105792</v>
      </c>
      <c r="K7" s="6"/>
      <c r="L7" s="6"/>
      <c r="M7" s="6"/>
    </row>
    <row r="8" spans="2:13">
      <c r="B8" s="3">
        <v>1.05E-8</v>
      </c>
      <c r="C8" s="3">
        <v>3845</v>
      </c>
      <c r="D8" s="3">
        <v>4888</v>
      </c>
      <c r="E8" s="3">
        <v>80</v>
      </c>
      <c r="F8" s="3">
        <v>65</v>
      </c>
      <c r="G8" s="3">
        <v>101657</v>
      </c>
      <c r="H8" s="3">
        <v>96843</v>
      </c>
      <c r="I8" s="3">
        <v>103711</v>
      </c>
      <c r="J8" s="3">
        <v>106721</v>
      </c>
      <c r="K8" s="6"/>
      <c r="L8" s="6"/>
      <c r="M8" s="6"/>
    </row>
    <row r="9" spans="2:13">
      <c r="B9" s="3">
        <v>8.3899999999999994E-9</v>
      </c>
      <c r="C9" s="3">
        <v>1312</v>
      </c>
      <c r="D9" s="3">
        <v>1268</v>
      </c>
      <c r="E9" s="3">
        <v>86</v>
      </c>
      <c r="F9" s="3">
        <v>79</v>
      </c>
      <c r="G9" s="3">
        <v>99383</v>
      </c>
      <c r="H9" s="3">
        <v>100703</v>
      </c>
      <c r="I9" s="3">
        <v>99761</v>
      </c>
      <c r="J9" s="3">
        <v>101713</v>
      </c>
      <c r="K9" s="6"/>
      <c r="L9" s="6"/>
      <c r="M9" s="6"/>
    </row>
    <row r="10" spans="2:13">
      <c r="B10" s="3">
        <v>6.7100000000000002E-9</v>
      </c>
      <c r="C10" s="3">
        <v>661</v>
      </c>
      <c r="D10" s="3">
        <v>589</v>
      </c>
      <c r="E10" s="3">
        <v>64</v>
      </c>
      <c r="F10" s="3">
        <v>80</v>
      </c>
      <c r="G10" s="3">
        <v>89183</v>
      </c>
      <c r="H10" s="3">
        <v>91858</v>
      </c>
      <c r="I10" s="3">
        <v>93117</v>
      </c>
      <c r="J10" s="3">
        <v>94445</v>
      </c>
      <c r="K10" s="6"/>
      <c r="L10" s="6"/>
      <c r="M10" s="6"/>
    </row>
    <row r="11" spans="2:13">
      <c r="B11" s="3">
        <v>5.3700000000000003E-9</v>
      </c>
      <c r="C11" s="3">
        <v>333</v>
      </c>
      <c r="D11" s="3">
        <v>250</v>
      </c>
      <c r="E11" s="3">
        <v>48</v>
      </c>
      <c r="F11" s="3">
        <v>45</v>
      </c>
      <c r="G11" s="27" t="s">
        <v>7</v>
      </c>
      <c r="H11" s="3">
        <v>90450</v>
      </c>
      <c r="I11" s="27" t="s">
        <v>7</v>
      </c>
      <c r="J11" s="3">
        <v>85578</v>
      </c>
      <c r="K11" s="6"/>
      <c r="L11" s="6"/>
      <c r="M11" s="6"/>
    </row>
    <row r="12" spans="2:13">
      <c r="B12" s="3">
        <v>4.2899999999999999E-9</v>
      </c>
      <c r="C12" s="3">
        <v>414</v>
      </c>
      <c r="D12" s="3">
        <v>212</v>
      </c>
      <c r="E12" s="3">
        <v>38</v>
      </c>
      <c r="F12" s="3">
        <v>38</v>
      </c>
      <c r="G12" s="3">
        <v>77174</v>
      </c>
      <c r="H12" s="3">
        <v>78534</v>
      </c>
      <c r="I12" s="3">
        <v>79424</v>
      </c>
      <c r="J12" s="3">
        <v>80895</v>
      </c>
      <c r="K12" s="6"/>
      <c r="L12" s="6"/>
      <c r="M12" s="6"/>
    </row>
    <row r="13" spans="2:13">
      <c r="B13" s="3">
        <v>3.9000000000000002E-9</v>
      </c>
      <c r="C13" s="3">
        <v>196</v>
      </c>
      <c r="D13" s="3">
        <v>194</v>
      </c>
      <c r="E13" s="3">
        <v>29</v>
      </c>
      <c r="F13" s="3">
        <v>32</v>
      </c>
      <c r="G13" s="3">
        <v>64826</v>
      </c>
      <c r="H13" s="3">
        <v>68445</v>
      </c>
      <c r="I13" s="3">
        <v>70183</v>
      </c>
      <c r="J13" s="3">
        <v>72353</v>
      </c>
      <c r="K13" s="6"/>
      <c r="L13" s="6"/>
      <c r="M13" s="6"/>
    </row>
    <row r="14" spans="2:13">
      <c r="B14" s="3">
        <v>2.6000000000000001E-9</v>
      </c>
      <c r="C14" s="3">
        <v>185</v>
      </c>
      <c r="D14" s="3">
        <v>110</v>
      </c>
      <c r="E14" s="3">
        <v>35</v>
      </c>
      <c r="F14" s="3">
        <v>54</v>
      </c>
      <c r="G14" s="3">
        <v>40251</v>
      </c>
      <c r="H14" s="3">
        <v>47601</v>
      </c>
      <c r="I14" s="3">
        <v>47368</v>
      </c>
      <c r="J14" s="3">
        <v>43904</v>
      </c>
      <c r="K14" s="6"/>
      <c r="L14" s="6"/>
      <c r="M14" s="6"/>
    </row>
    <row r="15" spans="2:13">
      <c r="B15" s="3">
        <v>1.6999999999999999E-9</v>
      </c>
      <c r="C15" s="3">
        <v>110</v>
      </c>
      <c r="D15" s="3">
        <v>87</v>
      </c>
      <c r="E15" s="3">
        <v>48</v>
      </c>
      <c r="F15" s="3">
        <v>61</v>
      </c>
      <c r="G15" s="3">
        <v>28486</v>
      </c>
      <c r="H15" s="3">
        <v>29919</v>
      </c>
      <c r="I15" s="3">
        <v>29888</v>
      </c>
      <c r="J15" s="3">
        <v>29352</v>
      </c>
      <c r="K15" s="6"/>
      <c r="L15" s="6"/>
      <c r="M15" s="6"/>
    </row>
    <row r="16" spans="2:13">
      <c r="B16" s="3">
        <v>0</v>
      </c>
      <c r="C16" s="3">
        <v>64</v>
      </c>
      <c r="D16" s="3">
        <v>58</v>
      </c>
      <c r="E16" s="3">
        <v>67</v>
      </c>
      <c r="F16" s="3">
        <v>58</v>
      </c>
      <c r="G16" s="3">
        <v>42</v>
      </c>
      <c r="H16" s="3">
        <v>60</v>
      </c>
      <c r="I16" s="3">
        <v>38</v>
      </c>
      <c r="J16" s="3">
        <v>35</v>
      </c>
      <c r="K16" s="6"/>
      <c r="L16" s="6"/>
      <c r="M16" s="6"/>
    </row>
    <row r="19" spans="2:13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7">
    <mergeCell ref="C4:D4"/>
    <mergeCell ref="E4:F4"/>
    <mergeCell ref="G4:H4"/>
    <mergeCell ref="I4:J4"/>
    <mergeCell ref="C1:J1"/>
    <mergeCell ref="C3:F3"/>
    <mergeCell ref="G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DDBF-6FC1-46A0-B8BA-D0C79E0A429C}">
  <dimension ref="B1:N18"/>
  <sheetViews>
    <sheetView workbookViewId="0">
      <selection activeCell="P25" sqref="P25"/>
    </sheetView>
  </sheetViews>
  <sheetFormatPr baseColWidth="10" defaultColWidth="8.83203125" defaultRowHeight="16"/>
  <cols>
    <col min="1" max="1" width="8.83203125" style="1"/>
    <col min="2" max="2" width="9.1640625" style="1" bestFit="1" customWidth="1"/>
    <col min="3" max="3" width="19.33203125" style="1" bestFit="1" customWidth="1"/>
    <col min="4" max="11" width="9.1640625" style="1" customWidth="1"/>
    <col min="12" max="12" width="15.83203125" style="1" customWidth="1"/>
    <col min="13" max="13" width="14.6640625" style="1" customWidth="1"/>
    <col min="14" max="14" width="15.83203125" style="1" customWidth="1"/>
    <col min="15" max="16384" width="8.83203125" style="1"/>
  </cols>
  <sheetData>
    <row r="1" spans="2:14">
      <c r="C1" s="18" t="s">
        <v>176</v>
      </c>
      <c r="D1" s="97" t="s">
        <v>178</v>
      </c>
      <c r="E1" s="97"/>
      <c r="F1" s="97"/>
      <c r="G1" s="97"/>
      <c r="H1" s="97"/>
      <c r="I1" s="97"/>
      <c r="J1" s="97"/>
      <c r="K1" s="97"/>
    </row>
    <row r="4" spans="2:14" ht="17" thickBot="1">
      <c r="B4" s="3"/>
      <c r="C4" s="3"/>
      <c r="D4" s="6"/>
      <c r="E4" s="3"/>
      <c r="F4" s="6"/>
      <c r="G4" s="3"/>
      <c r="H4" s="6"/>
      <c r="I4" s="3"/>
      <c r="J4" s="6"/>
      <c r="K4" s="3"/>
      <c r="L4" s="6"/>
      <c r="M4" s="6"/>
      <c r="N4" s="6"/>
    </row>
    <row r="5" spans="2:14" ht="17" thickBot="1">
      <c r="B5" s="28"/>
      <c r="C5" s="6"/>
      <c r="D5" s="92" t="s">
        <v>174</v>
      </c>
      <c r="E5" s="93"/>
      <c r="F5" s="93"/>
      <c r="G5" s="93"/>
      <c r="H5" s="92" t="s">
        <v>175</v>
      </c>
      <c r="I5" s="93"/>
      <c r="J5" s="93"/>
      <c r="K5" s="94"/>
      <c r="L5" s="6"/>
      <c r="M5" s="6"/>
      <c r="N5" s="6"/>
    </row>
    <row r="6" spans="2:14" ht="17" thickBot="1">
      <c r="B6" s="28"/>
      <c r="C6" s="3" t="s">
        <v>14</v>
      </c>
      <c r="D6" s="95" t="s">
        <v>36</v>
      </c>
      <c r="E6" s="96"/>
      <c r="F6" s="95" t="s">
        <v>157</v>
      </c>
      <c r="G6" s="96"/>
      <c r="H6" s="95" t="s">
        <v>158</v>
      </c>
      <c r="I6" s="96"/>
      <c r="J6" s="95" t="s">
        <v>157</v>
      </c>
      <c r="K6" s="96"/>
      <c r="L6" s="6"/>
      <c r="M6" s="6"/>
      <c r="N6" s="6"/>
    </row>
    <row r="7" spans="2:14">
      <c r="B7" s="28"/>
      <c r="C7" s="29">
        <v>9.9999999999999995E-8</v>
      </c>
      <c r="D7" s="3">
        <v>3047</v>
      </c>
      <c r="E7" s="3">
        <v>3583</v>
      </c>
      <c r="F7" s="3">
        <v>3112</v>
      </c>
      <c r="G7" s="3">
        <v>2424</v>
      </c>
      <c r="H7" s="3">
        <v>2296</v>
      </c>
      <c r="I7" s="3">
        <v>2567</v>
      </c>
      <c r="J7" s="3">
        <v>2417</v>
      </c>
      <c r="K7" s="3">
        <v>2512</v>
      </c>
      <c r="L7" s="6"/>
      <c r="M7" s="6"/>
      <c r="N7" s="6"/>
    </row>
    <row r="8" spans="2:14">
      <c r="B8" s="28"/>
      <c r="C8" s="29">
        <v>6.7000000000000004E-8</v>
      </c>
      <c r="D8" s="3">
        <v>2379</v>
      </c>
      <c r="E8" s="3">
        <v>2441</v>
      </c>
      <c r="F8" s="3">
        <v>2386</v>
      </c>
      <c r="G8" s="3">
        <v>3303</v>
      </c>
      <c r="H8" s="3">
        <v>3238</v>
      </c>
      <c r="I8" s="3">
        <v>3481</v>
      </c>
      <c r="J8" s="3">
        <v>3697</v>
      </c>
      <c r="K8" s="3">
        <v>3290</v>
      </c>
      <c r="L8" s="6"/>
      <c r="M8" s="6"/>
      <c r="N8" s="6"/>
    </row>
    <row r="9" spans="2:14">
      <c r="B9" s="28"/>
      <c r="C9" s="29">
        <v>4.3999999999999997E-8</v>
      </c>
      <c r="D9" s="3">
        <v>914</v>
      </c>
      <c r="E9" s="3">
        <v>979</v>
      </c>
      <c r="F9" s="3">
        <v>830</v>
      </c>
      <c r="G9" s="3">
        <v>1024</v>
      </c>
      <c r="H9" s="3">
        <v>1163</v>
      </c>
      <c r="I9" s="3">
        <v>1042</v>
      </c>
      <c r="J9" s="3">
        <v>602</v>
      </c>
      <c r="K9" s="3">
        <v>695</v>
      </c>
      <c r="L9" s="6"/>
      <c r="M9" s="6"/>
      <c r="N9" s="6"/>
    </row>
    <row r="10" spans="2:14">
      <c r="B10" s="28"/>
      <c r="C10" s="29">
        <v>2.9999999999999997E-8</v>
      </c>
      <c r="D10" s="3">
        <v>753</v>
      </c>
      <c r="E10" s="3">
        <v>683</v>
      </c>
      <c r="F10" s="3">
        <v>689</v>
      </c>
      <c r="G10" s="3">
        <v>626</v>
      </c>
      <c r="H10" s="3">
        <v>713</v>
      </c>
      <c r="I10" s="3">
        <v>834</v>
      </c>
      <c r="J10" s="3">
        <v>863</v>
      </c>
      <c r="K10" s="3">
        <v>495</v>
      </c>
      <c r="L10" s="6"/>
      <c r="M10" s="6"/>
      <c r="N10" s="6"/>
    </row>
    <row r="11" spans="2:14">
      <c r="B11" s="28"/>
      <c r="C11" s="29">
        <v>2E-8</v>
      </c>
      <c r="D11" s="3">
        <v>1002</v>
      </c>
      <c r="E11" s="3">
        <v>1024</v>
      </c>
      <c r="F11" s="3">
        <v>1080</v>
      </c>
      <c r="G11" s="3">
        <v>1082</v>
      </c>
      <c r="H11" s="3">
        <v>749</v>
      </c>
      <c r="I11" s="3">
        <v>822</v>
      </c>
      <c r="J11" s="3">
        <v>877</v>
      </c>
      <c r="K11" s="3">
        <v>835</v>
      </c>
      <c r="L11" s="6"/>
      <c r="M11" s="6"/>
      <c r="N11" s="6"/>
    </row>
    <row r="12" spans="2:14">
      <c r="B12" s="28"/>
      <c r="C12" s="29">
        <v>1.3000000000000001E-8</v>
      </c>
      <c r="D12" s="3">
        <v>1100</v>
      </c>
      <c r="E12" s="3">
        <v>981</v>
      </c>
      <c r="F12" s="3">
        <v>999</v>
      </c>
      <c r="G12" s="3">
        <v>1062</v>
      </c>
      <c r="H12" s="3">
        <v>848</v>
      </c>
      <c r="I12" s="3">
        <v>882</v>
      </c>
      <c r="J12" s="3">
        <v>870</v>
      </c>
      <c r="K12" s="3">
        <v>708</v>
      </c>
      <c r="L12" s="6"/>
      <c r="M12" s="6"/>
      <c r="N12" s="6"/>
    </row>
    <row r="13" spans="2:14">
      <c r="B13" s="28"/>
      <c r="C13" s="29">
        <v>8.7999999999999994E-9</v>
      </c>
      <c r="D13" s="3">
        <v>131</v>
      </c>
      <c r="E13" s="3">
        <v>371</v>
      </c>
      <c r="F13" s="3">
        <v>839</v>
      </c>
      <c r="G13" s="3">
        <v>709</v>
      </c>
      <c r="H13" s="3">
        <v>1140</v>
      </c>
      <c r="I13" s="3">
        <v>1310</v>
      </c>
      <c r="J13" s="3">
        <v>708</v>
      </c>
      <c r="K13" s="3">
        <v>1318</v>
      </c>
      <c r="L13" s="6"/>
      <c r="M13" s="6"/>
      <c r="N13" s="6"/>
    </row>
    <row r="14" spans="2:14">
      <c r="B14" s="28"/>
      <c r="C14" s="29">
        <v>5.8999999999999999E-9</v>
      </c>
      <c r="D14" s="3">
        <v>597</v>
      </c>
      <c r="E14" s="3">
        <v>436</v>
      </c>
      <c r="F14" s="3">
        <v>265</v>
      </c>
      <c r="G14" s="3">
        <v>505</v>
      </c>
      <c r="H14" s="3">
        <v>742</v>
      </c>
      <c r="I14" s="3">
        <v>576</v>
      </c>
      <c r="J14" s="3">
        <v>788</v>
      </c>
      <c r="K14" s="3">
        <v>566</v>
      </c>
      <c r="L14" s="6"/>
      <c r="M14" s="6"/>
      <c r="N14" s="6"/>
    </row>
    <row r="15" spans="2:14">
      <c r="B15" s="28"/>
      <c r="C15" s="29">
        <v>3.9000000000000002E-9</v>
      </c>
      <c r="D15" s="3">
        <v>1088</v>
      </c>
      <c r="E15" s="3">
        <v>1096</v>
      </c>
      <c r="F15" s="3">
        <v>361</v>
      </c>
      <c r="G15" s="3">
        <v>565</v>
      </c>
      <c r="H15" s="3">
        <v>1172</v>
      </c>
      <c r="I15" s="3">
        <v>832</v>
      </c>
      <c r="J15" s="3">
        <v>795</v>
      </c>
      <c r="K15" s="3">
        <v>723</v>
      </c>
      <c r="L15" s="6"/>
      <c r="M15" s="6"/>
      <c r="N15" s="6"/>
    </row>
    <row r="16" spans="2:14">
      <c r="B16" s="28"/>
      <c r="C16" s="29">
        <v>2.6000000000000001E-9</v>
      </c>
      <c r="D16" s="3">
        <v>362</v>
      </c>
      <c r="E16" s="3">
        <v>269</v>
      </c>
      <c r="F16" s="3">
        <v>238</v>
      </c>
      <c r="G16" s="3">
        <v>199</v>
      </c>
      <c r="H16" s="3">
        <v>141</v>
      </c>
      <c r="I16" s="3">
        <v>167</v>
      </c>
      <c r="J16" s="3">
        <v>190</v>
      </c>
      <c r="K16" s="3">
        <v>249</v>
      </c>
      <c r="L16" s="6"/>
      <c r="M16" s="6"/>
      <c r="N16" s="6"/>
    </row>
    <row r="17" spans="2:14">
      <c r="B17" s="6"/>
      <c r="C17" s="29">
        <v>1.6999999999999999E-9</v>
      </c>
      <c r="D17" s="3">
        <v>616</v>
      </c>
      <c r="E17" s="3">
        <v>511</v>
      </c>
      <c r="F17" s="3">
        <v>466</v>
      </c>
      <c r="G17" s="3">
        <v>716</v>
      </c>
      <c r="H17" s="3">
        <v>723</v>
      </c>
      <c r="I17" s="3">
        <v>626</v>
      </c>
      <c r="J17" s="3">
        <v>865</v>
      </c>
      <c r="K17" s="3">
        <v>734</v>
      </c>
      <c r="L17" s="6"/>
      <c r="M17" s="6"/>
      <c r="N17" s="6"/>
    </row>
    <row r="18" spans="2:14">
      <c r="C18" s="29">
        <v>0</v>
      </c>
      <c r="D18" s="3">
        <v>553</v>
      </c>
      <c r="E18" s="3">
        <v>662</v>
      </c>
      <c r="F18" s="3">
        <v>711</v>
      </c>
      <c r="G18" s="3">
        <v>704</v>
      </c>
      <c r="H18" s="3">
        <v>1099</v>
      </c>
      <c r="I18" s="3">
        <v>759</v>
      </c>
      <c r="J18" s="3">
        <v>683</v>
      </c>
      <c r="K18" s="3">
        <v>249</v>
      </c>
    </row>
  </sheetData>
  <mergeCells count="7">
    <mergeCell ref="D6:E6"/>
    <mergeCell ref="F6:G6"/>
    <mergeCell ref="H6:I6"/>
    <mergeCell ref="J6:K6"/>
    <mergeCell ref="D1:K1"/>
    <mergeCell ref="D5:G5"/>
    <mergeCell ref="H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B212-637B-4494-BC07-AE6B7D6BD585}">
  <dimension ref="B1:R75"/>
  <sheetViews>
    <sheetView tabSelected="1" zoomScaleNormal="100" workbookViewId="0">
      <selection activeCell="K23" sqref="K23"/>
    </sheetView>
  </sheetViews>
  <sheetFormatPr baseColWidth="10" defaultColWidth="9" defaultRowHeight="16"/>
  <cols>
    <col min="1" max="1" width="9" style="26"/>
    <col min="2" max="2" width="13.1640625" style="26" customWidth="1"/>
    <col min="3" max="3" width="33" style="26" customWidth="1"/>
    <col min="4" max="4" width="12" style="26" customWidth="1"/>
    <col min="5" max="13" width="9" style="26"/>
    <col min="14" max="14" width="9.33203125" style="26" bestFit="1" customWidth="1"/>
    <col min="15" max="16384" width="9" style="26"/>
  </cols>
  <sheetData>
    <row r="1" spans="2:10" ht="9" customHeight="1"/>
    <row r="2" spans="2:10" ht="38" customHeight="1" thickBot="1">
      <c r="C2" s="102" t="s">
        <v>19</v>
      </c>
      <c r="D2" s="102"/>
    </row>
    <row r="3" spans="2:10" ht="20" thickBot="1">
      <c r="B3" s="34" t="s">
        <v>187</v>
      </c>
      <c r="C3" s="35" t="s">
        <v>9</v>
      </c>
      <c r="D3" s="35" t="s">
        <v>168</v>
      </c>
      <c r="F3" s="64"/>
    </row>
    <row r="4" spans="2:10">
      <c r="C4" s="36" t="s">
        <v>161</v>
      </c>
      <c r="D4" s="37">
        <v>7.524</v>
      </c>
      <c r="E4" s="99" t="s">
        <v>162</v>
      </c>
    </row>
    <row r="5" spans="2:10" ht="17" thickBot="1">
      <c r="C5" s="38" t="s">
        <v>8</v>
      </c>
      <c r="D5" s="39">
        <v>6.0609999999999999</v>
      </c>
      <c r="E5" s="103"/>
    </row>
    <row r="6" spans="2:10">
      <c r="C6" s="36" t="s">
        <v>161</v>
      </c>
      <c r="D6" s="37">
        <v>129.19999999999999</v>
      </c>
      <c r="E6" s="99" t="s">
        <v>163</v>
      </c>
    </row>
    <row r="7" spans="2:10" ht="17" thickBot="1">
      <c r="C7" s="38" t="s">
        <v>8</v>
      </c>
      <c r="D7" s="39">
        <v>419.9</v>
      </c>
      <c r="E7" s="103"/>
    </row>
    <row r="9" spans="2:10" ht="17" thickBot="1">
      <c r="C9" s="104" t="s">
        <v>23</v>
      </c>
      <c r="D9" s="104"/>
      <c r="H9" s="21"/>
    </row>
    <row r="10" spans="2:10" ht="20" thickBot="1">
      <c r="B10" s="40" t="s">
        <v>188</v>
      </c>
      <c r="C10" s="35" t="s">
        <v>9</v>
      </c>
      <c r="D10" s="35" t="s">
        <v>168</v>
      </c>
      <c r="F10" s="64"/>
      <c r="I10" s="41"/>
    </row>
    <row r="11" spans="2:10">
      <c r="C11" s="36" t="s">
        <v>161</v>
      </c>
      <c r="D11" s="42">
        <v>185.4</v>
      </c>
      <c r="E11" s="98" t="s">
        <v>169</v>
      </c>
      <c r="F11" s="99"/>
    </row>
    <row r="12" spans="2:10" ht="17" thickBot="1">
      <c r="C12" s="38" t="s">
        <v>8</v>
      </c>
      <c r="D12" s="43">
        <v>522.29999999999995</v>
      </c>
      <c r="E12" s="105"/>
      <c r="F12" s="103"/>
      <c r="I12" s="21"/>
    </row>
    <row r="13" spans="2:10">
      <c r="C13" s="36" t="s">
        <v>161</v>
      </c>
      <c r="D13" s="42">
        <v>15.02</v>
      </c>
      <c r="E13" s="98" t="s">
        <v>164</v>
      </c>
      <c r="F13" s="99"/>
      <c r="I13" s="21"/>
    </row>
    <row r="14" spans="2:10" ht="17" thickBot="1">
      <c r="C14" s="38" t="s">
        <v>8</v>
      </c>
      <c r="D14" s="43">
        <v>13</v>
      </c>
      <c r="E14" s="105"/>
      <c r="F14" s="103"/>
      <c r="H14"/>
      <c r="I14" s="21"/>
    </row>
    <row r="15" spans="2:10">
      <c r="I15" s="21"/>
      <c r="J15" s="21"/>
    </row>
    <row r="16" spans="2:10" ht="30" customHeight="1" thickBot="1">
      <c r="C16" s="106" t="s">
        <v>170</v>
      </c>
      <c r="D16" s="106"/>
      <c r="I16" s="21"/>
      <c r="J16" s="21"/>
    </row>
    <row r="17" spans="2:17" ht="20" thickBot="1">
      <c r="B17" s="40" t="s">
        <v>189</v>
      </c>
      <c r="C17" s="35" t="s">
        <v>9</v>
      </c>
      <c r="D17" s="35" t="s">
        <v>168</v>
      </c>
      <c r="F17" s="64"/>
      <c r="Q17" s="11"/>
    </row>
    <row r="18" spans="2:17">
      <c r="B18" s="44" t="s">
        <v>165</v>
      </c>
      <c r="C18" s="36" t="s">
        <v>161</v>
      </c>
      <c r="D18" s="42" t="s">
        <v>10</v>
      </c>
      <c r="E18" s="98" t="s">
        <v>169</v>
      </c>
      <c r="F18" s="99"/>
      <c r="G18" s="64"/>
      <c r="I18" s="21"/>
      <c r="J18" s="21"/>
      <c r="Q18" s="11"/>
    </row>
    <row r="19" spans="2:17">
      <c r="B19" s="45" t="s">
        <v>165</v>
      </c>
      <c r="C19" s="46" t="s">
        <v>8</v>
      </c>
      <c r="D19" s="47" t="s">
        <v>172</v>
      </c>
      <c r="E19" s="100"/>
      <c r="F19" s="101"/>
      <c r="Q19" s="11"/>
    </row>
    <row r="20" spans="2:17">
      <c r="B20" s="45" t="s">
        <v>165</v>
      </c>
      <c r="C20" s="48" t="s">
        <v>161</v>
      </c>
      <c r="D20" s="47">
        <v>61.53</v>
      </c>
      <c r="E20" s="100" t="s">
        <v>164</v>
      </c>
      <c r="F20" s="101"/>
      <c r="G20" s="11"/>
      <c r="I20" s="21"/>
      <c r="J20" s="21"/>
      <c r="Q20" s="11"/>
    </row>
    <row r="21" spans="2:17" ht="17" thickBot="1">
      <c r="B21" s="49" t="s">
        <v>165</v>
      </c>
      <c r="C21" s="38" t="s">
        <v>8</v>
      </c>
      <c r="D21" s="43">
        <v>17.440000000000001</v>
      </c>
      <c r="E21" s="105"/>
      <c r="F21" s="103"/>
      <c r="I21" s="21"/>
      <c r="J21" s="21"/>
      <c r="Q21" s="11"/>
    </row>
    <row r="22" spans="2:17">
      <c r="B22" s="44" t="s">
        <v>166</v>
      </c>
      <c r="C22" s="50" t="s">
        <v>161</v>
      </c>
      <c r="D22" s="51">
        <v>1212</v>
      </c>
      <c r="E22" s="100" t="s">
        <v>169</v>
      </c>
      <c r="F22" s="101"/>
      <c r="G22" s="64"/>
      <c r="I22" s="21"/>
      <c r="J22" s="21"/>
      <c r="Q22" s="11"/>
    </row>
    <row r="23" spans="2:17">
      <c r="B23" s="45" t="s">
        <v>166</v>
      </c>
      <c r="C23" s="52" t="s">
        <v>8</v>
      </c>
      <c r="D23" s="47">
        <v>277.3</v>
      </c>
      <c r="E23" s="100"/>
      <c r="F23" s="101"/>
      <c r="G23" s="11"/>
      <c r="J23" s="21"/>
      <c r="Q23" s="11"/>
    </row>
    <row r="24" spans="2:17">
      <c r="B24" s="45" t="s">
        <v>166</v>
      </c>
      <c r="C24" s="53" t="s">
        <v>161</v>
      </c>
      <c r="D24" s="47">
        <v>32.47</v>
      </c>
      <c r="E24" s="100" t="s">
        <v>164</v>
      </c>
      <c r="F24" s="101"/>
      <c r="J24" s="21"/>
      <c r="Q24" s="12"/>
    </row>
    <row r="25" spans="2:17" ht="17" thickBot="1">
      <c r="B25" s="49" t="s">
        <v>166</v>
      </c>
      <c r="C25" s="54" t="s">
        <v>8</v>
      </c>
      <c r="D25" s="55">
        <v>18.329999999999998</v>
      </c>
      <c r="E25" s="100"/>
      <c r="F25" s="101"/>
      <c r="J25" s="21"/>
      <c r="Q25" s="12"/>
    </row>
    <row r="26" spans="2:17">
      <c r="B26" s="44" t="s">
        <v>171</v>
      </c>
      <c r="C26" s="36" t="s">
        <v>161</v>
      </c>
      <c r="D26" s="42">
        <v>137.30000000000001</v>
      </c>
      <c r="E26" s="98" t="s">
        <v>169</v>
      </c>
      <c r="F26" s="99"/>
      <c r="G26" s="64"/>
      <c r="Q26" s="12"/>
    </row>
    <row r="27" spans="2:17">
      <c r="B27" s="45" t="s">
        <v>171</v>
      </c>
      <c r="C27" s="46" t="s">
        <v>8</v>
      </c>
      <c r="D27" s="47">
        <v>581.20000000000005</v>
      </c>
      <c r="E27" s="100"/>
      <c r="F27" s="101"/>
      <c r="G27" s="11"/>
      <c r="Q27" s="12"/>
    </row>
    <row r="28" spans="2:17">
      <c r="B28" s="45" t="s">
        <v>171</v>
      </c>
      <c r="C28" s="48" t="s">
        <v>161</v>
      </c>
      <c r="D28" s="47">
        <v>232</v>
      </c>
      <c r="E28" s="100" t="s">
        <v>164</v>
      </c>
      <c r="F28" s="101"/>
      <c r="I28" s="21"/>
      <c r="J28" s="21"/>
      <c r="Q28" s="12"/>
    </row>
    <row r="29" spans="2:17" ht="17" thickBot="1">
      <c r="B29" s="49" t="s">
        <v>171</v>
      </c>
      <c r="C29" s="38" t="s">
        <v>8</v>
      </c>
      <c r="D29" s="43">
        <v>376.7</v>
      </c>
      <c r="E29" s="105"/>
      <c r="F29" s="103"/>
      <c r="I29" s="21"/>
      <c r="J29" s="21"/>
      <c r="Q29" s="12"/>
    </row>
    <row r="30" spans="2:17">
      <c r="I30" s="21"/>
    </row>
    <row r="31" spans="2:17" ht="30" customHeight="1" thickBot="1">
      <c r="B31" s="40" t="s">
        <v>190</v>
      </c>
      <c r="C31" s="106" t="s">
        <v>194</v>
      </c>
      <c r="D31" s="106"/>
      <c r="Q31" s="12"/>
    </row>
    <row r="32" spans="2:17" ht="20" thickBot="1">
      <c r="C32" s="35" t="s">
        <v>9</v>
      </c>
      <c r="D32" s="35" t="s">
        <v>168</v>
      </c>
      <c r="F32" s="64"/>
      <c r="Q32" s="12"/>
    </row>
    <row r="33" spans="2:18">
      <c r="C33" s="36" t="s">
        <v>161</v>
      </c>
      <c r="D33" s="56">
        <v>25.7</v>
      </c>
      <c r="F33" s="21"/>
      <c r="G33" s="21"/>
      <c r="H33" s="21"/>
      <c r="I33" s="21"/>
      <c r="Q33" s="12"/>
    </row>
    <row r="34" spans="2:18">
      <c r="C34" s="46" t="s">
        <v>8</v>
      </c>
      <c r="D34" s="61">
        <v>33.75</v>
      </c>
      <c r="Q34" s="12"/>
    </row>
    <row r="35" spans="2:18">
      <c r="C35" s="48" t="s">
        <v>167</v>
      </c>
      <c r="D35" s="61">
        <v>32.32</v>
      </c>
      <c r="F35" s="23"/>
      <c r="Q35" s="12"/>
    </row>
    <row r="36" spans="2:18">
      <c r="C36" s="57" t="s">
        <v>39</v>
      </c>
      <c r="D36" s="61">
        <v>16.48</v>
      </c>
      <c r="Q36" s="12"/>
    </row>
    <row r="37" spans="2:18">
      <c r="C37" s="57" t="s">
        <v>40</v>
      </c>
      <c r="D37" s="61">
        <v>30.36</v>
      </c>
      <c r="K37" s="21"/>
      <c r="L37" s="21"/>
      <c r="M37" s="21"/>
      <c r="N37" s="21"/>
      <c r="O37" s="21"/>
      <c r="Q37" s="12"/>
    </row>
    <row r="38" spans="2:18" ht="17" thickBot="1">
      <c r="C38" s="58" t="s">
        <v>41</v>
      </c>
      <c r="D38" s="62">
        <v>38.04</v>
      </c>
      <c r="M38" s="21"/>
      <c r="N38" s="21"/>
      <c r="O38" s="21"/>
      <c r="P38" s="21"/>
      <c r="Q38" s="12"/>
      <c r="R38" s="21"/>
    </row>
    <row r="39" spans="2:18">
      <c r="Q39" s="12"/>
    </row>
    <row r="40" spans="2:18" ht="32" customHeight="1" thickBot="1">
      <c r="B40" s="40" t="s">
        <v>191</v>
      </c>
      <c r="C40" s="102" t="s">
        <v>20</v>
      </c>
      <c r="D40" s="102"/>
    </row>
    <row r="41" spans="2:18" ht="20" thickBot="1">
      <c r="C41" s="35" t="s">
        <v>9</v>
      </c>
      <c r="D41" s="35" t="s">
        <v>168</v>
      </c>
      <c r="F41" s="64"/>
      <c r="L41" s="21"/>
      <c r="M41" s="21"/>
      <c r="N41" s="21"/>
      <c r="O41" s="21"/>
      <c r="P41" s="21"/>
      <c r="Q41" s="12"/>
    </row>
    <row r="42" spans="2:18">
      <c r="C42" s="59" t="s">
        <v>36</v>
      </c>
      <c r="D42" s="63">
        <v>20.22</v>
      </c>
    </row>
    <row r="43" spans="2:18">
      <c r="C43" s="57" t="s">
        <v>103</v>
      </c>
      <c r="D43" s="61">
        <v>13.43</v>
      </c>
    </row>
    <row r="44" spans="2:18">
      <c r="C44" s="57" t="s">
        <v>104</v>
      </c>
      <c r="D44" s="61">
        <v>13.47</v>
      </c>
      <c r="F44"/>
    </row>
    <row r="45" spans="2:18" ht="17" thickBot="1">
      <c r="C45" s="58" t="s">
        <v>105</v>
      </c>
      <c r="D45" s="62">
        <v>48.75</v>
      </c>
    </row>
    <row r="47" spans="2:18" ht="29.75" customHeight="1" thickBot="1">
      <c r="B47" s="40" t="s">
        <v>192</v>
      </c>
      <c r="C47" s="102" t="s">
        <v>195</v>
      </c>
      <c r="D47" s="102"/>
    </row>
    <row r="48" spans="2:18" ht="20" thickBot="1">
      <c r="C48" s="35" t="s">
        <v>9</v>
      </c>
      <c r="D48" s="35" t="s">
        <v>168</v>
      </c>
      <c r="F48" s="64"/>
    </row>
    <row r="49" spans="2:11">
      <c r="C49" s="59" t="s">
        <v>120</v>
      </c>
      <c r="D49" s="63">
        <v>20.47</v>
      </c>
    </row>
    <row r="50" spans="2:11">
      <c r="C50" s="57" t="s">
        <v>1</v>
      </c>
      <c r="D50" s="61">
        <v>15.35</v>
      </c>
    </row>
    <row r="51" spans="2:11">
      <c r="C51" s="57" t="s">
        <v>6</v>
      </c>
      <c r="D51" s="61">
        <v>12.74</v>
      </c>
      <c r="F51" s="2"/>
    </row>
    <row r="52" spans="2:11">
      <c r="C52" s="57" t="s">
        <v>121</v>
      </c>
      <c r="D52" s="61">
        <v>16.899999999999999</v>
      </c>
    </row>
    <row r="53" spans="2:11">
      <c r="C53" s="57" t="s">
        <v>122</v>
      </c>
      <c r="D53" s="61">
        <v>18.010000000000002</v>
      </c>
    </row>
    <row r="54" spans="2:11" ht="17" thickBot="1">
      <c r="C54" s="58" t="s">
        <v>123</v>
      </c>
      <c r="D54" s="62">
        <v>23.29</v>
      </c>
    </row>
    <row r="56" spans="2:11" ht="32" customHeight="1" thickBot="1">
      <c r="B56" s="40" t="s">
        <v>193</v>
      </c>
      <c r="C56" s="102" t="s">
        <v>21</v>
      </c>
      <c r="D56" s="102"/>
    </row>
    <row r="57" spans="2:11" ht="20" thickBot="1">
      <c r="C57" s="35" t="s">
        <v>9</v>
      </c>
      <c r="D57" s="35" t="s">
        <v>168</v>
      </c>
      <c r="F57" s="64"/>
    </row>
    <row r="58" spans="2:11">
      <c r="C58" s="59" t="s">
        <v>120</v>
      </c>
      <c r="D58" s="63">
        <v>24.99</v>
      </c>
    </row>
    <row r="59" spans="2:11">
      <c r="C59" s="57" t="s">
        <v>3</v>
      </c>
      <c r="D59" s="61">
        <v>3.7719999999999998</v>
      </c>
    </row>
    <row r="60" spans="2:11">
      <c r="C60" s="57" t="s">
        <v>2</v>
      </c>
      <c r="D60" s="60" t="s">
        <v>10</v>
      </c>
      <c r="F60"/>
    </row>
    <row r="61" spans="2:11" ht="17" thickBot="1">
      <c r="C61" s="58" t="s">
        <v>4</v>
      </c>
      <c r="D61" s="62" t="s">
        <v>10</v>
      </c>
    </row>
    <row r="63" spans="2:11" ht="17" thickBot="1">
      <c r="B63" s="30"/>
      <c r="C63" s="108" t="s">
        <v>24</v>
      </c>
      <c r="D63" s="108"/>
      <c r="E63"/>
      <c r="F63"/>
      <c r="G63"/>
      <c r="H63"/>
      <c r="I63"/>
      <c r="J63"/>
    </row>
    <row r="64" spans="2:11" ht="19" thickBot="1">
      <c r="B64" s="107" t="s">
        <v>177</v>
      </c>
      <c r="C64" s="33" t="s">
        <v>9</v>
      </c>
      <c r="D64" s="69" t="s">
        <v>17</v>
      </c>
      <c r="E64" s="2"/>
      <c r="F64"/>
      <c r="G64"/>
      <c r="H64"/>
      <c r="I64"/>
      <c r="J64"/>
      <c r="K64"/>
    </row>
    <row r="65" spans="2:11">
      <c r="B65" s="107"/>
      <c r="C65" s="65" t="s">
        <v>12</v>
      </c>
      <c r="D65" s="66">
        <v>30</v>
      </c>
      <c r="E65" t="s">
        <v>16</v>
      </c>
      <c r="G65"/>
      <c r="H65"/>
      <c r="I65"/>
      <c r="J65"/>
      <c r="K65"/>
    </row>
    <row r="66" spans="2:11">
      <c r="B66" s="67"/>
      <c r="C66" s="31" t="s">
        <v>13</v>
      </c>
      <c r="D66" s="68" t="s">
        <v>10</v>
      </c>
      <c r="E66"/>
      <c r="G66"/>
      <c r="H66"/>
      <c r="I66"/>
      <c r="J66"/>
      <c r="K66"/>
    </row>
    <row r="67" spans="2:11">
      <c r="B67"/>
      <c r="C67" s="31" t="s">
        <v>11</v>
      </c>
      <c r="D67" s="68">
        <v>1.5</v>
      </c>
      <c r="E67" t="s">
        <v>18</v>
      </c>
      <c r="G67"/>
      <c r="H67"/>
      <c r="I67"/>
      <c r="J67"/>
      <c r="K67"/>
    </row>
    <row r="68" spans="2:11" ht="17" thickBot="1">
      <c r="B68"/>
      <c r="C68" s="32" t="s">
        <v>8</v>
      </c>
      <c r="D68" s="70">
        <v>1.5</v>
      </c>
      <c r="E68"/>
      <c r="F68"/>
      <c r="G68"/>
      <c r="H68"/>
      <c r="I68"/>
      <c r="J68"/>
      <c r="K68"/>
    </row>
    <row r="70" spans="2:11" ht="17" thickBot="1">
      <c r="B70" s="18"/>
      <c r="C70" s="108" t="s">
        <v>178</v>
      </c>
      <c r="D70" s="108"/>
      <c r="E70"/>
      <c r="F70"/>
      <c r="G70"/>
      <c r="H70"/>
      <c r="I70"/>
      <c r="J70"/>
    </row>
    <row r="71" spans="2:11" ht="19" thickBot="1">
      <c r="B71" s="107" t="s">
        <v>179</v>
      </c>
      <c r="C71" s="33" t="s">
        <v>9</v>
      </c>
      <c r="D71" s="69" t="s">
        <v>17</v>
      </c>
    </row>
    <row r="72" spans="2:11">
      <c r="B72" s="107"/>
      <c r="C72" s="65" t="s">
        <v>12</v>
      </c>
      <c r="D72" s="66" t="s">
        <v>10</v>
      </c>
    </row>
    <row r="73" spans="2:11">
      <c r="B73" s="67"/>
      <c r="C73" s="31" t="s">
        <v>13</v>
      </c>
      <c r="D73" s="68" t="s">
        <v>10</v>
      </c>
    </row>
    <row r="74" spans="2:11">
      <c r="B74"/>
      <c r="C74" s="31" t="s">
        <v>11</v>
      </c>
      <c r="D74" s="68" t="s">
        <v>10</v>
      </c>
    </row>
    <row r="75" spans="2:11" ht="17" thickBot="1">
      <c r="B75"/>
      <c r="C75" s="32" t="s">
        <v>8</v>
      </c>
      <c r="D75" s="70" t="s">
        <v>10</v>
      </c>
    </row>
  </sheetData>
  <mergeCells count="21">
    <mergeCell ref="B64:B65"/>
    <mergeCell ref="B71:B72"/>
    <mergeCell ref="C70:D70"/>
    <mergeCell ref="C63:D63"/>
    <mergeCell ref="E28:F29"/>
    <mergeCell ref="C31:D31"/>
    <mergeCell ref="C40:D40"/>
    <mergeCell ref="C47:D47"/>
    <mergeCell ref="C56:D56"/>
    <mergeCell ref="E26:F27"/>
    <mergeCell ref="C2:D2"/>
    <mergeCell ref="E4:E5"/>
    <mergeCell ref="E6:E7"/>
    <mergeCell ref="C9:D9"/>
    <mergeCell ref="E11:F12"/>
    <mergeCell ref="E13:F14"/>
    <mergeCell ref="C16:D16"/>
    <mergeCell ref="E18:F19"/>
    <mergeCell ref="E20:F21"/>
    <mergeCell ref="E22:F23"/>
    <mergeCell ref="E24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Index</vt:lpstr>
      <vt:lpstr>1. Fig6A</vt:lpstr>
      <vt:lpstr>2. Fig6B</vt:lpstr>
      <vt:lpstr>3. Fig6C</vt:lpstr>
      <vt:lpstr>4. Fig8A</vt:lpstr>
      <vt:lpstr>5. Fig8B</vt:lpstr>
      <vt:lpstr>6. Fig8C</vt:lpstr>
      <vt:lpstr>7. Fig8D</vt:lpstr>
      <vt:lpstr>8. Suppl Fig8A</vt:lpstr>
      <vt:lpstr>9. Suppl Fig8B</vt:lpstr>
      <vt:lpstr>10. EC50rel Tables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Fuchs, Harrison A</dc:creator>
  <dc:description/>
  <cp:lastModifiedBy>Michael-Christopher Keogh</cp:lastModifiedBy>
  <cp:revision>1</cp:revision>
  <dcterms:created xsi:type="dcterms:W3CDTF">2020-04-16T18:59:57Z</dcterms:created>
  <dcterms:modified xsi:type="dcterms:W3CDTF">2025-06-06T10:02:23Z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