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45" activeTab="47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h" sheetId="7" r:id="rId7"/>
    <sheet name="Figure 1i" sheetId="8" r:id="rId8"/>
    <sheet name="Figure 1j" sheetId="9" r:id="rId9"/>
    <sheet name="Figure 2a" sheetId="10" r:id="rId10"/>
    <sheet name="Figure 2b" sheetId="11" r:id="rId11"/>
    <sheet name="Figure 2c" sheetId="14" r:id="rId12"/>
    <sheet name="Figure 2d" sheetId="13" r:id="rId13"/>
    <sheet name="Figure 2f" sheetId="15" r:id="rId14"/>
    <sheet name="Figure 2g" sheetId="16" r:id="rId15"/>
    <sheet name="Figure 3b" sheetId="17" r:id="rId16"/>
    <sheet name="Figure 3c" sheetId="18" r:id="rId17"/>
    <sheet name="Figure 3d" sheetId="19" r:id="rId18"/>
    <sheet name="Figure 3e" sheetId="20" r:id="rId19"/>
    <sheet name="Figure 3f" sheetId="63" r:id="rId20"/>
    <sheet name="Figure 4a" sheetId="22" r:id="rId21"/>
    <sheet name="Figure 4b" sheetId="23" r:id="rId22"/>
    <sheet name="Figure 4c" sheetId="24" r:id="rId23"/>
    <sheet name="Figure 4d" sheetId="25" r:id="rId24"/>
    <sheet name="Figure 4e" sheetId="58" r:id="rId25"/>
    <sheet name="Figure 4f" sheetId="27" r:id="rId26"/>
    <sheet name="Figure 4g" sheetId="30" r:id="rId27"/>
    <sheet name="Figure 4h" sheetId="49" r:id="rId28"/>
    <sheet name="Figure 5a" sheetId="31" r:id="rId29"/>
    <sheet name="Figure 5b" sheetId="32" r:id="rId30"/>
    <sheet name="Figure 5c" sheetId="33" r:id="rId31"/>
    <sheet name="Figure 5d" sheetId="34" r:id="rId32"/>
    <sheet name="figure 5e" sheetId="52" r:id="rId33"/>
    <sheet name="Figure 5f" sheetId="51" r:id="rId34"/>
    <sheet name="figure 5g" sheetId="40" r:id="rId35"/>
    <sheet name="Figure 5i" sheetId="37" r:id="rId36"/>
    <sheet name="Figure 5k" sheetId="38" r:id="rId37"/>
    <sheet name="Supplementary Figure 3a" sheetId="39" r:id="rId38"/>
    <sheet name="Supplementary Figure 3b" sheetId="53" r:id="rId39"/>
    <sheet name="Supplementary Figure 4" sheetId="59" r:id="rId40"/>
    <sheet name="Supplementary Figure 5" sheetId="42" r:id="rId41"/>
    <sheet name="Supplementary Figure 6a" sheetId="55" r:id="rId42"/>
    <sheet name="Supplementary Figure 6 and 7" sheetId="60" r:id="rId43"/>
    <sheet name="Supplementary Figure 8a" sheetId="62" r:id="rId44"/>
    <sheet name="Supplementary Figure 8b" sheetId="61" r:id="rId45"/>
    <sheet name="Supplementary Figure 9" sheetId="46" r:id="rId46"/>
    <sheet name="Supplementary Figure 10" sheetId="47" r:id="rId47"/>
    <sheet name="Supplementary Figure 11" sheetId="48" r:id="rId48"/>
  </sheets>
  <definedNames>
    <definedName name="OLE_LINK146" localSheetId="24">'Figure 4e'!$B$1</definedName>
    <definedName name="OLE_LINK148" localSheetId="22">'Figure 4c'!$B$1</definedName>
    <definedName name="OLE_LINK85" localSheetId="1">'Figure 1b'!$A$8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6" l="1"/>
  <c r="S17" i="63" l="1"/>
  <c r="R17" i="63"/>
  <c r="Q17" i="63"/>
  <c r="N17" i="63"/>
  <c r="M17" i="63"/>
  <c r="L17" i="63"/>
  <c r="S16" i="63"/>
  <c r="R16" i="63"/>
  <c r="Q16" i="63"/>
  <c r="N16" i="63"/>
  <c r="M16" i="63"/>
  <c r="L16" i="63"/>
  <c r="S15" i="63"/>
  <c r="R15" i="63"/>
  <c r="Q15" i="63"/>
  <c r="N15" i="63"/>
  <c r="M15" i="63"/>
  <c r="L15" i="63"/>
  <c r="S14" i="63"/>
  <c r="R14" i="63"/>
  <c r="Q14" i="63"/>
  <c r="N14" i="63"/>
  <c r="M14" i="63"/>
  <c r="L14" i="63"/>
  <c r="S13" i="63"/>
  <c r="R13" i="63"/>
  <c r="Q13" i="63"/>
  <c r="N13" i="63"/>
  <c r="M13" i="63"/>
  <c r="L13" i="63"/>
  <c r="S12" i="63"/>
  <c r="R12" i="63"/>
  <c r="Q12" i="63"/>
  <c r="N12" i="63"/>
  <c r="M12" i="63"/>
  <c r="L12" i="63"/>
  <c r="S11" i="63"/>
  <c r="R11" i="63"/>
  <c r="Q11" i="63"/>
  <c r="N11" i="63"/>
  <c r="M11" i="63"/>
  <c r="L11" i="63"/>
  <c r="S10" i="63"/>
  <c r="R10" i="63"/>
  <c r="Q10" i="63"/>
  <c r="N10" i="63"/>
  <c r="M10" i="63"/>
  <c r="L10" i="63"/>
  <c r="S9" i="63"/>
  <c r="R9" i="63"/>
  <c r="Q9" i="63"/>
  <c r="N9" i="63"/>
  <c r="M9" i="63"/>
  <c r="L9" i="63"/>
  <c r="S19" i="62"/>
  <c r="R19" i="62"/>
  <c r="Q19" i="62"/>
  <c r="N19" i="62"/>
  <c r="M19" i="62"/>
  <c r="L19" i="62"/>
  <c r="S18" i="62"/>
  <c r="R18" i="62"/>
  <c r="Q18" i="62"/>
  <c r="N18" i="62"/>
  <c r="M18" i="62"/>
  <c r="L18" i="62"/>
  <c r="S17" i="62"/>
  <c r="R17" i="62"/>
  <c r="Q17" i="62"/>
  <c r="N17" i="62"/>
  <c r="M17" i="62"/>
  <c r="L17" i="62"/>
  <c r="S16" i="62"/>
  <c r="R16" i="62"/>
  <c r="Q16" i="62"/>
  <c r="N16" i="62"/>
  <c r="M16" i="62"/>
  <c r="L16" i="62"/>
  <c r="S15" i="62"/>
  <c r="R15" i="62"/>
  <c r="Q15" i="62"/>
  <c r="N15" i="62"/>
  <c r="M15" i="62"/>
  <c r="L15" i="62"/>
  <c r="S14" i="62"/>
  <c r="R14" i="62"/>
  <c r="Q14" i="62"/>
  <c r="N14" i="62"/>
  <c r="M14" i="62"/>
  <c r="L14" i="62"/>
  <c r="S13" i="62"/>
  <c r="R13" i="62"/>
  <c r="Q13" i="62"/>
  <c r="N13" i="62"/>
  <c r="M13" i="62"/>
  <c r="L13" i="62"/>
  <c r="S12" i="62"/>
  <c r="R12" i="62"/>
  <c r="Q12" i="62"/>
  <c r="N12" i="62"/>
  <c r="M12" i="62"/>
  <c r="L12" i="62"/>
  <c r="S11" i="62"/>
  <c r="R11" i="62"/>
  <c r="Q11" i="62"/>
  <c r="N11" i="62"/>
  <c r="M11" i="62"/>
  <c r="L11" i="62"/>
  <c r="S10" i="62"/>
  <c r="R10" i="62"/>
  <c r="Q10" i="62"/>
  <c r="N10" i="62"/>
  <c r="M10" i="62"/>
  <c r="L10" i="62"/>
  <c r="S9" i="62"/>
  <c r="R9" i="62"/>
  <c r="Q9" i="62"/>
  <c r="N9" i="62"/>
  <c r="M9" i="62"/>
  <c r="L9" i="62"/>
  <c r="U19" i="61"/>
  <c r="AC19" i="61" s="1"/>
  <c r="S19" i="61"/>
  <c r="AA19" i="61" s="1"/>
  <c r="AK19" i="61" s="1"/>
  <c r="R19" i="61"/>
  <c r="Q19" i="61"/>
  <c r="Y19" i="61" s="1"/>
  <c r="AI19" i="61" s="1"/>
  <c r="N19" i="61"/>
  <c r="M19" i="61"/>
  <c r="L19" i="61"/>
  <c r="O19" i="61" s="1"/>
  <c r="U18" i="61"/>
  <c r="AC18" i="61" s="1"/>
  <c r="S18" i="61"/>
  <c r="AA18" i="61" s="1"/>
  <c r="AK18" i="61" s="1"/>
  <c r="R18" i="61"/>
  <c r="Q18" i="61"/>
  <c r="N18" i="61"/>
  <c r="M18" i="61"/>
  <c r="L18" i="61"/>
  <c r="O18" i="61" s="1"/>
  <c r="S17" i="61"/>
  <c r="R17" i="61"/>
  <c r="Q17" i="61"/>
  <c r="N17" i="61"/>
  <c r="M17" i="61"/>
  <c r="L17" i="61"/>
  <c r="O17" i="61" s="1"/>
  <c r="U16" i="61"/>
  <c r="AC16" i="61" s="1"/>
  <c r="S16" i="61"/>
  <c r="AA16" i="61" s="1"/>
  <c r="AK16" i="61" s="1"/>
  <c r="R16" i="61"/>
  <c r="Q16" i="61"/>
  <c r="Y16" i="61" s="1"/>
  <c r="AI16" i="61" s="1"/>
  <c r="N16" i="61"/>
  <c r="M16" i="61"/>
  <c r="L16" i="61"/>
  <c r="O16" i="61" s="1"/>
  <c r="U15" i="61"/>
  <c r="AC15" i="61" s="1"/>
  <c r="S15" i="61"/>
  <c r="R15" i="61"/>
  <c r="Q15" i="61"/>
  <c r="N15" i="61"/>
  <c r="M15" i="61"/>
  <c r="L15" i="61"/>
  <c r="O15" i="61" s="1"/>
  <c r="U14" i="61"/>
  <c r="AC14" i="61" s="1"/>
  <c r="S14" i="61"/>
  <c r="AA14" i="61" s="1"/>
  <c r="AK14" i="61" s="1"/>
  <c r="R14" i="61"/>
  <c r="Q14" i="61"/>
  <c r="Y14" i="61" s="1"/>
  <c r="AI14" i="61" s="1"/>
  <c r="N14" i="61"/>
  <c r="W14" i="61" s="1"/>
  <c r="AE14" i="61" s="1"/>
  <c r="M14" i="61"/>
  <c r="L14" i="61"/>
  <c r="O14" i="61" s="1"/>
  <c r="U13" i="61"/>
  <c r="AC13" i="61" s="1"/>
  <c r="S13" i="61"/>
  <c r="AA13" i="61" s="1"/>
  <c r="AK13" i="61" s="1"/>
  <c r="R13" i="61"/>
  <c r="Q13" i="61"/>
  <c r="N13" i="61"/>
  <c r="M13" i="61"/>
  <c r="L13" i="61"/>
  <c r="O13" i="61" s="1"/>
  <c r="S12" i="61"/>
  <c r="R12" i="61"/>
  <c r="Q12" i="61"/>
  <c r="N12" i="61"/>
  <c r="M12" i="61"/>
  <c r="L12" i="61"/>
  <c r="O12" i="61" s="1"/>
  <c r="V11" i="61"/>
  <c r="AD11" i="61" s="1"/>
  <c r="U11" i="61"/>
  <c r="AC11" i="61" s="1"/>
  <c r="S11" i="61"/>
  <c r="AA11" i="61" s="1"/>
  <c r="AK11" i="61" s="1"/>
  <c r="R11" i="61"/>
  <c r="Q11" i="61"/>
  <c r="Y11" i="61" s="1"/>
  <c r="AI11" i="61" s="1"/>
  <c r="AL11" i="61" s="1"/>
  <c r="N11" i="61"/>
  <c r="M11" i="61"/>
  <c r="L11" i="61"/>
  <c r="O11" i="61" s="1"/>
  <c r="Z11" i="61" s="1"/>
  <c r="AJ11" i="61" s="1"/>
  <c r="S10" i="61"/>
  <c r="R10" i="61"/>
  <c r="Q10" i="61"/>
  <c r="N10" i="61"/>
  <c r="M10" i="61"/>
  <c r="L10" i="61"/>
  <c r="O10" i="61" s="1"/>
  <c r="V9" i="61"/>
  <c r="AD9" i="61" s="1"/>
  <c r="U9" i="61"/>
  <c r="AC9" i="61" s="1"/>
  <c r="S9" i="61"/>
  <c r="AA9" i="61" s="1"/>
  <c r="AK9" i="61" s="1"/>
  <c r="R9" i="61"/>
  <c r="Q9" i="61"/>
  <c r="N9" i="61"/>
  <c r="M9" i="61"/>
  <c r="L9" i="61"/>
  <c r="O9" i="61" s="1"/>
  <c r="U16" i="63" l="1"/>
  <c r="AC16" i="63" s="1"/>
  <c r="U11" i="63"/>
  <c r="AC11" i="63" s="1"/>
  <c r="U15" i="63"/>
  <c r="AC15" i="63" s="1"/>
  <c r="AA11" i="63"/>
  <c r="AK11" i="63" s="1"/>
  <c r="AA9" i="63"/>
  <c r="AK9" i="63" s="1"/>
  <c r="O13" i="63"/>
  <c r="O17" i="63"/>
  <c r="O9" i="63"/>
  <c r="O10" i="63"/>
  <c r="O12" i="63"/>
  <c r="U12" i="63" s="1"/>
  <c r="AC12" i="63" s="1"/>
  <c r="O14" i="63"/>
  <c r="O16" i="63"/>
  <c r="O11" i="63"/>
  <c r="O15" i="63"/>
  <c r="W12" i="62"/>
  <c r="AE12" i="62" s="1"/>
  <c r="U15" i="62"/>
  <c r="AC15" i="62" s="1"/>
  <c r="W16" i="62"/>
  <c r="AE16" i="62" s="1"/>
  <c r="U14" i="62"/>
  <c r="AC14" i="62" s="1"/>
  <c r="O9" i="62"/>
  <c r="U9" i="62" s="1"/>
  <c r="AC9" i="62" s="1"/>
  <c r="O10" i="62"/>
  <c r="U10" i="62" s="1"/>
  <c r="AC10" i="62" s="1"/>
  <c r="O12" i="62"/>
  <c r="U12" i="62" s="1"/>
  <c r="AC12" i="62" s="1"/>
  <c r="O13" i="62"/>
  <c r="W13" i="62" s="1"/>
  <c r="AE13" i="62" s="1"/>
  <c r="O14" i="62"/>
  <c r="O16" i="62"/>
  <c r="O17" i="62"/>
  <c r="U17" i="62" s="1"/>
  <c r="AC17" i="62" s="1"/>
  <c r="O18" i="62"/>
  <c r="O19" i="62"/>
  <c r="O11" i="62"/>
  <c r="W11" i="62" s="1"/>
  <c r="AE11" i="62" s="1"/>
  <c r="O15" i="62"/>
  <c r="W15" i="62" s="1"/>
  <c r="AE15" i="62" s="1"/>
  <c r="Z10" i="61"/>
  <c r="AJ10" i="61" s="1"/>
  <c r="Y10" i="61"/>
  <c r="AI10" i="61" s="1"/>
  <c r="Z17" i="61"/>
  <c r="AJ17" i="61" s="1"/>
  <c r="V17" i="61"/>
  <c r="AD17" i="61" s="1"/>
  <c r="W17" i="61"/>
  <c r="AE17" i="61" s="1"/>
  <c r="Z12" i="61"/>
  <c r="AJ12" i="61" s="1"/>
  <c r="V12" i="61"/>
  <c r="AD12" i="61" s="1"/>
  <c r="AL19" i="61"/>
  <c r="W10" i="61"/>
  <c r="AE10" i="61" s="1"/>
  <c r="Z15" i="61"/>
  <c r="AJ15" i="61" s="1"/>
  <c r="V15" i="61"/>
  <c r="AD15" i="61" s="1"/>
  <c r="AG15" i="61" s="1"/>
  <c r="Z9" i="61"/>
  <c r="AJ9" i="61" s="1"/>
  <c r="Y9" i="61"/>
  <c r="AI9" i="61" s="1"/>
  <c r="AF11" i="61"/>
  <c r="W12" i="61"/>
  <c r="AE12" i="61" s="1"/>
  <c r="Y17" i="61"/>
  <c r="AI17" i="61" s="1"/>
  <c r="Z18" i="61"/>
  <c r="AJ18" i="61" s="1"/>
  <c r="V18" i="61"/>
  <c r="AD18" i="61" s="1"/>
  <c r="AN18" i="61" s="1"/>
  <c r="W18" i="61"/>
  <c r="AE18" i="61" s="1"/>
  <c r="AG18" i="61" s="1"/>
  <c r="Y12" i="61"/>
  <c r="AI12" i="61" s="1"/>
  <c r="Z13" i="61"/>
  <c r="AJ13" i="61" s="1"/>
  <c r="V13" i="61"/>
  <c r="AD13" i="61" s="1"/>
  <c r="AF13" i="61" s="1"/>
  <c r="W15" i="61"/>
  <c r="AE15" i="61" s="1"/>
  <c r="AG19" i="61"/>
  <c r="W9" i="61"/>
  <c r="AE9" i="61" s="1"/>
  <c r="AF9" i="61" s="1"/>
  <c r="AA10" i="61"/>
  <c r="AK10" i="61" s="1"/>
  <c r="Y15" i="61"/>
  <c r="AI15" i="61" s="1"/>
  <c r="Z16" i="61"/>
  <c r="AJ16" i="61" s="1"/>
  <c r="AL16" i="61" s="1"/>
  <c r="V16" i="61"/>
  <c r="AD16" i="61" s="1"/>
  <c r="AF16" i="61" s="1"/>
  <c r="W16" i="61"/>
  <c r="AE16" i="61" s="1"/>
  <c r="AA17" i="61"/>
  <c r="AK17" i="61" s="1"/>
  <c r="U10" i="61"/>
  <c r="AC10" i="61" s="1"/>
  <c r="AA12" i="61"/>
  <c r="AK12" i="61" s="1"/>
  <c r="W13" i="61"/>
  <c r="AE13" i="61" s="1"/>
  <c r="AM16" i="61"/>
  <c r="U17" i="61"/>
  <c r="AC17" i="61" s="1"/>
  <c r="Y18" i="61"/>
  <c r="AI18" i="61" s="1"/>
  <c r="Z19" i="61"/>
  <c r="AJ19" i="61" s="1"/>
  <c r="W19" i="61"/>
  <c r="AE19" i="61" s="1"/>
  <c r="V19" i="61"/>
  <c r="AD19" i="61" s="1"/>
  <c r="AN19" i="61" s="1"/>
  <c r="V10" i="61"/>
  <c r="AD10" i="61" s="1"/>
  <c r="W11" i="61"/>
  <c r="AE11" i="61" s="1"/>
  <c r="AG11" i="61" s="1"/>
  <c r="AM11" i="61"/>
  <c r="U12" i="61"/>
  <c r="AC12" i="61" s="1"/>
  <c r="Y13" i="61"/>
  <c r="AI13" i="61" s="1"/>
  <c r="AN13" i="61" s="1"/>
  <c r="Z14" i="61"/>
  <c r="AJ14" i="61" s="1"/>
  <c r="AM14" i="61" s="1"/>
  <c r="V14" i="61"/>
  <c r="AD14" i="61" s="1"/>
  <c r="AN14" i="61" s="1"/>
  <c r="AA15" i="61"/>
  <c r="AK15" i="61" s="1"/>
  <c r="AM19" i="61"/>
  <c r="AF12" i="63" l="1"/>
  <c r="AA12" i="63"/>
  <c r="AK12" i="63" s="1"/>
  <c r="Z10" i="63"/>
  <c r="AJ10" i="63" s="1"/>
  <c r="Y10" i="63"/>
  <c r="AI10" i="63" s="1"/>
  <c r="W10" i="63"/>
  <c r="AE10" i="63" s="1"/>
  <c r="V10" i="63"/>
  <c r="AD10" i="63" s="1"/>
  <c r="U10" i="63"/>
  <c r="AC10" i="63" s="1"/>
  <c r="Z14" i="63"/>
  <c r="AJ14" i="63" s="1"/>
  <c r="Y14" i="63"/>
  <c r="AI14" i="63" s="1"/>
  <c r="W14" i="63"/>
  <c r="AE14" i="63" s="1"/>
  <c r="V14" i="63"/>
  <c r="AD14" i="63" s="1"/>
  <c r="W12" i="63"/>
  <c r="AE12" i="63" s="1"/>
  <c r="V12" i="63"/>
  <c r="AD12" i="63" s="1"/>
  <c r="AG12" i="63" s="1"/>
  <c r="Z12" i="63"/>
  <c r="AJ12" i="63" s="1"/>
  <c r="Y12" i="63"/>
  <c r="AI12" i="63" s="1"/>
  <c r="AG11" i="63"/>
  <c r="Z15" i="63"/>
  <c r="AJ15" i="63" s="1"/>
  <c r="Y15" i="63"/>
  <c r="AI15" i="63" s="1"/>
  <c r="W15" i="63"/>
  <c r="AE15" i="63" s="1"/>
  <c r="V15" i="63"/>
  <c r="AD15" i="63" s="1"/>
  <c r="AN15" i="63" s="1"/>
  <c r="Z13" i="63"/>
  <c r="AJ13" i="63" s="1"/>
  <c r="W13" i="63"/>
  <c r="AE13" i="63" s="1"/>
  <c r="V13" i="63"/>
  <c r="AD13" i="63" s="1"/>
  <c r="Y13" i="63"/>
  <c r="AI13" i="63" s="1"/>
  <c r="AA14" i="63"/>
  <c r="AK14" i="63" s="1"/>
  <c r="U13" i="63"/>
  <c r="AC13" i="63" s="1"/>
  <c r="Z9" i="63"/>
  <c r="AJ9" i="63" s="1"/>
  <c r="Y9" i="63"/>
  <c r="AI9" i="63" s="1"/>
  <c r="W9" i="63"/>
  <c r="AE9" i="63" s="1"/>
  <c r="V9" i="63"/>
  <c r="AD9" i="63" s="1"/>
  <c r="Z17" i="63"/>
  <c r="AJ17" i="63" s="1"/>
  <c r="Y17" i="63"/>
  <c r="AI17" i="63" s="1"/>
  <c r="W17" i="63"/>
  <c r="AE17" i="63" s="1"/>
  <c r="V17" i="63"/>
  <c r="AD17" i="63" s="1"/>
  <c r="W11" i="63"/>
  <c r="AE11" i="63" s="1"/>
  <c r="Z11" i="63"/>
  <c r="AJ11" i="63" s="1"/>
  <c r="Y11" i="63"/>
  <c r="AI11" i="63" s="1"/>
  <c r="V11" i="63"/>
  <c r="AD11" i="63" s="1"/>
  <c r="AN11" i="63" s="1"/>
  <c r="AA17" i="63"/>
  <c r="AK17" i="63" s="1"/>
  <c r="AA10" i="63"/>
  <c r="AK10" i="63" s="1"/>
  <c r="U9" i="63"/>
  <c r="AC9" i="63" s="1"/>
  <c r="AF15" i="63"/>
  <c r="U14" i="63"/>
  <c r="AC14" i="63" s="1"/>
  <c r="U17" i="63"/>
  <c r="AC17" i="63" s="1"/>
  <c r="Z16" i="63"/>
  <c r="AJ16" i="63" s="1"/>
  <c r="W16" i="63"/>
  <c r="AE16" i="63" s="1"/>
  <c r="V16" i="63"/>
  <c r="AD16" i="63" s="1"/>
  <c r="AF16" i="63" s="1"/>
  <c r="Y16" i="63"/>
  <c r="AI16" i="63" s="1"/>
  <c r="AN16" i="63" s="1"/>
  <c r="AA13" i="63"/>
  <c r="AK13" i="63" s="1"/>
  <c r="AA15" i="63"/>
  <c r="AK15" i="63" s="1"/>
  <c r="AA16" i="63"/>
  <c r="AK16" i="63" s="1"/>
  <c r="AF10" i="62"/>
  <c r="V19" i="62"/>
  <c r="AD19" i="62" s="1"/>
  <c r="AA19" i="62"/>
  <c r="AK19" i="62" s="1"/>
  <c r="Z19" i="62"/>
  <c r="AJ19" i="62" s="1"/>
  <c r="Y19" i="62"/>
  <c r="AI19" i="62" s="1"/>
  <c r="Z16" i="62"/>
  <c r="AJ16" i="62" s="1"/>
  <c r="V16" i="62"/>
  <c r="AD16" i="62" s="1"/>
  <c r="AA16" i="62"/>
  <c r="AK16" i="62" s="1"/>
  <c r="Y16" i="62"/>
  <c r="AI16" i="62" s="1"/>
  <c r="U16" i="62"/>
  <c r="AC16" i="62" s="1"/>
  <c r="AA14" i="62"/>
  <c r="AK14" i="62" s="1"/>
  <c r="Z14" i="62"/>
  <c r="AJ14" i="62" s="1"/>
  <c r="Y14" i="62"/>
  <c r="AI14" i="62" s="1"/>
  <c r="V14" i="62"/>
  <c r="AD14" i="62" s="1"/>
  <c r="U11" i="62"/>
  <c r="AC11" i="62" s="1"/>
  <c r="Z10" i="62"/>
  <c r="AJ10" i="62" s="1"/>
  <c r="Y10" i="62"/>
  <c r="AI10" i="62" s="1"/>
  <c r="AN10" i="62" s="1"/>
  <c r="AA10" i="62"/>
  <c r="AK10" i="62" s="1"/>
  <c r="V10" i="62"/>
  <c r="AD10" i="62" s="1"/>
  <c r="AG10" i="62" s="1"/>
  <c r="AF15" i="62"/>
  <c r="Y18" i="62"/>
  <c r="AI18" i="62" s="1"/>
  <c r="V18" i="62"/>
  <c r="AD18" i="62" s="1"/>
  <c r="AA18" i="62"/>
  <c r="AK18" i="62" s="1"/>
  <c r="Z18" i="62"/>
  <c r="AJ18" i="62" s="1"/>
  <c r="U18" i="62"/>
  <c r="AC18" i="62" s="1"/>
  <c r="U19" i="62"/>
  <c r="AC19" i="62" s="1"/>
  <c r="Y13" i="62"/>
  <c r="AI13" i="62" s="1"/>
  <c r="V13" i="62"/>
  <c r="AD13" i="62" s="1"/>
  <c r="AA13" i="62"/>
  <c r="AK13" i="62" s="1"/>
  <c r="Z13" i="62"/>
  <c r="AJ13" i="62" s="1"/>
  <c r="W14" i="62"/>
  <c r="AE14" i="62" s="1"/>
  <c r="AG14" i="62" s="1"/>
  <c r="AA11" i="62"/>
  <c r="AK11" i="62" s="1"/>
  <c r="Z11" i="62"/>
  <c r="AJ11" i="62" s="1"/>
  <c r="Y11" i="62"/>
  <c r="AI11" i="62" s="1"/>
  <c r="V11" i="62"/>
  <c r="AD11" i="62" s="1"/>
  <c r="W10" i="62"/>
  <c r="AE10" i="62" s="1"/>
  <c r="Z9" i="62"/>
  <c r="AJ9" i="62" s="1"/>
  <c r="Y9" i="62"/>
  <c r="AI9" i="62" s="1"/>
  <c r="AN9" i="62" s="1"/>
  <c r="V9" i="62"/>
  <c r="AD9" i="62" s="1"/>
  <c r="AG9" i="62" s="1"/>
  <c r="AA9" i="62"/>
  <c r="AK9" i="62" s="1"/>
  <c r="Y17" i="62"/>
  <c r="AI17" i="62" s="1"/>
  <c r="AN17" i="62" s="1"/>
  <c r="AA17" i="62"/>
  <c r="AK17" i="62" s="1"/>
  <c r="V17" i="62"/>
  <c r="AD17" i="62" s="1"/>
  <c r="AF17" i="62" s="1"/>
  <c r="Z17" i="62"/>
  <c r="AJ17" i="62" s="1"/>
  <c r="W17" i="62"/>
  <c r="AE17" i="62" s="1"/>
  <c r="AG17" i="62" s="1"/>
  <c r="W18" i="62"/>
  <c r="AE18" i="62" s="1"/>
  <c r="AA15" i="62"/>
  <c r="AK15" i="62" s="1"/>
  <c r="Z15" i="62"/>
  <c r="AJ15" i="62" s="1"/>
  <c r="Y15" i="62"/>
  <c r="AI15" i="62" s="1"/>
  <c r="AN15" i="62" s="1"/>
  <c r="V15" i="62"/>
  <c r="AD15" i="62" s="1"/>
  <c r="AG15" i="62" s="1"/>
  <c r="V12" i="62"/>
  <c r="AD12" i="62" s="1"/>
  <c r="AF12" i="62" s="1"/>
  <c r="AA12" i="62"/>
  <c r="AK12" i="62" s="1"/>
  <c r="Z12" i="62"/>
  <c r="AJ12" i="62" s="1"/>
  <c r="Y12" i="62"/>
  <c r="AI12" i="62" s="1"/>
  <c r="U13" i="62"/>
  <c r="AC13" i="62" s="1"/>
  <c r="W19" i="62"/>
  <c r="AE19" i="62" s="1"/>
  <c r="W9" i="62"/>
  <c r="AE9" i="62" s="1"/>
  <c r="AL9" i="61"/>
  <c r="AM9" i="61"/>
  <c r="AN16" i="61"/>
  <c r="AF19" i="61"/>
  <c r="AF18" i="61"/>
  <c r="AL15" i="61"/>
  <c r="AM15" i="61"/>
  <c r="AG14" i="61"/>
  <c r="AG10" i="61"/>
  <c r="AN10" i="61"/>
  <c r="AF10" i="61"/>
  <c r="AF14" i="61"/>
  <c r="AG16" i="61"/>
  <c r="AL14" i="61"/>
  <c r="AN11" i="61"/>
  <c r="AG17" i="61"/>
  <c r="AF17" i="61"/>
  <c r="AN17" i="61"/>
  <c r="AN9" i="61"/>
  <c r="AN15" i="61"/>
  <c r="AL17" i="61"/>
  <c r="AM17" i="61"/>
  <c r="AF15" i="61"/>
  <c r="AL13" i="61"/>
  <c r="AM13" i="61"/>
  <c r="AG13" i="61"/>
  <c r="AG9" i="61"/>
  <c r="AL10" i="61"/>
  <c r="AM10" i="61"/>
  <c r="AF12" i="61"/>
  <c r="AG12" i="61"/>
  <c r="AN12" i="61"/>
  <c r="AL18" i="61"/>
  <c r="AM18" i="61"/>
  <c r="AL12" i="61"/>
  <c r="AM12" i="61"/>
  <c r="G4" i="53"/>
  <c r="G5" i="53"/>
  <c r="G6" i="53"/>
  <c r="G7" i="53"/>
  <c r="G8" i="53"/>
  <c r="G9" i="53"/>
  <c r="G10" i="53"/>
  <c r="G11" i="53"/>
  <c r="G12" i="53"/>
  <c r="G13" i="53"/>
  <c r="G14" i="53"/>
  <c r="G15" i="53"/>
  <c r="G16" i="53"/>
  <c r="G17" i="53"/>
  <c r="G3" i="53"/>
  <c r="F10" i="48"/>
  <c r="AM13" i="63" l="1"/>
  <c r="AL13" i="63"/>
  <c r="AG16" i="63"/>
  <c r="AF11" i="63"/>
  <c r="AM14" i="63"/>
  <c r="AL14" i="63"/>
  <c r="AN9" i="63"/>
  <c r="AG9" i="63"/>
  <c r="AF9" i="63"/>
  <c r="AN17" i="63"/>
  <c r="AG17" i="63"/>
  <c r="AF17" i="63"/>
  <c r="AM17" i="63"/>
  <c r="AL17" i="63"/>
  <c r="AN14" i="63"/>
  <c r="AF14" i="63"/>
  <c r="AG14" i="63"/>
  <c r="AM11" i="63"/>
  <c r="AL11" i="63"/>
  <c r="AM12" i="63"/>
  <c r="AL12" i="63"/>
  <c r="AN10" i="63"/>
  <c r="AF10" i="63"/>
  <c r="AG10" i="63"/>
  <c r="AM9" i="63"/>
  <c r="AL9" i="63"/>
  <c r="AG15" i="63"/>
  <c r="AM16" i="63"/>
  <c r="AL16" i="63"/>
  <c r="AN13" i="63"/>
  <c r="AG13" i="63"/>
  <c r="AF13" i="63"/>
  <c r="AM15" i="63"/>
  <c r="AL15" i="63"/>
  <c r="AM10" i="63"/>
  <c r="AL10" i="63"/>
  <c r="AN12" i="63"/>
  <c r="AN16" i="62"/>
  <c r="AG16" i="62"/>
  <c r="AF16" i="62"/>
  <c r="AM13" i="62"/>
  <c r="AL13" i="62"/>
  <c r="AM19" i="62"/>
  <c r="AL19" i="62"/>
  <c r="AF9" i="62"/>
  <c r="AN13" i="62"/>
  <c r="AF13" i="62"/>
  <c r="AG13" i="62"/>
  <c r="AF14" i="62"/>
  <c r="AM11" i="62"/>
  <c r="AL11" i="62"/>
  <c r="AN19" i="62"/>
  <c r="AG19" i="62"/>
  <c r="AF19" i="62"/>
  <c r="AM14" i="62"/>
  <c r="AL14" i="62"/>
  <c r="AM12" i="62"/>
  <c r="AL12" i="62"/>
  <c r="AN14" i="62"/>
  <c r="AN18" i="62"/>
  <c r="AF18" i="62"/>
  <c r="AG18" i="62"/>
  <c r="AM9" i="62"/>
  <c r="AL9" i="62"/>
  <c r="AG12" i="62"/>
  <c r="AM16" i="62"/>
  <c r="AL16" i="62"/>
  <c r="AM18" i="62"/>
  <c r="AL18" i="62"/>
  <c r="AN11" i="62"/>
  <c r="AG11" i="62"/>
  <c r="AF11" i="62"/>
  <c r="AM10" i="62"/>
  <c r="AL10" i="62"/>
  <c r="AM15" i="62"/>
  <c r="AL15" i="62"/>
  <c r="AM17" i="62"/>
  <c r="AL17" i="62"/>
  <c r="AN12" i="62"/>
  <c r="G10" i="46" l="1"/>
  <c r="F10" i="46"/>
  <c r="E10" i="46"/>
  <c r="D10" i="46"/>
  <c r="D10" i="48"/>
  <c r="G9" i="34" l="1"/>
  <c r="F9" i="34"/>
  <c r="E9" i="34"/>
  <c r="D9" i="34"/>
  <c r="G9" i="33"/>
  <c r="F9" i="33"/>
  <c r="E9" i="33"/>
  <c r="D9" i="33"/>
  <c r="G28" i="32"/>
  <c r="F28" i="32"/>
  <c r="E28" i="32"/>
  <c r="D28" i="32"/>
  <c r="G19" i="32"/>
  <c r="F19" i="32"/>
  <c r="E19" i="32"/>
  <c r="D19" i="32"/>
  <c r="G9" i="32"/>
  <c r="F9" i="32"/>
  <c r="E9" i="32"/>
  <c r="D9" i="32"/>
  <c r="G9" i="31"/>
  <c r="F9" i="31"/>
  <c r="E9" i="31"/>
  <c r="D9" i="31"/>
  <c r="C9" i="31"/>
  <c r="F8" i="24"/>
  <c r="K9" i="23"/>
  <c r="J9" i="23"/>
  <c r="I9" i="23"/>
  <c r="H9" i="23"/>
  <c r="P9" i="22"/>
  <c r="O9" i="22"/>
  <c r="N9" i="22"/>
  <c r="M9" i="22"/>
  <c r="L9" i="22"/>
  <c r="L19" i="20"/>
  <c r="K19" i="20"/>
  <c r="L9" i="20"/>
  <c r="K9" i="20"/>
  <c r="J27" i="19"/>
  <c r="I27" i="19"/>
  <c r="H27" i="19"/>
  <c r="G27" i="19"/>
  <c r="J18" i="19"/>
  <c r="I18" i="19"/>
  <c r="H18" i="19"/>
  <c r="G18" i="19"/>
  <c r="J9" i="19"/>
  <c r="I9" i="19"/>
  <c r="H9" i="19"/>
  <c r="G9" i="19"/>
  <c r="I27" i="18"/>
  <c r="H27" i="18"/>
  <c r="G27" i="18"/>
  <c r="F27" i="18"/>
  <c r="I18" i="18"/>
  <c r="H18" i="18"/>
  <c r="G18" i="18"/>
  <c r="F18" i="18"/>
  <c r="I9" i="18"/>
  <c r="H9" i="18"/>
  <c r="G9" i="18"/>
  <c r="F9" i="18"/>
  <c r="J19" i="17"/>
  <c r="I19" i="17"/>
  <c r="H19" i="17"/>
  <c r="G19" i="17"/>
  <c r="F19" i="17"/>
  <c r="J9" i="17"/>
  <c r="I9" i="17"/>
  <c r="H9" i="17"/>
  <c r="G9" i="17"/>
  <c r="F9" i="17"/>
  <c r="F9" i="15"/>
  <c r="D9" i="15"/>
  <c r="K9" i="10"/>
  <c r="J9" i="10"/>
  <c r="I9" i="10"/>
  <c r="H9" i="10"/>
  <c r="G9" i="10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D8" i="25" l="1"/>
</calcChain>
</file>

<file path=xl/sharedStrings.xml><?xml version="1.0" encoding="utf-8"?>
<sst xmlns="http://schemas.openxmlformats.org/spreadsheetml/2006/main" count="7855" uniqueCount="1652">
  <si>
    <t>repeat1</t>
  </si>
  <si>
    <t>repeat2</t>
  </si>
  <si>
    <t>repeat3</t>
  </si>
  <si>
    <t>repeat4</t>
  </si>
  <si>
    <t>repeat5</t>
  </si>
  <si>
    <t>Control</t>
  </si>
  <si>
    <t>Thia</t>
  </si>
  <si>
    <t>Teb</t>
  </si>
  <si>
    <t>Ace</t>
  </si>
  <si>
    <t>Trich</t>
  </si>
  <si>
    <t>Phen</t>
  </si>
  <si>
    <t>Thia/Control</t>
  </si>
  <si>
    <t>Teb/Control</t>
  </si>
  <si>
    <t>Ace/Control</t>
  </si>
  <si>
    <t>Trich/Control</t>
  </si>
  <si>
    <t>Phen/Control</t>
  </si>
  <si>
    <t>Down</t>
  </si>
  <si>
    <t>Nochange</t>
  </si>
  <si>
    <t>Up</t>
  </si>
  <si>
    <t>Lysobacter</t>
  </si>
  <si>
    <t>Sphingomonas</t>
  </si>
  <si>
    <t>Pseudoduganella</t>
  </si>
  <si>
    <t>Stenotrophobacter</t>
  </si>
  <si>
    <t>Arenimonas</t>
  </si>
  <si>
    <t>Thermomonas</t>
  </si>
  <si>
    <t>Lacibacter</t>
  </si>
  <si>
    <t>Qipengyuania</t>
  </si>
  <si>
    <t>Aeromicrobium</t>
  </si>
  <si>
    <t>Massilia</t>
  </si>
  <si>
    <t>Sphingopyxis</t>
  </si>
  <si>
    <t>Brevundimonas</t>
  </si>
  <si>
    <t>Chryseobacterium</t>
  </si>
  <si>
    <t>Nocardioides</t>
  </si>
  <si>
    <t>Bdellovibrio</t>
  </si>
  <si>
    <t>Fluviicola</t>
  </si>
  <si>
    <t>Aridibacter</t>
  </si>
  <si>
    <t>Marmoricola</t>
  </si>
  <si>
    <t>OM27_clade</t>
  </si>
  <si>
    <t>Genus</t>
  </si>
  <si>
    <t>3.60*</t>
  </si>
  <si>
    <t>3.88*</t>
  </si>
  <si>
    <t>3.99*</t>
  </si>
  <si>
    <t>4.51*</t>
  </si>
  <si>
    <t>2.93*</t>
  </si>
  <si>
    <t>Pseudoxanthomonas</t>
  </si>
  <si>
    <t>1.34*</t>
  </si>
  <si>
    <t>0.83*</t>
  </si>
  <si>
    <t>1.37*</t>
  </si>
  <si>
    <t>0.80*</t>
  </si>
  <si>
    <t>Pseudomonas</t>
  </si>
  <si>
    <t>0.18*</t>
  </si>
  <si>
    <t>0.14*</t>
  </si>
  <si>
    <t>0.12*</t>
  </si>
  <si>
    <t>0.23*</t>
  </si>
  <si>
    <t>0.20*</t>
  </si>
  <si>
    <t>Flavobacterium</t>
  </si>
  <si>
    <t>1.15*</t>
  </si>
  <si>
    <t>1.20*</t>
  </si>
  <si>
    <t>Luteolibacter</t>
  </si>
  <si>
    <t>0.69*</t>
  </si>
  <si>
    <t>0.61*</t>
  </si>
  <si>
    <t>0.54*</t>
  </si>
  <si>
    <t>1.99*</t>
  </si>
  <si>
    <t>2.45*</t>
  </si>
  <si>
    <t>2.16*</t>
  </si>
  <si>
    <t>2.37*</t>
  </si>
  <si>
    <t>1.77*</t>
  </si>
  <si>
    <t>Altererythrobacter</t>
  </si>
  <si>
    <t>1.08*</t>
  </si>
  <si>
    <t>Azoarcus</t>
  </si>
  <si>
    <t>1.30*</t>
  </si>
  <si>
    <t>1.21*</t>
  </si>
  <si>
    <t>0.79*</t>
  </si>
  <si>
    <t>2.24*</t>
  </si>
  <si>
    <t>3.41*</t>
  </si>
  <si>
    <t>1.29*</t>
  </si>
  <si>
    <t>2.12*</t>
  </si>
  <si>
    <t>Allorhizobium</t>
  </si>
  <si>
    <t>0.42*</t>
  </si>
  <si>
    <t>0.25*</t>
  </si>
  <si>
    <t>0.57*</t>
  </si>
  <si>
    <t>0.29*</t>
  </si>
  <si>
    <t>1.86*</t>
  </si>
  <si>
    <t>2.17*</t>
  </si>
  <si>
    <t>2.04*</t>
  </si>
  <si>
    <t>2.56*</t>
  </si>
  <si>
    <t>Hydrogenophaga</t>
  </si>
  <si>
    <t>0.76*</t>
  </si>
  <si>
    <t>0.74*</t>
  </si>
  <si>
    <t>RB41</t>
  </si>
  <si>
    <t>1.25*</t>
  </si>
  <si>
    <t>2.06*</t>
  </si>
  <si>
    <t>2.81*</t>
  </si>
  <si>
    <t>2.67*</t>
  </si>
  <si>
    <t>2.92*</t>
  </si>
  <si>
    <t>2.30*</t>
  </si>
  <si>
    <t>Gemmobacter</t>
  </si>
  <si>
    <t>0.81*</t>
  </si>
  <si>
    <t>0.73*</t>
  </si>
  <si>
    <t>1.78*</t>
  </si>
  <si>
    <t>Stenotrophomonas</t>
  </si>
  <si>
    <t>0.32*</t>
  </si>
  <si>
    <t>0.38*</t>
  </si>
  <si>
    <t>Terrimonas</t>
  </si>
  <si>
    <t>1.51*</t>
  </si>
  <si>
    <t>1.90*</t>
  </si>
  <si>
    <t>1.70*</t>
  </si>
  <si>
    <t>1.72*</t>
  </si>
  <si>
    <t>Novosphingobium</t>
  </si>
  <si>
    <t>1.64*</t>
  </si>
  <si>
    <t>2.05*</t>
  </si>
  <si>
    <t>1.45*</t>
  </si>
  <si>
    <t>0.46*</t>
  </si>
  <si>
    <t>Chthoniobacter</t>
  </si>
  <si>
    <t>0.77*</t>
  </si>
  <si>
    <t>3.83*</t>
  </si>
  <si>
    <t>6.94*</t>
  </si>
  <si>
    <t>2.76*</t>
  </si>
  <si>
    <t>9.15*</t>
  </si>
  <si>
    <t>3.80*</t>
  </si>
  <si>
    <t>2.38*</t>
  </si>
  <si>
    <t>2.65*</t>
  </si>
  <si>
    <t>2.48*</t>
  </si>
  <si>
    <t>Acinetobacter</t>
  </si>
  <si>
    <t>0.43*</t>
  </si>
  <si>
    <t>0.15*</t>
  </si>
  <si>
    <t>0.27*</t>
  </si>
  <si>
    <t>1.97*</t>
  </si>
  <si>
    <t>2.94*</t>
  </si>
  <si>
    <t>2.07*</t>
  </si>
  <si>
    <t>1.75*</t>
  </si>
  <si>
    <t>1.91*</t>
  </si>
  <si>
    <t>2.70*</t>
  </si>
  <si>
    <t>2.91*</t>
  </si>
  <si>
    <t>2.63*</t>
  </si>
  <si>
    <t>4.05*</t>
  </si>
  <si>
    <t>1.56*</t>
  </si>
  <si>
    <t>1.95*</t>
  </si>
  <si>
    <t>3.05*</t>
  </si>
  <si>
    <t>1.62*</t>
  </si>
  <si>
    <t>3.63*</t>
  </si>
  <si>
    <t>Iamia</t>
  </si>
  <si>
    <t>1.44*</t>
  </si>
  <si>
    <t>2.21*</t>
  </si>
  <si>
    <t>1.36*</t>
  </si>
  <si>
    <t>1.68*</t>
  </si>
  <si>
    <t>4.01*</t>
  </si>
  <si>
    <t>2.19*</t>
  </si>
  <si>
    <t>3.07*</t>
  </si>
  <si>
    <t>Ensifer</t>
  </si>
  <si>
    <t>0.84*</t>
  </si>
  <si>
    <t>0.75*</t>
  </si>
  <si>
    <t>0.62*</t>
  </si>
  <si>
    <t>0.59*</t>
  </si>
  <si>
    <t>1.79*</t>
  </si>
  <si>
    <t>2.84*</t>
  </si>
  <si>
    <t>5.96*</t>
  </si>
  <si>
    <t>2.11*</t>
  </si>
  <si>
    <t>Ellin6067</t>
  </si>
  <si>
    <t>0.87*</t>
  </si>
  <si>
    <t>Variovorax</t>
  </si>
  <si>
    <t>0.70*</t>
  </si>
  <si>
    <t>0.85*</t>
  </si>
  <si>
    <t>1.47*</t>
  </si>
  <si>
    <t>1.54*</t>
  </si>
  <si>
    <t>1.50*</t>
  </si>
  <si>
    <t>Ferruginibacter</t>
  </si>
  <si>
    <t>1.63*</t>
  </si>
  <si>
    <t>2.27*</t>
  </si>
  <si>
    <t>2.31*</t>
  </si>
  <si>
    <t>Dyadobacter</t>
  </si>
  <si>
    <t>0.37*</t>
  </si>
  <si>
    <t>0.35*</t>
  </si>
  <si>
    <t>Pir4_lineage</t>
  </si>
  <si>
    <t>Bacillus</t>
  </si>
  <si>
    <t>0.11*</t>
  </si>
  <si>
    <t>Peredibacter</t>
  </si>
  <si>
    <t>0.36*</t>
  </si>
  <si>
    <t>0.39*</t>
  </si>
  <si>
    <t>0.24*</t>
  </si>
  <si>
    <t>Devosia</t>
  </si>
  <si>
    <t>0.45*</t>
  </si>
  <si>
    <t>0.48*</t>
  </si>
  <si>
    <t>0.60*</t>
  </si>
  <si>
    <t>Noviherbaspirillum</t>
  </si>
  <si>
    <t>0.52*</t>
  </si>
  <si>
    <t>0.31*</t>
  </si>
  <si>
    <t>Cupriavidus</t>
  </si>
  <si>
    <t>0.30*</t>
  </si>
  <si>
    <t>5.06*</t>
  </si>
  <si>
    <t>5.31*</t>
  </si>
  <si>
    <t>12.47*</t>
  </si>
  <si>
    <t>2.69*</t>
  </si>
  <si>
    <t>Comamonas</t>
  </si>
  <si>
    <t>0.47*</t>
  </si>
  <si>
    <t>0.56*</t>
  </si>
  <si>
    <t>0.40*</t>
  </si>
  <si>
    <t>Subgroup_10</t>
  </si>
  <si>
    <t>0.71*</t>
  </si>
  <si>
    <t>Aquicella</t>
  </si>
  <si>
    <t>0.17*</t>
  </si>
  <si>
    <t>0.21*</t>
  </si>
  <si>
    <t>0.10*</t>
  </si>
  <si>
    <t>0.16*</t>
  </si>
  <si>
    <t>Luteimonas</t>
  </si>
  <si>
    <t>1.49*</t>
  </si>
  <si>
    <t>1.80*</t>
  </si>
  <si>
    <t>2.47*</t>
  </si>
  <si>
    <t>1.88*</t>
  </si>
  <si>
    <t>Gaiella</t>
  </si>
  <si>
    <t>Vibrio</t>
  </si>
  <si>
    <t>3.75*</t>
  </si>
  <si>
    <t>Vogesella</t>
  </si>
  <si>
    <t>7.54*</t>
  </si>
  <si>
    <t>7.85*</t>
  </si>
  <si>
    <t>Mesorhizobium</t>
  </si>
  <si>
    <t>3.43*</t>
  </si>
  <si>
    <t>2.64*</t>
  </si>
  <si>
    <t>3.20*</t>
  </si>
  <si>
    <t>2.60*</t>
  </si>
  <si>
    <t>Caenimonas</t>
  </si>
  <si>
    <t>0.58*</t>
  </si>
  <si>
    <t>Lachnospiraceae_NK4A136_group</t>
  </si>
  <si>
    <t>4.63*</t>
  </si>
  <si>
    <t>Gemmata</t>
  </si>
  <si>
    <t>0.72*</t>
  </si>
  <si>
    <t>Lactobacillus</t>
  </si>
  <si>
    <t>4.78*</t>
  </si>
  <si>
    <t>8.67*</t>
  </si>
  <si>
    <t>Bacteriovorax</t>
  </si>
  <si>
    <t>Flavisolibacter</t>
  </si>
  <si>
    <t>1.93*</t>
  </si>
  <si>
    <t>3.08*</t>
  </si>
  <si>
    <t>2.78*</t>
  </si>
  <si>
    <t>2.46*</t>
  </si>
  <si>
    <t>Citrobacter</t>
  </si>
  <si>
    <t>0.34*</t>
  </si>
  <si>
    <t>0.09*</t>
  </si>
  <si>
    <t>0.05*</t>
  </si>
  <si>
    <t>Fictibacillus</t>
  </si>
  <si>
    <t>170.74*</t>
  </si>
  <si>
    <t>2.14*</t>
  </si>
  <si>
    <t>1.55*</t>
  </si>
  <si>
    <t>1.67*</t>
  </si>
  <si>
    <t>1.43*</t>
  </si>
  <si>
    <t>2.28*</t>
  </si>
  <si>
    <t>3.18*</t>
  </si>
  <si>
    <t>Arcticibacter</t>
  </si>
  <si>
    <t>1.65*</t>
  </si>
  <si>
    <t>2.29*</t>
  </si>
  <si>
    <t>1.89*</t>
  </si>
  <si>
    <t>0.53*</t>
  </si>
  <si>
    <t>0.66*</t>
  </si>
  <si>
    <t>2.01*</t>
  </si>
  <si>
    <t>2.08*</t>
  </si>
  <si>
    <t>3.89*</t>
  </si>
  <si>
    <t>2.26*</t>
  </si>
  <si>
    <t>3.04*</t>
  </si>
  <si>
    <t>2.00*</t>
  </si>
  <si>
    <t>3.45*</t>
  </si>
  <si>
    <t>0.65*</t>
  </si>
  <si>
    <t>1.58*</t>
  </si>
  <si>
    <t>2.49*</t>
  </si>
  <si>
    <t>2.51*</t>
  </si>
  <si>
    <t>0.28*</t>
  </si>
  <si>
    <t>0.26*</t>
  </si>
  <si>
    <t>0.51*</t>
  </si>
  <si>
    <t>2.86*</t>
  </si>
  <si>
    <t>2.80*</t>
  </si>
  <si>
    <t>0.04*</t>
  </si>
  <si>
    <t>0.08*</t>
  </si>
  <si>
    <t>0.01*</t>
  </si>
  <si>
    <t>0.02*</t>
  </si>
  <si>
    <t>0.03*</t>
  </si>
  <si>
    <t>0.06*</t>
  </si>
  <si>
    <t>3.00*</t>
  </si>
  <si>
    <t>0.07*</t>
  </si>
  <si>
    <t>Shoot</t>
    <phoneticPr fontId="3" type="noConversion"/>
  </si>
  <si>
    <t>Root</t>
    <phoneticPr fontId="3" type="noConversion"/>
  </si>
  <si>
    <t>Control</t>
    <phoneticPr fontId="3" type="noConversion"/>
  </si>
  <si>
    <t>LSS1</t>
    <phoneticPr fontId="3" type="noConversion"/>
  </si>
  <si>
    <t>LSS2</t>
    <phoneticPr fontId="3" type="noConversion"/>
  </si>
  <si>
    <t>SynCom</t>
  </si>
  <si>
    <t>Thia</t>
    <phoneticPr fontId="2" type="noConversion"/>
  </si>
  <si>
    <t>Teb</t>
    <phoneticPr fontId="2" type="noConversion"/>
  </si>
  <si>
    <t>Ace</t>
    <phoneticPr fontId="2" type="noConversion"/>
  </si>
  <si>
    <t>Trich</t>
    <phoneticPr fontId="2" type="noConversion"/>
  </si>
  <si>
    <t>Phen</t>
    <phoneticPr fontId="2" type="noConversion"/>
  </si>
  <si>
    <t>ROS (ug/g)</t>
    <phoneticPr fontId="2" type="noConversion"/>
  </si>
  <si>
    <t>Stems</t>
    <phoneticPr fontId="2" type="noConversion"/>
  </si>
  <si>
    <t>Roots</t>
    <phoneticPr fontId="2" type="noConversion"/>
  </si>
  <si>
    <t xml:space="preserve">Relative conductivity (%) </t>
  </si>
  <si>
    <t>Percentage (%)</t>
    <phoneticPr fontId="2" type="noConversion"/>
  </si>
  <si>
    <t>Thia/Control</t>
    <phoneticPr fontId="2" type="noConversion"/>
  </si>
  <si>
    <t>Teb/Control</t>
    <phoneticPr fontId="2" type="noConversion"/>
  </si>
  <si>
    <t>Ace/Control</t>
    <phoneticPr fontId="2" type="noConversion"/>
  </si>
  <si>
    <t>Trich/Control</t>
    <phoneticPr fontId="2" type="noConversion"/>
  </si>
  <si>
    <t>Phen/Control</t>
    <phoneticPr fontId="2" type="noConversion"/>
  </si>
  <si>
    <t>Down</t>
    <phoneticPr fontId="2" type="noConversion"/>
  </si>
  <si>
    <t>Nochange</t>
    <phoneticPr fontId="2" type="noConversion"/>
  </si>
  <si>
    <t>Up</t>
    <phoneticPr fontId="2" type="noConversion"/>
  </si>
  <si>
    <t>Amino acids</t>
  </si>
  <si>
    <t>Organic acids</t>
  </si>
  <si>
    <t>Carbohydrates</t>
  </si>
  <si>
    <t>Fatty acids</t>
  </si>
  <si>
    <t>Lysophosphatidylcholines</t>
  </si>
  <si>
    <t>Nucleosides</t>
  </si>
  <si>
    <t>Vitamins</t>
  </si>
  <si>
    <t>Flavonoids</t>
  </si>
  <si>
    <t>Phenolic acids</t>
  </si>
  <si>
    <t>Alkaloids</t>
  </si>
  <si>
    <t>H2O2</t>
  </si>
  <si>
    <t>H2O2+NAC</t>
  </si>
  <si>
    <t>Thia+NAC</t>
  </si>
  <si>
    <t>Linoleic acid</t>
  </si>
  <si>
    <t>Acetylglutamate</t>
  </si>
  <si>
    <t>Aspartic acid</t>
  </si>
  <si>
    <t>Acetyllysine</t>
  </si>
  <si>
    <t>Arginine</t>
  </si>
  <si>
    <t>Acetylaspartate</t>
  </si>
  <si>
    <t>Threonic acid</t>
  </si>
  <si>
    <t>Lysine</t>
  </si>
  <si>
    <t>Histidine</t>
  </si>
  <si>
    <t>Valine</t>
  </si>
  <si>
    <t>Glutamine</t>
  </si>
  <si>
    <t>Glutamyltyrosine</t>
  </si>
  <si>
    <t>Proline</t>
  </si>
  <si>
    <t>Tyrosine</t>
  </si>
  <si>
    <t>Isoleucylleucine</t>
  </si>
  <si>
    <t>Isoleucine</t>
  </si>
  <si>
    <t>Acetylmethionine</t>
  </si>
  <si>
    <t>Homotyrosine</t>
  </si>
  <si>
    <t>Pyroglutamic acid</t>
  </si>
  <si>
    <t>Phenylalanine</t>
  </si>
  <si>
    <t>Methionine</t>
  </si>
  <si>
    <t>Glutamic acid</t>
  </si>
  <si>
    <t>Proline betaine</t>
  </si>
  <si>
    <t>Tryptophan</t>
  </si>
  <si>
    <t>Glucosamine</t>
  </si>
  <si>
    <t>Raffinose</t>
  </si>
  <si>
    <t>Melezitose</t>
  </si>
  <si>
    <t>Mannose 6-phosphate</t>
  </si>
  <si>
    <t>2-Phenylethyl beta-D-glucopyranoside</t>
  </si>
  <si>
    <t>Galactose</t>
  </si>
  <si>
    <t>Syringin</t>
  </si>
  <si>
    <t>Trehalose</t>
  </si>
  <si>
    <t>Tracheloside</t>
  </si>
  <si>
    <t>Lactic acid</t>
  </si>
  <si>
    <t>4-Aminobenzoic Acid</t>
  </si>
  <si>
    <t>6-Hydroxynicotinic acid</t>
  </si>
  <si>
    <t>Aminobutyric acid</t>
  </si>
  <si>
    <t>Malic acid</t>
  </si>
  <si>
    <t>Alanopine</t>
  </si>
  <si>
    <t>Citric acid</t>
  </si>
  <si>
    <t>Kynurenic acid</t>
  </si>
  <si>
    <t>4-Guanidinobutyric acid</t>
  </si>
  <si>
    <t>Benzoic acid</t>
  </si>
  <si>
    <t>Succinic acid</t>
  </si>
  <si>
    <t>Azelaic acid</t>
  </si>
  <si>
    <t>Pipecolic acid</t>
  </si>
  <si>
    <t>FA 12:0</t>
  </si>
  <si>
    <t>FA 22:6</t>
  </si>
  <si>
    <t>FA 16:0</t>
  </si>
  <si>
    <t>FA 14:1</t>
  </si>
  <si>
    <t>FA 14:0</t>
  </si>
  <si>
    <t>FA 17:0</t>
  </si>
  <si>
    <t>FA 20:1</t>
  </si>
  <si>
    <t>FA 18:4</t>
  </si>
  <si>
    <t>FA 22:3</t>
  </si>
  <si>
    <t>FA 15:0</t>
  </si>
  <si>
    <t>FA 19:2</t>
  </si>
  <si>
    <t>FA 22:5</t>
  </si>
  <si>
    <t>FA 16:1</t>
  </si>
  <si>
    <t>FA 19:1</t>
  </si>
  <si>
    <t>FA 17:1</t>
  </si>
  <si>
    <t>FA 16:2</t>
  </si>
  <si>
    <t>FA 15:1</t>
  </si>
  <si>
    <t>FA 22:4</t>
  </si>
  <si>
    <t>FA 20:4</t>
  </si>
  <si>
    <t>FA 20:3</t>
  </si>
  <si>
    <t>FA 18:2</t>
  </si>
  <si>
    <t>FA 3:0</t>
  </si>
  <si>
    <t>FA 20:5</t>
  </si>
  <si>
    <t>FA 4:0</t>
  </si>
  <si>
    <t>FA 16:3</t>
  </si>
  <si>
    <t>LPC 22:5</t>
  </si>
  <si>
    <t>LPC 18:3</t>
  </si>
  <si>
    <t>LPC 17:2</t>
  </si>
  <si>
    <t>LPC 18:1</t>
  </si>
  <si>
    <t>LPC 16:1</t>
  </si>
  <si>
    <t>LPC 17:1</t>
  </si>
  <si>
    <t>LPC 20:4</t>
  </si>
  <si>
    <t>LPC 18:2</t>
  </si>
  <si>
    <t>LPC 17:0</t>
  </si>
  <si>
    <t>LPC 16:3</t>
  </si>
  <si>
    <t>LPE 16:3</t>
  </si>
  <si>
    <t>LPE 18:4</t>
  </si>
  <si>
    <t>LPE 17:0</t>
  </si>
  <si>
    <t>LPE 13:0</t>
  </si>
  <si>
    <t>LPE 19:2</t>
  </si>
  <si>
    <t>LPE 18:1</t>
  </si>
  <si>
    <t>LPE 20:3</t>
  </si>
  <si>
    <t>LPE 16:0</t>
  </si>
  <si>
    <t>LPE 15:0</t>
  </si>
  <si>
    <t>LPE 16:1</t>
  </si>
  <si>
    <t>LPE 20:1</t>
  </si>
  <si>
    <t>LPE 18:0</t>
  </si>
  <si>
    <t>LPE 14:0</t>
  </si>
  <si>
    <t>LPE 18:2</t>
  </si>
  <si>
    <t>LPE 14:1</t>
  </si>
  <si>
    <t>LPE 18:3</t>
  </si>
  <si>
    <t>LPE 19:1</t>
  </si>
  <si>
    <t>LPE 17:1</t>
  </si>
  <si>
    <t>LPE 20:5</t>
  </si>
  <si>
    <t>LPG 16:1</t>
  </si>
  <si>
    <t>LPG 18:1</t>
  </si>
  <si>
    <t>LPG 17:1</t>
  </si>
  <si>
    <t>LPG 16:0</t>
  </si>
  <si>
    <t>LPG 19:1</t>
  </si>
  <si>
    <t>LPI 20:4</t>
  </si>
  <si>
    <t>LPI 16:0</t>
  </si>
  <si>
    <t>LPI 18:1</t>
  </si>
  <si>
    <t>LPI 18:0</t>
  </si>
  <si>
    <t>Adenosine 3'-monophosphate</t>
  </si>
  <si>
    <t>Guanosine 5'-monophosphate</t>
  </si>
  <si>
    <t>Uridine</t>
  </si>
  <si>
    <t>N2-Methylguanosine</t>
  </si>
  <si>
    <t>5'-S-Methylthioadenosine</t>
  </si>
  <si>
    <t>5'-Deoxy-5'-Methylthioadenosine</t>
  </si>
  <si>
    <t>1-Methyladenosine</t>
  </si>
  <si>
    <t>Flavin Mononucleotide</t>
  </si>
  <si>
    <t>N2,N2-Dimethylguanosine</t>
  </si>
  <si>
    <t>Adenine</t>
  </si>
  <si>
    <t>Oxypurinol</t>
  </si>
  <si>
    <t>Guanine</t>
  </si>
  <si>
    <t>Xanthine</t>
  </si>
  <si>
    <t>Hypoxanthine</t>
  </si>
  <si>
    <t>Methyl nicotinate</t>
  </si>
  <si>
    <t>Thiamine</t>
  </si>
  <si>
    <t>Zeatin</t>
  </si>
  <si>
    <t>Nicotinic acid</t>
  </si>
  <si>
    <t>Pantothenic acid</t>
  </si>
  <si>
    <t>4-Pyridoxic acid</t>
  </si>
  <si>
    <t>Folinic acid</t>
  </si>
  <si>
    <t>Menadione</t>
  </si>
  <si>
    <t>Quinine</t>
  </si>
  <si>
    <t>1-naphthylamine</t>
  </si>
  <si>
    <t>4-Piperidinecarboxamide</t>
  </si>
  <si>
    <t>2-Phenylethylamine</t>
  </si>
  <si>
    <t>Agmatine</t>
  </si>
  <si>
    <t>2-Aminoacetophenone</t>
  </si>
  <si>
    <t>Citrazinc acid</t>
  </si>
  <si>
    <t>12-Cytisineacetamide</t>
  </si>
  <si>
    <t>Pyridoxine</t>
  </si>
  <si>
    <t>5,6-Dihydro-5-methyluracil</t>
  </si>
  <si>
    <t>Glycine-Betaine</t>
  </si>
  <si>
    <t>Spermidine</t>
  </si>
  <si>
    <t>Uracil</t>
  </si>
  <si>
    <t>5(S)-5-carboxystrictosidine</t>
  </si>
  <si>
    <t>Uric acid</t>
  </si>
  <si>
    <t>Benzamidine</t>
  </si>
  <si>
    <t>Cadaverine</t>
  </si>
  <si>
    <t>Allopurinol</t>
  </si>
  <si>
    <t>isofraxidin</t>
  </si>
  <si>
    <t>Coumarins</t>
  </si>
  <si>
    <t>Scopoletin</t>
  </si>
  <si>
    <t>4-Methylumbelliferyl glucuronide</t>
  </si>
  <si>
    <t>7-Hydroxy-4-methylcoumarin</t>
  </si>
  <si>
    <t>Isofraxoside</t>
  </si>
  <si>
    <t>Undulatoside A</t>
  </si>
  <si>
    <t>Apigenin-7-O-neohesperidoside</t>
  </si>
  <si>
    <t>Delphinidin 3-galactoside</t>
  </si>
  <si>
    <t>Vitexin-2''-O-rhamnoside</t>
  </si>
  <si>
    <t>Rhamnetin 3-sophoroside</t>
  </si>
  <si>
    <t>Isovanillin</t>
  </si>
  <si>
    <t>kaempferol 7-O-glucoside</t>
  </si>
  <si>
    <t>Isovanillic acid</t>
  </si>
  <si>
    <t>luteolin-7-glucoside</t>
  </si>
  <si>
    <t>Glucosinolates</t>
  </si>
  <si>
    <t>Indolylmethyl glucosinolate</t>
  </si>
  <si>
    <t>Gluconasturtiin</t>
  </si>
  <si>
    <t>1-methoxyindole-3-carbaldehyde</t>
  </si>
  <si>
    <t>1H-Indole-5-carbaldehyde</t>
  </si>
  <si>
    <t>Indole-3-acetonitrile</t>
  </si>
  <si>
    <t>5-Hydroxyindole-3-acetic acid</t>
  </si>
  <si>
    <t>Indole-3-carboxylic acid</t>
  </si>
  <si>
    <t>Indole-3-acetyl-L-glutamic acid</t>
  </si>
  <si>
    <t>indole-3-acetic acid</t>
  </si>
  <si>
    <t>Indole-3-acetyl-L-isoleucine</t>
  </si>
  <si>
    <t>Methoxyindoleacetic acid</t>
  </si>
  <si>
    <t>Lignans</t>
  </si>
  <si>
    <t>Pinoresinol</t>
  </si>
  <si>
    <t>syringaresinol</t>
  </si>
  <si>
    <t>Nandrolone</t>
  </si>
  <si>
    <t>Gallic acid</t>
  </si>
  <si>
    <t>4-Methoxycinnamic acid</t>
  </si>
  <si>
    <t>Mycophenolic Acid</t>
  </si>
  <si>
    <t>Salicylic acid</t>
  </si>
  <si>
    <t>3-O-Caffeoylquinic acid</t>
  </si>
  <si>
    <t>p-Hydroxybenzoic acid methyl ester</t>
  </si>
  <si>
    <t>Ferulic acid</t>
  </si>
  <si>
    <t>Syringic acid</t>
  </si>
  <si>
    <t>Sinapoyl malate</t>
  </si>
  <si>
    <t>3-hydroxybenzoic acid</t>
  </si>
  <si>
    <t>Caffeic acid</t>
  </si>
  <si>
    <t>Methyltestosterone</t>
  </si>
  <si>
    <t>4-coumaric acid</t>
  </si>
  <si>
    <t>Metabolites</t>
  </si>
  <si>
    <t>Category</t>
  </si>
  <si>
    <t>Linoleic acid/Control</t>
  </si>
  <si>
    <t>1.31*</t>
  </si>
  <si>
    <t>1.17*</t>
  </si>
  <si>
    <t>1.27*</t>
  </si>
  <si>
    <t>1.40*</t>
  </si>
  <si>
    <t>1.85*</t>
  </si>
  <si>
    <t>Feruloyl putrescine</t>
  </si>
  <si>
    <t>2.15*</t>
  </si>
  <si>
    <t>1.84*</t>
  </si>
  <si>
    <t>2.25*</t>
  </si>
  <si>
    <t>1.33*</t>
  </si>
  <si>
    <t>2.87*</t>
  </si>
  <si>
    <t>2.54*</t>
  </si>
  <si>
    <t>2.34*</t>
  </si>
  <si>
    <t>4.95*</t>
  </si>
  <si>
    <t>3.49*</t>
  </si>
  <si>
    <t>3.27*</t>
  </si>
  <si>
    <t>4.07*</t>
  </si>
  <si>
    <t>6.56*</t>
  </si>
  <si>
    <t>3.93*</t>
  </si>
  <si>
    <t>11.44*</t>
  </si>
  <si>
    <t>11.93*</t>
  </si>
  <si>
    <t>17.35*</t>
  </si>
  <si>
    <t>56.47*</t>
  </si>
  <si>
    <t>1.14*</t>
  </si>
  <si>
    <t>Acetylcarnitine</t>
  </si>
  <si>
    <t>3.61*</t>
  </si>
  <si>
    <t>5.60*</t>
  </si>
  <si>
    <t>1.12*</t>
  </si>
  <si>
    <t>1.18*</t>
  </si>
  <si>
    <t>1.24*</t>
  </si>
  <si>
    <t>1.13*</t>
  </si>
  <si>
    <t>Glutamylphenylalanine</t>
  </si>
  <si>
    <t>1.83*</t>
  </si>
  <si>
    <t>2.10*</t>
  </si>
  <si>
    <t>3.16*</t>
  </si>
  <si>
    <t>2.36*</t>
  </si>
  <si>
    <t>2.23*</t>
  </si>
  <si>
    <t>1.38*</t>
  </si>
  <si>
    <t>2.75*</t>
  </si>
  <si>
    <t>Acetyl-L-glutamine</t>
  </si>
  <si>
    <t>1.61*</t>
  </si>
  <si>
    <t>3.87*</t>
  </si>
  <si>
    <t>5.07*</t>
  </si>
  <si>
    <t>1.32*</t>
  </si>
  <si>
    <t>4.04*</t>
  </si>
  <si>
    <t>5.30*</t>
  </si>
  <si>
    <t>Acetylleucine</t>
  </si>
  <si>
    <t>6.96*</t>
  </si>
  <si>
    <t>1.92*</t>
  </si>
  <si>
    <t>10.51*</t>
  </si>
  <si>
    <t>11.57*</t>
  </si>
  <si>
    <t>11.86*</t>
  </si>
  <si>
    <t>1.82*</t>
  </si>
  <si>
    <t>1.52*</t>
  </si>
  <si>
    <t>2.57*</t>
  </si>
  <si>
    <t>4.09*</t>
  </si>
  <si>
    <t>2.18*</t>
  </si>
  <si>
    <t>2.43*</t>
  </si>
  <si>
    <t>3.76*</t>
  </si>
  <si>
    <t>4.99*</t>
  </si>
  <si>
    <t>2.09*</t>
  </si>
  <si>
    <t>1.19*</t>
  </si>
  <si>
    <t>7,8-dihydroxyoctadeca-9,12,15-trienoic acid</t>
  </si>
  <si>
    <t>FA 18:3</t>
  </si>
  <si>
    <t>7.41*</t>
  </si>
  <si>
    <t>1.46*</t>
  </si>
  <si>
    <t>8-Hydroxyhexadec-9-enoic acid</t>
  </si>
  <si>
    <t>1.59*</t>
  </si>
  <si>
    <t>4.46*</t>
  </si>
  <si>
    <t>1.74*</t>
  </si>
  <si>
    <t>1.98*</t>
  </si>
  <si>
    <t>(9S,10E,12Z,15Z)-9-hydroxyoctadeca-10,12,15-trienoic acid</t>
  </si>
  <si>
    <t>7.21*</t>
  </si>
  <si>
    <t>2.35*</t>
  </si>
  <si>
    <t>2.89*</t>
  </si>
  <si>
    <t>2.97*</t>
  </si>
  <si>
    <t>3.21*</t>
  </si>
  <si>
    <t>FA 18:1</t>
  </si>
  <si>
    <t>6.64*</t>
  </si>
  <si>
    <t>4.79*</t>
  </si>
  <si>
    <t>4.87*</t>
  </si>
  <si>
    <t>2.77*</t>
  </si>
  <si>
    <t>5.32*</t>
  </si>
  <si>
    <t>5.74*</t>
  </si>
  <si>
    <t>11.54*</t>
  </si>
  <si>
    <t>9.90*</t>
  </si>
  <si>
    <t>11.67*</t>
  </si>
  <si>
    <t>13.02*</t>
  </si>
  <si>
    <t>8-hydroxyoctadeca-9,12,15-trienoic acid</t>
  </si>
  <si>
    <t>17.47*</t>
  </si>
  <si>
    <t>13.53*</t>
  </si>
  <si>
    <t>5.79*</t>
  </si>
  <si>
    <t>17.91*</t>
  </si>
  <si>
    <t>8-hydroxy-9-octadecenoic acid</t>
  </si>
  <si>
    <t>19.78*</t>
  </si>
  <si>
    <t>20.46*</t>
  </si>
  <si>
    <t>Aleuritic acid</t>
  </si>
  <si>
    <t>1.96*</t>
  </si>
  <si>
    <t>21.34*</t>
  </si>
  <si>
    <t>26.92*</t>
  </si>
  <si>
    <t>21.39*</t>
  </si>
  <si>
    <t>3.36*</t>
  </si>
  <si>
    <t>21.73*</t>
  </si>
  <si>
    <t>2-hydroxyhexadecanoic acid</t>
  </si>
  <si>
    <t>41.26*</t>
  </si>
  <si>
    <t>9-hydroxy heptadecanoic acid</t>
  </si>
  <si>
    <t>44.41*</t>
  </si>
  <si>
    <t>9-oxooctadeca-10,12-dienoic acid</t>
  </si>
  <si>
    <t>15.02*</t>
  </si>
  <si>
    <t>45.28*</t>
  </si>
  <si>
    <t>6.01*</t>
  </si>
  <si>
    <t>49.11*</t>
  </si>
  <si>
    <t>9-hydroxyoctadecanoic acid</t>
  </si>
  <si>
    <t>2.61*</t>
  </si>
  <si>
    <t>68.59*</t>
  </si>
  <si>
    <t>8,16-dihydroxyhexadecanoic acid</t>
  </si>
  <si>
    <t>2.98*</t>
  </si>
  <si>
    <t>93.08*</t>
  </si>
  <si>
    <t>9,10-dihydroxyoctadecanoic acid</t>
  </si>
  <si>
    <t>2.02*</t>
  </si>
  <si>
    <t>97.76*</t>
  </si>
  <si>
    <t>7,10-dihydroxyoctadec-8-enoic acid</t>
  </si>
  <si>
    <t>417.94*</t>
  </si>
  <si>
    <t>5,8,12-trihydroxyoctadec-9-enoic acid</t>
  </si>
  <si>
    <t>988.54*</t>
  </si>
  <si>
    <t>0.63*</t>
  </si>
  <si>
    <t>1.41*</t>
  </si>
  <si>
    <t>2.13*</t>
  </si>
  <si>
    <t>Morphine_3-glucuronide</t>
  </si>
  <si>
    <t>2.71*</t>
  </si>
  <si>
    <t>Isorhamnetin 3,4'-diglucoside</t>
  </si>
  <si>
    <t>2.85*</t>
  </si>
  <si>
    <t>Hyperoside</t>
  </si>
  <si>
    <t>6.92*</t>
  </si>
  <si>
    <t>7.08*</t>
  </si>
  <si>
    <t>Cis-Zeatin-o-glucoside</t>
  </si>
  <si>
    <t>Hormones</t>
  </si>
  <si>
    <t>2.95*</t>
  </si>
  <si>
    <t>3.74*</t>
  </si>
  <si>
    <t>4.35*</t>
  </si>
  <si>
    <t>Trans-zeatin Riboside</t>
  </si>
  <si>
    <t>4.65*</t>
  </si>
  <si>
    <t>3-Indolepropionic acid</t>
  </si>
  <si>
    <t>5.48*</t>
  </si>
  <si>
    <t>1.87*</t>
  </si>
  <si>
    <t>5.90*</t>
  </si>
  <si>
    <t>4.88*</t>
  </si>
  <si>
    <t>7.76*</t>
  </si>
  <si>
    <t>15.92*</t>
  </si>
  <si>
    <t>9.18*</t>
  </si>
  <si>
    <t>7.87*</t>
  </si>
  <si>
    <t>9.77*</t>
  </si>
  <si>
    <t>3.97*</t>
  </si>
  <si>
    <t>11.90*</t>
  </si>
  <si>
    <t>4.30*</t>
  </si>
  <si>
    <t>25.65*</t>
  </si>
  <si>
    <t>3.56*</t>
  </si>
  <si>
    <t>2.88*</t>
  </si>
  <si>
    <t>49.63*</t>
  </si>
  <si>
    <t>Podophyllotoxin</t>
  </si>
  <si>
    <t>2.33*</t>
  </si>
  <si>
    <t>0.82*</t>
  </si>
  <si>
    <t>1.57*</t>
  </si>
  <si>
    <t>LPC 14:0</t>
  </si>
  <si>
    <t>LPC 19:2</t>
  </si>
  <si>
    <t>2.74*</t>
  </si>
  <si>
    <t>1.73*</t>
  </si>
  <si>
    <t>1.66*</t>
  </si>
  <si>
    <t>1.76*</t>
  </si>
  <si>
    <t>LPC 18:0</t>
  </si>
  <si>
    <t>2.50*</t>
  </si>
  <si>
    <t>LPC 15:0</t>
  </si>
  <si>
    <t>2.59*</t>
  </si>
  <si>
    <t>LPC 14:1</t>
  </si>
  <si>
    <t>3.32*</t>
  </si>
  <si>
    <t>3.34*</t>
  </si>
  <si>
    <t>3.38*</t>
  </si>
  <si>
    <t>4.02*</t>
  </si>
  <si>
    <t>3.64*</t>
  </si>
  <si>
    <t>3.70*</t>
  </si>
  <si>
    <t>4.52*</t>
  </si>
  <si>
    <t>4.90*</t>
  </si>
  <si>
    <t>LPC 18:4</t>
  </si>
  <si>
    <t>9.14*</t>
  </si>
  <si>
    <t>5.05*</t>
  </si>
  <si>
    <t>16.35*</t>
  </si>
  <si>
    <t>5.11*</t>
  </si>
  <si>
    <t>LPC 15:1</t>
  </si>
  <si>
    <t>5.18*</t>
  </si>
  <si>
    <t>5.97*</t>
  </si>
  <si>
    <t>4.13*</t>
  </si>
  <si>
    <t>6.19*</t>
  </si>
  <si>
    <t>10.03*</t>
  </si>
  <si>
    <t>6.35*</t>
  </si>
  <si>
    <t>13.06*</t>
  </si>
  <si>
    <t>6.69*</t>
  </si>
  <si>
    <t>LPC 20:5</t>
  </si>
  <si>
    <t>4.18*</t>
  </si>
  <si>
    <t>7.22*</t>
  </si>
  <si>
    <t>7.75*</t>
  </si>
  <si>
    <t>9.37*</t>
  </si>
  <si>
    <t>11.14*</t>
  </si>
  <si>
    <t>21.79*</t>
  </si>
  <si>
    <t>12.42*</t>
  </si>
  <si>
    <t>13.14*</t>
  </si>
  <si>
    <t>18.34*</t>
  </si>
  <si>
    <t>LPC 20:3</t>
  </si>
  <si>
    <t>LPC 19:1</t>
  </si>
  <si>
    <t>LPC 20:1</t>
  </si>
  <si>
    <t>1.35*</t>
  </si>
  <si>
    <t>2.96*</t>
  </si>
  <si>
    <t>3.54*</t>
  </si>
  <si>
    <t>4.34*</t>
  </si>
  <si>
    <t>Flavin adenine dinucleotide</t>
  </si>
  <si>
    <t>4.39*</t>
  </si>
  <si>
    <t>Thymine</t>
  </si>
  <si>
    <t>Citraconic acid</t>
  </si>
  <si>
    <t>1.16*</t>
  </si>
  <si>
    <t>Maleic acid</t>
  </si>
  <si>
    <t>1-Carboxycyclohexaneacetic acid</t>
  </si>
  <si>
    <t>Quinic acid</t>
  </si>
  <si>
    <t>9.01*</t>
  </si>
  <si>
    <t>2.39*</t>
  </si>
  <si>
    <t>3.30*</t>
  </si>
  <si>
    <t>3.68*</t>
  </si>
  <si>
    <t>3.09*</t>
  </si>
  <si>
    <t>4.27*</t>
  </si>
  <si>
    <t>16.55*</t>
  </si>
  <si>
    <t>Methylmalonic acid</t>
  </si>
  <si>
    <t>Hydroxyisobutyric acid</t>
  </si>
  <si>
    <t>1H-Benzotriazole-4-carboxylic acid</t>
  </si>
  <si>
    <t>Dihydroactinolide</t>
  </si>
  <si>
    <t>Others</t>
  </si>
  <si>
    <t>Geniposidic acid</t>
  </si>
  <si>
    <t>Esculin</t>
  </si>
  <si>
    <t>Albiflorin</t>
  </si>
  <si>
    <t>1.48*</t>
  </si>
  <si>
    <t>Fraxin</t>
  </si>
  <si>
    <t>2-Naphthyl acetate</t>
  </si>
  <si>
    <t>2,8-Quinolinediol</t>
  </si>
  <si>
    <t>1.81*</t>
  </si>
  <si>
    <t>4-Hydroxyquinoline</t>
  </si>
  <si>
    <t>4.98*</t>
  </si>
  <si>
    <t>Lariciresinol</t>
  </si>
  <si>
    <t>7.53*</t>
  </si>
  <si>
    <t>Matairesinol</t>
  </si>
  <si>
    <t>8.78*</t>
  </si>
  <si>
    <t>8.91*</t>
  </si>
  <si>
    <t>Syringaldehyde</t>
  </si>
  <si>
    <t>12.67*</t>
  </si>
  <si>
    <t>Picein</t>
  </si>
  <si>
    <t>Phosphoric acid</t>
  </si>
  <si>
    <t>3.28*</t>
  </si>
  <si>
    <t>5.66*</t>
  </si>
  <si>
    <t>Terpenoids</t>
  </si>
  <si>
    <t>9.04*</t>
  </si>
  <si>
    <t>43.70*</t>
  </si>
  <si>
    <t>2.41*</t>
  </si>
  <si>
    <t>Riboflavin</t>
  </si>
  <si>
    <t>7.37*</t>
  </si>
  <si>
    <t>10.60*</t>
  </si>
  <si>
    <t>12.34*</t>
  </si>
  <si>
    <t>6.12*</t>
  </si>
  <si>
    <t>14.53*</t>
  </si>
  <si>
    <t>Ascorbic acid</t>
  </si>
  <si>
    <t>Control</t>
    <phoneticPr fontId="2" type="noConversion"/>
  </si>
  <si>
    <t>H2O2+NAC</t>
    <phoneticPr fontId="2" type="noConversion"/>
  </si>
  <si>
    <t>umol/100g</t>
    <phoneticPr fontId="2" type="noConversion"/>
  </si>
  <si>
    <t>Thia</t>
    <phoneticPr fontId="2" type="noConversion"/>
  </si>
  <si>
    <t>SNP</t>
  </si>
  <si>
    <t>SNP+cPTIO</t>
  </si>
  <si>
    <t>Thia+cPTIO</t>
  </si>
  <si>
    <t>Linoleic acid</t>
    <phoneticPr fontId="2" type="noConversion"/>
  </si>
  <si>
    <t>LSS1/Control</t>
  </si>
  <si>
    <t>LSS2/Control</t>
  </si>
  <si>
    <t>0.33*</t>
  </si>
  <si>
    <t>0.68*</t>
  </si>
  <si>
    <t>2-Hydroxyhexadecanoic acid</t>
  </si>
  <si>
    <t>8-Hydroxy-9-octadecenoic acid</t>
  </si>
  <si>
    <t>8,16-Dihydroxyhexadecanoic acid</t>
  </si>
  <si>
    <t>9-Hydroxy heptadecanoic acid</t>
  </si>
  <si>
    <t>Dihydrosphingosine</t>
  </si>
  <si>
    <t>8-Hydroxyoctadeca-9,12,15-trienoic acid</t>
  </si>
  <si>
    <t>7,10-dDihydroxyoctadec-8-enoic acid</t>
  </si>
  <si>
    <t>0.67*</t>
  </si>
  <si>
    <t>0.90*</t>
  </si>
  <si>
    <t>0.86*</t>
  </si>
  <si>
    <t>0.89*</t>
  </si>
  <si>
    <t>0.91*</t>
  </si>
  <si>
    <t>0.93*</t>
  </si>
  <si>
    <t>0.49*</t>
  </si>
  <si>
    <t>0.64*</t>
  </si>
  <si>
    <t>0.41*</t>
  </si>
  <si>
    <t>0.78*</t>
  </si>
  <si>
    <t>0.92*</t>
  </si>
  <si>
    <t>*, for the metabolite being sigificantlychange in the treatment group compared to the control group</t>
    <phoneticPr fontId="2" type="noConversion"/>
  </si>
  <si>
    <t>Methylmalonic Acid</t>
  </si>
  <si>
    <t>2-Amino-1,4,5,6-tetrahydropyrimidine</t>
  </si>
  <si>
    <t>4-Aminobenzoic acid</t>
  </si>
  <si>
    <t>3-Hydroxybenzoic acid</t>
  </si>
  <si>
    <t>Flavin mononucleotide</t>
  </si>
  <si>
    <t>Glucoiberin</t>
  </si>
  <si>
    <t>Trans-zeatin riboside</t>
  </si>
  <si>
    <t>5'-Deoxy-5'-methylthioadenosine</t>
  </si>
  <si>
    <t>4-Hydroxybenzaldehyde</t>
  </si>
  <si>
    <t>5,8,12-Trihydroxyoctadec-9-enoic acid</t>
  </si>
  <si>
    <t>7,10-Dihydroxyoctadec-8-enoic acid</t>
  </si>
  <si>
    <t>9,10-Dihydroxyoctadecanoic acid</t>
  </si>
  <si>
    <t>Morphine 3-glucuronide</t>
  </si>
  <si>
    <t>LPE 15:1</t>
  </si>
  <si>
    <t>(9S,10E,12Z,15Z)-9-Hydroxyoctadeca-10,12,15-trienoic acid</t>
  </si>
  <si>
    <t>LPC 16:0</t>
  </si>
  <si>
    <t>LPG 18:0</t>
  </si>
  <si>
    <t>LPC 22:4</t>
  </si>
  <si>
    <t>9-Hydroxyoctadecanoic acid</t>
  </si>
  <si>
    <t>9-Oxooctadeca-10,12-dienoic acid</t>
  </si>
  <si>
    <t>7,8-Dihydroxyoctadeca-9,12,15-trienoic acid</t>
  </si>
  <si>
    <t>ROS</t>
  </si>
  <si>
    <t>Number of bacteria in the capililary CFU/mL</t>
    <phoneticPr fontId="2" type="noConversion"/>
  </si>
  <si>
    <t>name</t>
  </si>
  <si>
    <t>Relative abundance (%)</t>
    <phoneticPr fontId="2" type="noConversion"/>
  </si>
  <si>
    <t>Thia/Control</t>
    <phoneticPr fontId="2" type="noConversion"/>
  </si>
  <si>
    <t>Teb/Control</t>
    <phoneticPr fontId="2" type="noConversion"/>
  </si>
  <si>
    <t>Ace/Control</t>
    <phoneticPr fontId="2" type="noConversion"/>
  </si>
  <si>
    <t>Phen/Control</t>
    <phoneticPr fontId="2" type="noConversion"/>
  </si>
  <si>
    <t>Trich/Control</t>
    <phoneticPr fontId="2" type="noConversion"/>
  </si>
  <si>
    <t>LSS1</t>
    <phoneticPr fontId="2" type="noConversion"/>
  </si>
  <si>
    <t>LSS2</t>
  </si>
  <si>
    <t>Maltose</t>
  </si>
  <si>
    <t>Chlorogenic Acid</t>
  </si>
  <si>
    <t>2-Amino-1,4,5,6-tetrahydropyriMidine</t>
  </si>
  <si>
    <t>LSS2</t>
    <phoneticPr fontId="2" type="noConversion"/>
  </si>
  <si>
    <t>stems</t>
    <phoneticPr fontId="2" type="noConversion"/>
  </si>
  <si>
    <t>roots</t>
    <phoneticPr fontId="2" type="noConversion"/>
  </si>
  <si>
    <t>***</t>
  </si>
  <si>
    <t>**</t>
  </si>
  <si>
    <t>Uracil</t>
    <phoneticPr fontId="2" type="noConversion"/>
  </si>
  <si>
    <t>Uric acid</t>
    <phoneticPr fontId="2" type="noConversion"/>
  </si>
  <si>
    <t>Lysine</t>
    <phoneticPr fontId="2" type="noConversion"/>
  </si>
  <si>
    <t>Glutamic acid</t>
    <phoneticPr fontId="2" type="noConversion"/>
  </si>
  <si>
    <t>Threonic acid</t>
    <phoneticPr fontId="2" type="noConversion"/>
  </si>
  <si>
    <t>Arginine</t>
    <phoneticPr fontId="2" type="noConversion"/>
  </si>
  <si>
    <t>Glutamine</t>
    <phoneticPr fontId="2" type="noConversion"/>
  </si>
  <si>
    <t>Histidine</t>
    <phoneticPr fontId="2" type="noConversion"/>
  </si>
  <si>
    <t>Pyroglutamic acid</t>
    <phoneticPr fontId="2" type="noConversion"/>
  </si>
  <si>
    <t>Valine</t>
    <phoneticPr fontId="2" type="noConversion"/>
  </si>
  <si>
    <t>Proline</t>
    <phoneticPr fontId="2" type="noConversion"/>
  </si>
  <si>
    <t>Acetylleucine</t>
    <phoneticPr fontId="2" type="noConversion"/>
  </si>
  <si>
    <t>Acetyl-L-glutamine</t>
    <phoneticPr fontId="2" type="noConversion"/>
  </si>
  <si>
    <t>Adenosine 3'-monophosphate</t>
    <phoneticPr fontId="2" type="noConversion"/>
  </si>
  <si>
    <t>Adenine</t>
    <phoneticPr fontId="2" type="noConversion"/>
  </si>
  <si>
    <t>Guanine</t>
    <phoneticPr fontId="2" type="noConversion"/>
  </si>
  <si>
    <t>Hypoxanthine</t>
    <phoneticPr fontId="2" type="noConversion"/>
  </si>
  <si>
    <t>Xanthine</t>
    <phoneticPr fontId="2" type="noConversion"/>
  </si>
  <si>
    <t>1-Methyladenosine</t>
    <phoneticPr fontId="2" type="noConversion"/>
  </si>
  <si>
    <t>Thymine</t>
    <phoneticPr fontId="2" type="noConversion"/>
  </si>
  <si>
    <t>Quinic acid</t>
    <phoneticPr fontId="2" type="noConversion"/>
  </si>
  <si>
    <t>Citric acid</t>
    <phoneticPr fontId="2" type="noConversion"/>
  </si>
  <si>
    <t>Citraconic acid</t>
    <phoneticPr fontId="2" type="noConversion"/>
  </si>
  <si>
    <t>Succinic acid</t>
    <phoneticPr fontId="2" type="noConversion"/>
  </si>
  <si>
    <t>Lactic acid</t>
    <phoneticPr fontId="2" type="noConversion"/>
  </si>
  <si>
    <t>Pipecolic acid</t>
    <phoneticPr fontId="2" type="noConversion"/>
  </si>
  <si>
    <t>Benzoic acid</t>
    <phoneticPr fontId="2" type="noConversion"/>
  </si>
  <si>
    <t>Syringin</t>
    <phoneticPr fontId="2" type="noConversion"/>
  </si>
  <si>
    <t>4-Coumaric acid</t>
    <phoneticPr fontId="2" type="noConversion"/>
  </si>
  <si>
    <t>Chlorogenic Acid</t>
    <phoneticPr fontId="2" type="noConversion"/>
  </si>
  <si>
    <t>Salicylic acid</t>
    <phoneticPr fontId="2" type="noConversion"/>
  </si>
  <si>
    <t>Ferulic acid</t>
    <phoneticPr fontId="2" type="noConversion"/>
  </si>
  <si>
    <t>Syringic acid</t>
    <phoneticPr fontId="2" type="noConversion"/>
  </si>
  <si>
    <t>Caffeic acid</t>
    <phoneticPr fontId="2" type="noConversion"/>
  </si>
  <si>
    <t>Sinapoyl malate</t>
    <phoneticPr fontId="2" type="noConversion"/>
  </si>
  <si>
    <t>Thiamine</t>
    <phoneticPr fontId="2" type="noConversion"/>
  </si>
  <si>
    <t>Ascorbic acid</t>
    <phoneticPr fontId="2" type="noConversion"/>
  </si>
  <si>
    <t>Nicotinic acid</t>
    <phoneticPr fontId="2" type="noConversion"/>
  </si>
  <si>
    <t>4-Pyridoxic acid</t>
    <phoneticPr fontId="2" type="noConversion"/>
  </si>
  <si>
    <t>Pantothenic acid</t>
    <phoneticPr fontId="2" type="noConversion"/>
  </si>
  <si>
    <t>Folinic acid</t>
    <phoneticPr fontId="2" type="noConversion"/>
  </si>
  <si>
    <t>Riboflavin</t>
    <phoneticPr fontId="2" type="noConversion"/>
  </si>
  <si>
    <t>Glycine-betaine</t>
    <phoneticPr fontId="2" type="noConversion"/>
  </si>
  <si>
    <t>Spermidine</t>
    <phoneticPr fontId="2" type="noConversion"/>
  </si>
  <si>
    <t>Acetyllysine</t>
    <phoneticPr fontId="2" type="noConversion"/>
  </si>
  <si>
    <t>Methionine</t>
    <phoneticPr fontId="2" type="noConversion"/>
  </si>
  <si>
    <t>Acetylglutamate</t>
    <phoneticPr fontId="2" type="noConversion"/>
  </si>
  <si>
    <t>Tyrosine</t>
    <phoneticPr fontId="2" type="noConversion"/>
  </si>
  <si>
    <t>Isoleucine</t>
    <phoneticPr fontId="2" type="noConversion"/>
  </si>
  <si>
    <t>Phenylalanine</t>
    <phoneticPr fontId="2" type="noConversion"/>
  </si>
  <si>
    <t>Tryptophan</t>
    <phoneticPr fontId="2" type="noConversion"/>
  </si>
  <si>
    <t>Raffinose</t>
    <phoneticPr fontId="2" type="noConversion"/>
  </si>
  <si>
    <t>Trehalose</t>
    <phoneticPr fontId="2" type="noConversion"/>
  </si>
  <si>
    <t>Galactose</t>
    <phoneticPr fontId="2" type="noConversion"/>
  </si>
  <si>
    <t>Maltose</t>
    <phoneticPr fontId="2" type="noConversion"/>
  </si>
  <si>
    <t>Isofraxoside</t>
    <phoneticPr fontId="2" type="noConversion"/>
  </si>
  <si>
    <t>Scopoletin</t>
    <phoneticPr fontId="2" type="noConversion"/>
  </si>
  <si>
    <t>Isofraxidin</t>
    <phoneticPr fontId="2" type="noConversion"/>
  </si>
  <si>
    <t>Aleuritic acid</t>
    <phoneticPr fontId="2" type="noConversion"/>
  </si>
  <si>
    <t>FA 18:4</t>
    <phoneticPr fontId="2" type="noConversion"/>
  </si>
  <si>
    <t>FA 18:3</t>
    <phoneticPr fontId="2" type="noConversion"/>
  </si>
  <si>
    <t>FA 18:2</t>
    <phoneticPr fontId="2" type="noConversion"/>
  </si>
  <si>
    <t>FA 18:1</t>
    <phoneticPr fontId="2" type="noConversion"/>
  </si>
  <si>
    <t>Isorhamnetin 3,4'-diglucoside</t>
    <phoneticPr fontId="2" type="noConversion"/>
  </si>
  <si>
    <t>Isovanillin</t>
    <phoneticPr fontId="2" type="noConversion"/>
  </si>
  <si>
    <t>Hyperoside</t>
    <phoneticPr fontId="2" type="noConversion"/>
  </si>
  <si>
    <t>Delphinidin 3-galactoside</t>
    <phoneticPr fontId="2" type="noConversion"/>
  </si>
  <si>
    <t>luteolin-7-glucoside</t>
    <phoneticPr fontId="2" type="noConversion"/>
  </si>
  <si>
    <t>kaempferol 7-O-glucoside</t>
    <phoneticPr fontId="2" type="noConversion"/>
  </si>
  <si>
    <t>Cis-Zeatin-o-glucoside</t>
    <phoneticPr fontId="2" type="noConversion"/>
  </si>
  <si>
    <t>Zeatin</t>
    <phoneticPr fontId="2" type="noConversion"/>
  </si>
  <si>
    <t>5-Hydroxyindole-3-acetic acid</t>
    <phoneticPr fontId="2" type="noConversion"/>
  </si>
  <si>
    <t>Indole-3-carboxylic acid</t>
    <phoneticPr fontId="2" type="noConversion"/>
  </si>
  <si>
    <t>Indole-3-acetic acid</t>
    <phoneticPr fontId="2" type="noConversion"/>
  </si>
  <si>
    <t>Thi/Control</t>
    <phoneticPr fontId="2" type="noConversion"/>
  </si>
  <si>
    <t>repeat1</t>
    <phoneticPr fontId="2" type="noConversion"/>
  </si>
  <si>
    <t>SNP+cPTIO</t>
    <phoneticPr fontId="2" type="noConversion"/>
  </si>
  <si>
    <t>Thia+cPTIO</t>
    <phoneticPr fontId="2" type="noConversion"/>
  </si>
  <si>
    <t>SNP</t>
    <phoneticPr fontId="2" type="noConversion"/>
  </si>
  <si>
    <t>root</t>
    <phoneticPr fontId="2" type="noConversion"/>
  </si>
  <si>
    <t>Lysophosphatidylcholines</t>
    <phoneticPr fontId="2" type="noConversion"/>
  </si>
  <si>
    <t>Fatty acids</t>
    <phoneticPr fontId="2" type="noConversion"/>
  </si>
  <si>
    <t>Amino acids</t>
    <phoneticPr fontId="2" type="noConversion"/>
  </si>
  <si>
    <t>Alkaloids</t>
    <phoneticPr fontId="2" type="noConversion"/>
  </si>
  <si>
    <t>Organic acids</t>
    <phoneticPr fontId="2" type="noConversion"/>
  </si>
  <si>
    <t>Others</t>
    <phoneticPr fontId="2" type="noConversion"/>
  </si>
  <si>
    <t>Nucleosides</t>
    <phoneticPr fontId="2" type="noConversion"/>
  </si>
  <si>
    <t>Hormones</t>
    <phoneticPr fontId="2" type="noConversion"/>
  </si>
  <si>
    <t>Phenolic acids</t>
    <phoneticPr fontId="2" type="noConversion"/>
  </si>
  <si>
    <t>Flavonoids</t>
    <phoneticPr fontId="2" type="noConversion"/>
  </si>
  <si>
    <t>Vitamins</t>
    <phoneticPr fontId="2" type="noConversion"/>
  </si>
  <si>
    <t>Carbohydrates</t>
    <phoneticPr fontId="2" type="noConversion"/>
  </si>
  <si>
    <t>Glucosinolates</t>
    <phoneticPr fontId="2" type="noConversion"/>
  </si>
  <si>
    <t>Coumarins</t>
    <phoneticPr fontId="2" type="noConversion"/>
  </si>
  <si>
    <t>Terpenoids</t>
    <phoneticPr fontId="2" type="noConversion"/>
  </si>
  <si>
    <t>Samples</t>
  </si>
  <si>
    <t>Lysobacter</t>
    <phoneticPr fontId="2" type="noConversion"/>
  </si>
  <si>
    <t>Sphingomonas</t>
    <phoneticPr fontId="2" type="noConversion"/>
  </si>
  <si>
    <t>leaves</t>
    <phoneticPr fontId="2" type="noConversion"/>
  </si>
  <si>
    <t>3 h</t>
  </si>
  <si>
    <t>3 h</t>
    <phoneticPr fontId="2" type="noConversion"/>
  </si>
  <si>
    <t>6 h</t>
  </si>
  <si>
    <t>6 h</t>
    <phoneticPr fontId="2" type="noConversion"/>
  </si>
  <si>
    <t>12 h</t>
  </si>
  <si>
    <t>12 h</t>
    <phoneticPr fontId="2" type="noConversion"/>
  </si>
  <si>
    <t>24 h</t>
  </si>
  <si>
    <t>24 h</t>
    <phoneticPr fontId="2" type="noConversion"/>
  </si>
  <si>
    <t xml:space="preserve">0 h </t>
    <phoneticPr fontId="2" type="noConversion"/>
  </si>
  <si>
    <t>0 h</t>
  </si>
  <si>
    <t>0 h</t>
    <phoneticPr fontId="2" type="noConversion"/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</si>
  <si>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</si>
  <si>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</si>
  <si>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</si>
  <si>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</si>
  <si>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</si>
  <si>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</si>
  <si>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Control vs. Thia</t>
  </si>
  <si>
    <t>-1.540 to -0.8788</t>
  </si>
  <si>
    <t>Yes</t>
  </si>
  <si>
    <t>****</t>
  </si>
  <si>
    <t>&lt;0.0001</t>
  </si>
  <si>
    <t>A-B</t>
  </si>
  <si>
    <t>Control vs. H2O2</t>
  </si>
  <si>
    <t>-1.327 to -0.6657</t>
  </si>
  <si>
    <t>A-C</t>
  </si>
  <si>
    <t>Control vs. H2O2+NAC</t>
  </si>
  <si>
    <t>-0.2967 to 0.3647</t>
  </si>
  <si>
    <t>No</t>
  </si>
  <si>
    <t>ns</t>
  </si>
  <si>
    <t>A-D</t>
  </si>
  <si>
    <t>Control vs. Thia+NAC</t>
  </si>
  <si>
    <t>-0.3887 to 0.2727</t>
  </si>
  <si>
    <t>A-E</t>
  </si>
  <si>
    <t>Thia vs. H2O2</t>
  </si>
  <si>
    <t>-0.1176 to 0.5439</t>
  </si>
  <si>
    <t>B-C</t>
  </si>
  <si>
    <t>Thia vs. H2O2+NAC</t>
  </si>
  <si>
    <t>0.9128 to 1.574</t>
  </si>
  <si>
    <t>B-D</t>
  </si>
  <si>
    <t>Thia vs. Thia+NAC</t>
  </si>
  <si>
    <t>0.8208 to 1.482</t>
  </si>
  <si>
    <t>B-E</t>
  </si>
  <si>
    <t>H2O2 vs. H2O2+NAC</t>
  </si>
  <si>
    <t>0.6997 to 1.361</t>
  </si>
  <si>
    <t>C-D</t>
  </si>
  <si>
    <t>H2O2 vs. Thia+NAC</t>
  </si>
  <si>
    <t>0.6077 to 1.269</t>
  </si>
  <si>
    <t>C-E</t>
  </si>
  <si>
    <t>H2O2+NAC vs. Thia+NAC</t>
  </si>
  <si>
    <t>-0.4227 to 0.2387</t>
  </si>
  <si>
    <t>D-E</t>
  </si>
  <si>
    <t>-1.599 to -0.8198</t>
  </si>
  <si>
    <t>Control vs. SNP</t>
  </si>
  <si>
    <t>-1.387 to -0.6078</t>
  </si>
  <si>
    <t>Control vs. SNP+cPTIO</t>
  </si>
  <si>
    <t>-0.4936 to 0.2860</t>
  </si>
  <si>
    <t>Control vs. Thia+cPTIO</t>
  </si>
  <si>
    <t>-0.4246 to 0.3550</t>
  </si>
  <si>
    <t>Thia vs. SNP</t>
  </si>
  <si>
    <t>-0.1778 to 0.6017</t>
  </si>
  <si>
    <t>Thia vs. SNP+cPTIO</t>
  </si>
  <si>
    <t>0.7160 to 1.495</t>
  </si>
  <si>
    <t>Thia vs. Thia+cPTIO</t>
  </si>
  <si>
    <t>0.7850 to 1.564</t>
  </si>
  <si>
    <t>SNP vs. SNP+cPTIO</t>
  </si>
  <si>
    <t>0.5040 to 1.284</t>
  </si>
  <si>
    <t>SNP vs. Thia+cPTIO</t>
  </si>
  <si>
    <t>0.5730 to 1.353</t>
  </si>
  <si>
    <t>SNP+cPTIO vs. Thia+cPTIO</t>
  </si>
  <si>
    <t>-0.3208 to 0.4588</t>
  </si>
  <si>
    <t>-8.406 to -2.297</t>
  </si>
  <si>
    <t>-7.415 to -1.306</t>
  </si>
  <si>
    <t>-4.413 to 1.696</t>
  </si>
  <si>
    <t>-3.424 to 2.685</t>
  </si>
  <si>
    <t>-2.063 to 4.045</t>
  </si>
  <si>
    <t>0.9386 to 7.047</t>
  </si>
  <si>
    <t>1.927 to 8.036</t>
  </si>
  <si>
    <t>-0.05239 to 6.056</t>
  </si>
  <si>
    <t>0.9364 to 7.045</t>
  </si>
  <si>
    <t>-2.066 to 4.043</t>
  </si>
  <si>
    <t>-8.389 to -2.314</t>
  </si>
  <si>
    <t>-3.688 to 2.387</t>
  </si>
  <si>
    <t>-3.019 to 3.056</t>
  </si>
  <si>
    <t>&gt;0.9999</t>
  </si>
  <si>
    <t>-10.13 to -4.055</t>
  </si>
  <si>
    <t>1.663 to 7.738</t>
  </si>
  <si>
    <t>2.333 to 8.407</t>
  </si>
  <si>
    <t>-4.779 to 1.296</t>
  </si>
  <si>
    <t>-2.368 to 3.707</t>
  </si>
  <si>
    <t>-9.479 to -3.405</t>
  </si>
  <si>
    <t>-10.15 to -4.074</t>
  </si>
  <si>
    <t>-44.16 to -15.57</t>
  </si>
  <si>
    <t>-46.61 to -18.02</t>
  </si>
  <si>
    <t>-13.88 to 14.71</t>
  </si>
  <si>
    <t>-12.23 to 16.36</t>
  </si>
  <si>
    <t>-16.75 to 11.84</t>
  </si>
  <si>
    <t>15.98 to 44.58</t>
  </si>
  <si>
    <t>17.63 to 46.22</t>
  </si>
  <si>
    <t>18.44 to 47.03</t>
  </si>
  <si>
    <t>20.08 to 48.68</t>
  </si>
  <si>
    <t>-12.65 to 15.94</t>
  </si>
  <si>
    <t>3.052 to 6.631</t>
  </si>
  <si>
    <t>2.845 to 6.424</t>
  </si>
  <si>
    <t>-0.5660 to 3.013</t>
  </si>
  <si>
    <t>-1.318 to 2.261</t>
  </si>
  <si>
    <t>-1.997 to 1.582</t>
  </si>
  <si>
    <t>-5.407 to -1.828</t>
  </si>
  <si>
    <t>-6.160 to -2.581</t>
  </si>
  <si>
    <t>-5.200 to -1.621</t>
  </si>
  <si>
    <t>SNP vs. Thia+NAC</t>
  </si>
  <si>
    <t>-5.953 to -2.373</t>
  </si>
  <si>
    <t>SNP+cPTIO vs. Thia+NAC</t>
  </si>
  <si>
    <t>-2.542 to 1.037</t>
  </si>
  <si>
    <t>-12142 to -4738</t>
  </si>
  <si>
    <t>-14142 to -6738</t>
  </si>
  <si>
    <t>-5182 to 2222</t>
  </si>
  <si>
    <t>-6382 to 1022</t>
  </si>
  <si>
    <t>-5702 to 1702</t>
  </si>
  <si>
    <t>3258 to 10662</t>
  </si>
  <si>
    <t>2058 to 9462</t>
  </si>
  <si>
    <t>5258 to 12662</t>
  </si>
  <si>
    <t>4058 to 11462</t>
  </si>
  <si>
    <t>-4902 to 2502</t>
  </si>
  <si>
    <t>-11942 to -4938</t>
  </si>
  <si>
    <t>-13062 to -6058</t>
  </si>
  <si>
    <t>-4502 to 2502</t>
  </si>
  <si>
    <t>-2582 to 4422</t>
  </si>
  <si>
    <t>-4622 to 2382</t>
  </si>
  <si>
    <t>3938 to 10942</t>
  </si>
  <si>
    <t>5858 to 12862</t>
  </si>
  <si>
    <t>5058 to 12062</t>
  </si>
  <si>
    <t>6978 to 13982</t>
  </si>
  <si>
    <t>-1582 to 5422</t>
  </si>
  <si>
    <t>-2980 to -1220</t>
  </si>
  <si>
    <t>-2780 to -1020</t>
  </si>
  <si>
    <t>-320.0 to 1440</t>
  </si>
  <si>
    <t>-820.0 to 940.0</t>
  </si>
  <si>
    <t>-680.0 to 1080</t>
  </si>
  <si>
    <t>1780 to 3540</t>
  </si>
  <si>
    <t>1280 to 3040</t>
  </si>
  <si>
    <t>1580 to 3340</t>
  </si>
  <si>
    <t>1080 to 2840</t>
  </si>
  <si>
    <t>-1380 to 380.0</t>
  </si>
  <si>
    <t>Control vs. LSS1</t>
  </si>
  <si>
    <t>-0.3791 to 0.1815</t>
  </si>
  <si>
    <t>Control vs. LSS2</t>
  </si>
  <si>
    <t>-0.5211 to 0.03948</t>
  </si>
  <si>
    <t>Control vs. SynCom</t>
  </si>
  <si>
    <t>-0.9049 to -0.3443</t>
  </si>
  <si>
    <t>LSS1 vs. LSS2</t>
  </si>
  <si>
    <t>-0.4223 to 0.1383</t>
  </si>
  <si>
    <t>LSS1 vs. SynCom</t>
  </si>
  <si>
    <t>-0.8061 to -0.2455</t>
  </si>
  <si>
    <t>LSS2 vs. SynCom</t>
  </si>
  <si>
    <t>-0.6641 to -0.1035</t>
  </si>
  <si>
    <t>-0.1752 to -0.02882</t>
  </si>
  <si>
    <t>-0.2070 to -0.06062</t>
  </si>
  <si>
    <t>-0.3334 to -0.1870</t>
  </si>
  <si>
    <t>-0.1050 to 0.04138</t>
  </si>
  <si>
    <t>-0.2314 to -0.08502</t>
  </si>
  <si>
    <t>-0.1996 to -0.05322</t>
  </si>
  <si>
    <t>-4.595 to -1.445</t>
  </si>
  <si>
    <t>-2.007 to 1.143</t>
  </si>
  <si>
    <t>-2.255 to 0.8953</t>
  </si>
  <si>
    <t>Control vs. Linoleic acid</t>
  </si>
  <si>
    <t>-3.993 to -0.8427</t>
  </si>
  <si>
    <t>1.013 to 4.163</t>
  </si>
  <si>
    <t>0.7647 to 3.915</t>
  </si>
  <si>
    <t>H2O2 vs. Linoleic acid</t>
  </si>
  <si>
    <t>-0.9733 to 2.177</t>
  </si>
  <si>
    <t>-1.823 to 1.327</t>
  </si>
  <si>
    <t>H2O2+NAC vs. Linoleic acid</t>
  </si>
  <si>
    <t>-3.561 to -0.4107</t>
  </si>
  <si>
    <t>Thia+NAC vs. Linoleic acid</t>
  </si>
  <si>
    <t>-3.313 to -0.1627</t>
  </si>
  <si>
    <t>*</t>
  </si>
  <si>
    <t>repeat1</t>
    <phoneticPr fontId="2" type="noConversion"/>
  </si>
  <si>
    <t>Wilcoxon rank-sum test P values</t>
    <phoneticPr fontId="2" type="noConversion"/>
  </si>
  <si>
    <t>0 Day</t>
    <phoneticPr fontId="2" type="noConversion"/>
  </si>
  <si>
    <t>3 Day</t>
    <phoneticPr fontId="2" type="noConversion"/>
  </si>
  <si>
    <t>10 Day</t>
    <phoneticPr fontId="2" type="noConversion"/>
  </si>
  <si>
    <t>0.003899 to 0.6657</t>
  </si>
  <si>
    <t>0.3863 to 1.048</t>
  </si>
  <si>
    <t>0.6573 to 1.319</t>
  </si>
  <si>
    <t>0.05150 to 0.7133</t>
  </si>
  <si>
    <t>0.3225 to 0.9843</t>
  </si>
  <si>
    <t>-0.05990 to 0.6019</t>
  </si>
  <si>
    <t>-0.2675 to 0.4739</t>
  </si>
  <si>
    <t>0.8817 to 1.623</t>
  </si>
  <si>
    <t>1.542 to 2.284</t>
  </si>
  <si>
    <t>0.7785 to 1.520</t>
  </si>
  <si>
    <t>1.439 to 2.180</t>
  </si>
  <si>
    <t>0.2899 to 1.031</t>
  </si>
  <si>
    <t>5 Day</t>
    <phoneticPr fontId="2" type="noConversion"/>
  </si>
  <si>
    <t>2 Days</t>
    <phoneticPr fontId="2" type="noConversion"/>
  </si>
  <si>
    <t>5 Days</t>
    <phoneticPr fontId="2" type="noConversion"/>
  </si>
  <si>
    <t>4-Coumaric acid</t>
  </si>
  <si>
    <t>Isofraxidin</t>
  </si>
  <si>
    <t>Glycine-betaine</t>
  </si>
  <si>
    <t>Indole-3-acetic acid</t>
  </si>
  <si>
    <t>Leaves</t>
    <phoneticPr fontId="2" type="noConversion"/>
  </si>
  <si>
    <t>Stem</t>
    <phoneticPr fontId="2" type="noConversion"/>
  </si>
  <si>
    <t xml:space="preserve">Linoleic acid (mg/kg) in root samples </t>
    <phoneticPr fontId="2" type="noConversion"/>
  </si>
  <si>
    <t>Fold-change</t>
  </si>
  <si>
    <t>Average</t>
    <phoneticPr fontId="2" type="noConversion"/>
  </si>
  <si>
    <t>Group</t>
  </si>
  <si>
    <t>PCA1</t>
    <phoneticPr fontId="2" type="noConversion"/>
  </si>
  <si>
    <t>PCA2</t>
    <phoneticPr fontId="2" type="noConversion"/>
  </si>
  <si>
    <t>LSS1</t>
  </si>
  <si>
    <t>repeat1</t>
    <phoneticPr fontId="2" type="noConversion"/>
  </si>
  <si>
    <t>PCA2</t>
    <phoneticPr fontId="2" type="noConversion"/>
  </si>
  <si>
    <t>LSS1</t>
    <phoneticPr fontId="2" type="noConversion"/>
  </si>
  <si>
    <t>LSS2</t>
    <phoneticPr fontId="2" type="noConversion"/>
  </si>
  <si>
    <t>Control</t>
    <phoneticPr fontId="2" type="noConversion"/>
  </si>
  <si>
    <t>SNP</t>
    <phoneticPr fontId="2" type="noConversion"/>
  </si>
  <si>
    <r>
      <t xml:space="preserve">two-sided Student’s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 P values</t>
    </r>
    <phoneticPr fontId="2" type="noConversion"/>
  </si>
  <si>
    <t>Control</t>
    <phoneticPr fontId="6" type="noConversion"/>
  </si>
  <si>
    <t>Correlation coefficient</t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</si>
  <si>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/Control</t>
    </r>
  </si>
  <si>
    <t>6 h</t>
    <phoneticPr fontId="2" type="noConversion"/>
  </si>
  <si>
    <t>24 h</t>
    <phoneticPr fontId="2" type="noConversion"/>
  </si>
  <si>
    <t>6 h</t>
    <phoneticPr fontId="2" type="noConversion"/>
  </si>
  <si>
    <t>Leaves</t>
    <phoneticPr fontId="2" type="noConversion"/>
  </si>
  <si>
    <t>Ca (mg/g)</t>
    <phoneticPr fontId="2" type="noConversion"/>
  </si>
  <si>
    <t>Stems</t>
    <phoneticPr fontId="2" type="noConversion"/>
  </si>
  <si>
    <t>Control</t>
    <phoneticPr fontId="2" type="noConversion"/>
  </si>
  <si>
    <t>Roots</t>
    <phoneticPr fontId="2" type="noConversion"/>
  </si>
  <si>
    <r>
      <t>LSS2</t>
    </r>
    <r>
      <rPr>
        <sz val="11"/>
        <color theme="1"/>
        <rFont val="等线"/>
        <family val="2"/>
        <charset val="134"/>
        <scheme val="minor"/>
      </rPr>
      <t/>
    </r>
    <phoneticPr fontId="2" type="noConversion"/>
  </si>
  <si>
    <t>SynCom</t>
    <phoneticPr fontId="3" type="noConversion"/>
  </si>
  <si>
    <t>PCoA2</t>
    <phoneticPr fontId="2" type="noConversion"/>
  </si>
  <si>
    <t>PCoA1</t>
    <phoneticPr fontId="2" type="noConversion"/>
  </si>
  <si>
    <t>PCA1</t>
    <phoneticPr fontId="2" type="noConversion"/>
  </si>
  <si>
    <t xml:space="preserve">Supplementary </t>
    <phoneticPr fontId="2" type="noConversion"/>
  </si>
  <si>
    <t>PCA analysis showing the difference in the metabolic profile of vegetable root exudates.</t>
    <phoneticPr fontId="2" type="noConversion"/>
  </si>
  <si>
    <t>Category percentage of identified metabolites with significant change in plant root exudates</t>
  </si>
  <si>
    <t>Spearman’s rank correlation analysis of the altered root exudates and rhizosphere genera commonly recruited by plants in response to various pollutant exposures</t>
  </si>
  <si>
    <t>PCA analysis of metabolic profiling of root exudates solution cultivating Strain LSS1 or LSS2 and without any stains (Control)</t>
  </si>
  <si>
    <t>Linoleic acid concentration in root tissues</t>
  </si>
  <si>
    <t xml:space="preserve">Colonization of Strain LSS2 in the root of plants treated by Thia, SNP and cPTIO. </t>
  </si>
  <si>
    <r>
      <t>Capillarity response of Strain LSS1 and LSS2 toward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water (Control). </t>
    </r>
  </si>
  <si>
    <t>PCoA analysis of the composition of rhizospheric bacterial communities.</t>
  </si>
  <si>
    <t>Shannon index analysis of rhizosphere bacterial communities</t>
  </si>
  <si>
    <t>Change of bacterial genera under leaf-exposure to organic pollutants</t>
  </si>
  <si>
    <r>
      <t>Log2</t>
    </r>
    <r>
      <rPr>
        <sz val="12"/>
        <color theme="1"/>
        <rFont val="Times New Roman"/>
        <family val="1"/>
      </rPr>
      <t xml:space="preserve"> fold-change of genera with significant change in the pollutant treatment groups in comparison to the control group, where the top 60 in terms of relative abundance are presented</t>
    </r>
  </si>
  <si>
    <t xml:space="preserve"> Bacterial genera commonly recruited by plants in response to various pollutant exposures</t>
  </si>
  <si>
    <r>
      <t xml:space="preserve">Changes in the abundance of </t>
    </r>
    <r>
      <rPr>
        <i/>
        <sz val="12"/>
        <color theme="1"/>
        <rFont val="Times New Roman"/>
        <family val="1"/>
      </rPr>
      <t xml:space="preserve">Lysobacter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Sphingomonas</t>
    </r>
    <r>
      <rPr>
        <sz val="12"/>
        <color theme="1"/>
        <rFont val="Times New Roman"/>
        <family val="1"/>
      </rPr>
      <t xml:space="preserve"> genera under different treatments</t>
    </r>
  </si>
  <si>
    <r>
      <t xml:space="preserve">Plant growth and weight after root-inoculation with </t>
    </r>
    <r>
      <rPr>
        <i/>
        <sz val="12"/>
        <color theme="1"/>
        <rFont val="Times New Roman"/>
        <family val="1"/>
      </rPr>
      <t>Sphingomonas</t>
    </r>
    <r>
      <rPr>
        <sz val="12"/>
        <color theme="1"/>
        <rFont val="Times New Roman"/>
        <family val="1"/>
      </rPr>
      <t xml:space="preserve"> sp. LSS1 and </t>
    </r>
    <r>
      <rPr>
        <i/>
        <sz val="12"/>
        <color theme="1"/>
        <rFont val="Times New Roman"/>
        <family val="1"/>
      </rPr>
      <t>Lysobacter</t>
    </r>
    <r>
      <rPr>
        <sz val="12"/>
        <color theme="1"/>
        <rFont val="Times New Roman"/>
        <family val="1"/>
      </rPr>
      <t xml:space="preserve"> sp. LSS2, or their synthetic microbial community (SynCom) after 20 days of cultivation</t>
    </r>
  </si>
  <si>
    <t>Thia concentration in the plant shoots after foliar application of 10 mL of Thia at 10 mg/L</t>
  </si>
  <si>
    <t>Thia concentration in cultivation medium containing individual or SynCom strains.</t>
  </si>
  <si>
    <t>Dry weight of root exudates after exposures to different organic pollutants.</t>
  </si>
  <si>
    <t xml:space="preserve">Percentage of metabolites with significant changes in root exudates after plants were leaf-sprayed by different pollutants, compared to the control group </t>
  </si>
  <si>
    <t>Venn diagram showing the overlap of metabolites with significant up-regulation under different organic pollutant exposures</t>
  </si>
  <si>
    <t>Change percentage in metabolic categories in root exudates after exposure to Thia</t>
  </si>
  <si>
    <t>The colony-forming units (CFUs) of strains LSS1 and LSS2 in capillary tubes containing root exudates from Thia and control groups</t>
  </si>
  <si>
    <t>Metabolites with significant decreases in root exudate solution cultivated with strains LSS1 and LSS2, compared to the control group</t>
  </si>
  <si>
    <t>ROS contents in leaves and roots of plants under different organic pollutant exposures</t>
  </si>
  <si>
    <r>
      <t>Contents of  Ca</t>
    </r>
    <r>
      <rPr>
        <vertAlign val="superscript"/>
        <sz val="12"/>
        <color theme="1"/>
        <rFont val="Times New Roman"/>
        <family val="1"/>
      </rPr>
      <t xml:space="preserve">2+ </t>
    </r>
    <r>
      <rPr>
        <sz val="12"/>
        <color theme="1"/>
        <rFont val="Times New Roman"/>
        <family val="1"/>
      </rPr>
      <t>in plant tissues under different exposure times of Thia, respectively</t>
    </r>
    <phoneticPr fontId="2" type="noConversion"/>
  </si>
  <si>
    <r>
      <t>Contents of ROS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in plant tissues under different exposure times of Thia, respectively</t>
    </r>
    <phoneticPr fontId="2" type="noConversion"/>
  </si>
  <si>
    <t>ROS contents in plant stems and roots after foliar application of Thia and lanthanum chloride (calcium antagonist)</t>
  </si>
  <si>
    <t xml:space="preserve"> Changes of root cell permeability under leaf exposure to various pollutants.</t>
  </si>
  <si>
    <t>Changes in root cell permeability under different exposure times to Thia.</t>
  </si>
  <si>
    <t>Cell membrane permeability in plant roots cultivated with linoleic acid</t>
    <phoneticPr fontId="2" type="noConversion"/>
  </si>
  <si>
    <t>ROS level in plant roots cultivated with linoleic acid</t>
    <phoneticPr fontId="2" type="noConversion"/>
  </si>
  <si>
    <r>
      <t>ROS levels in roots of plants cultivated with Thia, ROS donor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ROS inhibitor NAC</t>
    </r>
  </si>
  <si>
    <r>
      <t>Dry weight of root exudates from plants cultivated with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NAC and linoleic acid</t>
    </r>
  </si>
  <si>
    <r>
      <t>Metabolites with significant decreases in plant root exudates in the presence of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linoleic acid, compared to the control group </t>
    </r>
  </si>
  <si>
    <r>
      <t>Venn diagram showing the metabolites with significantly increases in root exudates among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linoleic acid, and Thia treatments</t>
    </r>
  </si>
  <si>
    <t>NO levels in vegetable roots after 24 hours of leaf exposure to various pollutants</t>
  </si>
  <si>
    <t>NO levels under different exposure times of Thia</t>
  </si>
  <si>
    <t>Levels of  nitric oxide synthase under different exposure times</t>
    <phoneticPr fontId="2" type="noConversion"/>
  </si>
  <si>
    <t>Levels of nitrate reductase under different exposure times</t>
    <phoneticPr fontId="2" type="noConversion"/>
  </si>
  <si>
    <r>
      <t>ROS levels in roots of plants cultivated with Thia, ROS donor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ROS inhibitor NAS, NO donor SNP, and NO inhibitor cPTIO</t>
    </r>
    <phoneticPr fontId="2" type="noConversion"/>
  </si>
  <si>
    <r>
      <t>NO levels in roots of plants cultivated with Thia, ROS donor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ROS inhibitor NAS, NO donor SNP, and NO inhibitor cPTIO</t>
    </r>
    <phoneticPr fontId="2" type="noConversion"/>
  </si>
  <si>
    <t>Cellulose content in roots of plants cultivated with Thia, SNP, and cPTIO</t>
  </si>
  <si>
    <r>
      <t>Fluorescence visualization of plant roots using staining calcofluor white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staining</t>
    </r>
  </si>
  <si>
    <t>CFUs of Strain LSS1 in plant roots. Images were recorded with a PerkinElmer Ultra View VoX confocal imaging system</t>
    <phoneticPr fontId="2" type="noConversion"/>
  </si>
  <si>
    <t>Time (min)</t>
  </si>
  <si>
    <t>Average Mz</t>
  </si>
  <si>
    <t>Adduct type</t>
  </si>
  <si>
    <t>Metabolite name</t>
  </si>
  <si>
    <t>[M+H]+</t>
  </si>
  <si>
    <t>Spermidine*</t>
  </si>
  <si>
    <t>2.07a</t>
  </si>
  <si>
    <t>2.67a</t>
  </si>
  <si>
    <t>3.33a</t>
  </si>
  <si>
    <t>1.67a</t>
  </si>
  <si>
    <t>2.36a</t>
  </si>
  <si>
    <t>1.36a</t>
  </si>
  <si>
    <t>5.82a</t>
  </si>
  <si>
    <t>2.69a</t>
  </si>
  <si>
    <t>2.51a</t>
  </si>
  <si>
    <t>1.51a</t>
  </si>
  <si>
    <t>2.00a</t>
  </si>
  <si>
    <t>2.28a</t>
  </si>
  <si>
    <t>1.31a</t>
  </si>
  <si>
    <t>1.71a</t>
  </si>
  <si>
    <t>Lysine*</t>
  </si>
  <si>
    <t>1.76a</t>
  </si>
  <si>
    <t>1.61a</t>
  </si>
  <si>
    <t>1.39a</t>
  </si>
  <si>
    <t>1.10a</t>
  </si>
  <si>
    <t>[M-H]-</t>
  </si>
  <si>
    <t>Maleic acid*</t>
  </si>
  <si>
    <t>0.79a</t>
  </si>
  <si>
    <t>0.67a</t>
  </si>
  <si>
    <t>1.62a</t>
  </si>
  <si>
    <t>0.87a</t>
  </si>
  <si>
    <t>0.83a</t>
  </si>
  <si>
    <t>Quinic acid*</t>
  </si>
  <si>
    <t>1.20a</t>
  </si>
  <si>
    <t>1.63a</t>
  </si>
  <si>
    <t>1.24a</t>
  </si>
  <si>
    <t>1.30a</t>
  </si>
  <si>
    <t>Malic acid*</t>
  </si>
  <si>
    <t>0.52a</t>
  </si>
  <si>
    <t>1.90a</t>
  </si>
  <si>
    <t>0.75a</t>
  </si>
  <si>
    <t>Citric acid*</t>
  </si>
  <si>
    <t>1.22a</t>
  </si>
  <si>
    <t>1.65a</t>
  </si>
  <si>
    <t>1.25a</t>
  </si>
  <si>
    <t>0.74a</t>
  </si>
  <si>
    <t>1.45a</t>
  </si>
  <si>
    <t>1.19a</t>
  </si>
  <si>
    <t>1.32a</t>
  </si>
  <si>
    <t>Citraconic acid*</t>
  </si>
  <si>
    <t>2.10a</t>
  </si>
  <si>
    <t>2.11a</t>
  </si>
  <si>
    <t>3.37a</t>
  </si>
  <si>
    <t>1.85a</t>
  </si>
  <si>
    <t>1.50a</t>
  </si>
  <si>
    <t>1.97a</t>
  </si>
  <si>
    <t>3.07a</t>
  </si>
  <si>
    <t>1.41a</t>
  </si>
  <si>
    <t>Glutamic acid*</t>
  </si>
  <si>
    <t>5.42a</t>
  </si>
  <si>
    <t>5.85a</t>
  </si>
  <si>
    <t>2.33a</t>
  </si>
  <si>
    <t>2.13a</t>
  </si>
  <si>
    <t>1.44a</t>
  </si>
  <si>
    <t>Succinic acid*</t>
  </si>
  <si>
    <t>1.38a</t>
  </si>
  <si>
    <t>1.52a</t>
  </si>
  <si>
    <t>1.27a</t>
  </si>
  <si>
    <t>1.49a</t>
  </si>
  <si>
    <t>Threonic acid*</t>
  </si>
  <si>
    <t>1.37a</t>
  </si>
  <si>
    <t>3.49a</t>
  </si>
  <si>
    <t>2.12a</t>
  </si>
  <si>
    <t>1.33a</t>
  </si>
  <si>
    <t>Arginine*</t>
  </si>
  <si>
    <t>1.64a</t>
  </si>
  <si>
    <t>Glutamine*</t>
  </si>
  <si>
    <t>1.93a</t>
  </si>
  <si>
    <t>1.83a</t>
  </si>
  <si>
    <t>1.59a</t>
  </si>
  <si>
    <t>1.17a</t>
  </si>
  <si>
    <t>Aspartic acid*</t>
  </si>
  <si>
    <t>1.07a</t>
  </si>
  <si>
    <t>1.46a</t>
  </si>
  <si>
    <t>0.90a</t>
  </si>
  <si>
    <t>Lactic acid*</t>
  </si>
  <si>
    <t>0.41a</t>
  </si>
  <si>
    <t>0.53a</t>
  </si>
  <si>
    <t>0.71a</t>
  </si>
  <si>
    <t>0.12a</t>
  </si>
  <si>
    <t>[M]+</t>
  </si>
  <si>
    <t>Thiamine*</t>
  </si>
  <si>
    <t>1.23a</t>
  </si>
  <si>
    <t>1.34a</t>
  </si>
  <si>
    <t>2.21a</t>
  </si>
  <si>
    <t>1.26a</t>
  </si>
  <si>
    <t>2.25a</t>
  </si>
  <si>
    <t>3.00a</t>
  </si>
  <si>
    <t>1.18a</t>
  </si>
  <si>
    <t>1.48a</t>
  </si>
  <si>
    <t>Histidine*</t>
  </si>
  <si>
    <t>1.86a</t>
  </si>
  <si>
    <t>1.72a</t>
  </si>
  <si>
    <t>[M+Na]+</t>
  </si>
  <si>
    <t>Melezitose*</t>
  </si>
  <si>
    <t>1.21a</t>
  </si>
  <si>
    <t>Raffinose*</t>
  </si>
  <si>
    <t>Adenosine 3'-monophosphate*</t>
  </si>
  <si>
    <t>1.54a</t>
  </si>
  <si>
    <t>Trehalose*</t>
  </si>
  <si>
    <t>1.57a</t>
  </si>
  <si>
    <t>2.41a</t>
  </si>
  <si>
    <t>Galactose*</t>
  </si>
  <si>
    <t>1.78a</t>
  </si>
  <si>
    <t>Pyroglutamic acid*</t>
  </si>
  <si>
    <t>1.88a</t>
  </si>
  <si>
    <t>1.92a</t>
  </si>
  <si>
    <t>1.58a</t>
  </si>
  <si>
    <t>Valine*</t>
  </si>
  <si>
    <t>2.30a</t>
  </si>
  <si>
    <t>1.56a</t>
  </si>
  <si>
    <t>Glycine-betaine*</t>
  </si>
  <si>
    <t>1.47a</t>
  </si>
  <si>
    <t>2.40a</t>
  </si>
  <si>
    <t>Proline*</t>
  </si>
  <si>
    <t>1.55a</t>
  </si>
  <si>
    <t>2.99a</t>
  </si>
  <si>
    <t>1.70a</t>
  </si>
  <si>
    <t>1.66a</t>
  </si>
  <si>
    <t>2.49a</t>
  </si>
  <si>
    <t>1.29a</t>
  </si>
  <si>
    <t>Maltose*</t>
  </si>
  <si>
    <t>1.79a</t>
  </si>
  <si>
    <t>1.75a</t>
  </si>
  <si>
    <t>1.60a</t>
  </si>
  <si>
    <t>Ascorbic acid*</t>
  </si>
  <si>
    <t>1.12a</t>
  </si>
  <si>
    <t>1.09a</t>
  </si>
  <si>
    <t>1.15a</t>
  </si>
  <si>
    <t>Pipecolic acid*</t>
  </si>
  <si>
    <t>1.77a</t>
  </si>
  <si>
    <t>2.08a</t>
  </si>
  <si>
    <t>1.82a</t>
  </si>
  <si>
    <t>Acetylleucine*</t>
  </si>
  <si>
    <t>4.39a</t>
  </si>
  <si>
    <t>5.53a</t>
  </si>
  <si>
    <t>1.247a</t>
  </si>
  <si>
    <t>2.72a</t>
  </si>
  <si>
    <t>[M+NH4]+</t>
  </si>
  <si>
    <t>Acetyl-L-glutamine*</t>
  </si>
  <si>
    <t>Adenine*</t>
  </si>
  <si>
    <t>2.09a</t>
  </si>
  <si>
    <t>2.59a</t>
  </si>
  <si>
    <t>4.06a</t>
  </si>
  <si>
    <t>2.50a</t>
  </si>
  <si>
    <t>2.39a</t>
  </si>
  <si>
    <t>Acetyllysine*</t>
  </si>
  <si>
    <t>Guanine*</t>
  </si>
  <si>
    <t>2.31a</t>
  </si>
  <si>
    <t>4.56a</t>
  </si>
  <si>
    <t>6.86a</t>
  </si>
  <si>
    <t>3.72a</t>
  </si>
  <si>
    <t>4.36a</t>
  </si>
  <si>
    <t>1.35a</t>
  </si>
  <si>
    <t>5.55a</t>
  </si>
  <si>
    <t>6.79a</t>
  </si>
  <si>
    <t>Uracil*</t>
  </si>
  <si>
    <t>2.26a</t>
  </si>
  <si>
    <t>2.27a</t>
  </si>
  <si>
    <t>2.60a</t>
  </si>
  <si>
    <t>6.49a</t>
  </si>
  <si>
    <t>6.87a</t>
  </si>
  <si>
    <t>2.77a</t>
  </si>
  <si>
    <t>3.10a</t>
  </si>
  <si>
    <t>Nicotinic acid*</t>
  </si>
  <si>
    <t>Methionine*</t>
  </si>
  <si>
    <t>1.84a</t>
  </si>
  <si>
    <t>2.15a</t>
  </si>
  <si>
    <t>3.77a</t>
  </si>
  <si>
    <t>2.22a</t>
  </si>
  <si>
    <t>Uric acid*</t>
  </si>
  <si>
    <t>3.22a</t>
  </si>
  <si>
    <t>3.75a</t>
  </si>
  <si>
    <t>3.42a</t>
  </si>
  <si>
    <t>2.85a</t>
  </si>
  <si>
    <t>Hypoxanthine*</t>
  </si>
  <si>
    <t>6.58a</t>
  </si>
  <si>
    <t>12.13a</t>
  </si>
  <si>
    <t>21.05a</t>
  </si>
  <si>
    <t>8.80a</t>
  </si>
  <si>
    <t>10.76a</t>
  </si>
  <si>
    <t>Acetylglutamate*</t>
  </si>
  <si>
    <t>2.42a</t>
  </si>
  <si>
    <t>1.496a</t>
  </si>
  <si>
    <t>1.98a</t>
  </si>
  <si>
    <t>Xanthine*</t>
  </si>
  <si>
    <t>4.35a</t>
  </si>
  <si>
    <t>10.19a</t>
  </si>
  <si>
    <t>3.89a</t>
  </si>
  <si>
    <t>6.26a</t>
  </si>
  <si>
    <t>4.29a</t>
  </si>
  <si>
    <t>7.07a</t>
  </si>
  <si>
    <t>10.27a</t>
  </si>
  <si>
    <t>3.50a</t>
  </si>
  <si>
    <t>6.65a</t>
  </si>
  <si>
    <t>1-Methyladenosine*</t>
  </si>
  <si>
    <t>2.24a</t>
  </si>
  <si>
    <t>2.97a</t>
  </si>
  <si>
    <t>Pantothenic acid*</t>
  </si>
  <si>
    <t>2.14a</t>
  </si>
  <si>
    <t>1.94a</t>
  </si>
  <si>
    <t>2.75a</t>
  </si>
  <si>
    <t>Benzoic acid*</t>
  </si>
  <si>
    <t>2.76a</t>
  </si>
  <si>
    <t>1.74a</t>
  </si>
  <si>
    <t>Tyrosine*</t>
  </si>
  <si>
    <t>2.80a</t>
  </si>
  <si>
    <t>Isoleucine*</t>
  </si>
  <si>
    <t>1.68a</t>
  </si>
  <si>
    <t>2.84a</t>
  </si>
  <si>
    <t>Thymine*</t>
  </si>
  <si>
    <t>2.23a</t>
  </si>
  <si>
    <t>1.08a</t>
  </si>
  <si>
    <t>1.16a</t>
  </si>
  <si>
    <t>4.02a</t>
  </si>
  <si>
    <t>Phenylalanine*</t>
  </si>
  <si>
    <t>3.59a</t>
  </si>
  <si>
    <t>1.87a</t>
  </si>
  <si>
    <t>1.99a</t>
  </si>
  <si>
    <t>1.40a</t>
  </si>
  <si>
    <t>2.54a</t>
  </si>
  <si>
    <t>1.53a</t>
  </si>
  <si>
    <t>2.57a</t>
  </si>
  <si>
    <t>2.79a</t>
  </si>
  <si>
    <t>2.04a</t>
  </si>
  <si>
    <t>4-Pyridoxic acid*</t>
  </si>
  <si>
    <t>2.16a</t>
  </si>
  <si>
    <t>2.46a</t>
  </si>
  <si>
    <t>Tryptophan*</t>
  </si>
  <si>
    <t>6.38a</t>
  </si>
  <si>
    <t>3.41a</t>
  </si>
  <si>
    <t>2.52a</t>
  </si>
  <si>
    <t>1.80a</t>
  </si>
  <si>
    <t>2.03a</t>
  </si>
  <si>
    <t>2.06a</t>
  </si>
  <si>
    <t>Cis-Zeatin-o-glucoside*</t>
  </si>
  <si>
    <t>3.44a</t>
  </si>
  <si>
    <t>3.73a</t>
  </si>
  <si>
    <t>1.91a</t>
  </si>
  <si>
    <t>Zeatin*</t>
  </si>
  <si>
    <t>1.96a</t>
  </si>
  <si>
    <t>1.69a</t>
  </si>
  <si>
    <t>0.91a</t>
  </si>
  <si>
    <t>Folinic acid*</t>
  </si>
  <si>
    <t>2.18a</t>
  </si>
  <si>
    <t>2.63a</t>
  </si>
  <si>
    <t>Chlorogenic Acid*</t>
  </si>
  <si>
    <t>2.45a</t>
  </si>
  <si>
    <t>1.255a</t>
  </si>
  <si>
    <t>1.42a</t>
  </si>
  <si>
    <t>0.93a</t>
  </si>
  <si>
    <t>4-Coumaric acid*</t>
  </si>
  <si>
    <t>5.09a</t>
  </si>
  <si>
    <t>2.29a</t>
  </si>
  <si>
    <t>2.94a</t>
  </si>
  <si>
    <t>1.89a</t>
  </si>
  <si>
    <t>Salicylic acid*</t>
  </si>
  <si>
    <t>1.73a</t>
  </si>
  <si>
    <t>4.45a</t>
  </si>
  <si>
    <t>1.14a</t>
  </si>
  <si>
    <t>3.28a</t>
  </si>
  <si>
    <t>2.20a</t>
  </si>
  <si>
    <t>5.49a</t>
  </si>
  <si>
    <t>2.17a</t>
  </si>
  <si>
    <t>Syringin*</t>
  </si>
  <si>
    <t>Ferulic acid*</t>
  </si>
  <si>
    <t>Isorhamnetin 3,4'-diglucoside*</t>
  </si>
  <si>
    <t>5-Hydroxyindole-3-acetic acid*</t>
  </si>
  <si>
    <t>4.01a</t>
  </si>
  <si>
    <t>2.38a</t>
  </si>
  <si>
    <t>2.53a</t>
  </si>
  <si>
    <t>Riboflavin*</t>
  </si>
  <si>
    <t>Isofraxoside*</t>
  </si>
  <si>
    <t>Syringic acid*</t>
  </si>
  <si>
    <t>3.13a</t>
  </si>
  <si>
    <t>1.95a</t>
  </si>
  <si>
    <t>1.05a</t>
  </si>
  <si>
    <t>1.43a</t>
  </si>
  <si>
    <t>2.89a</t>
  </si>
  <si>
    <t>1.11a</t>
  </si>
  <si>
    <t>1.28a</t>
  </si>
  <si>
    <t>Caffeic acid*</t>
  </si>
  <si>
    <t>2.83a</t>
  </si>
  <si>
    <t>2.01a</t>
  </si>
  <si>
    <t>1.13a</t>
  </si>
  <si>
    <t>Isovanillin*</t>
  </si>
  <si>
    <t>2.37a</t>
  </si>
  <si>
    <t>3.15a</t>
  </si>
  <si>
    <t>2.70a</t>
  </si>
  <si>
    <t>Scopoletin*</t>
  </si>
  <si>
    <t>0.78a</t>
  </si>
  <si>
    <t>0.80a</t>
  </si>
  <si>
    <t>0.64a</t>
  </si>
  <si>
    <t>Hyperoside*</t>
  </si>
  <si>
    <t>Delphinidin 3-galactoside*</t>
  </si>
  <si>
    <t>1.81a</t>
  </si>
  <si>
    <t>3.74a</t>
  </si>
  <si>
    <t>Sinapoyl malate*</t>
  </si>
  <si>
    <t>2.43a</t>
  </si>
  <si>
    <t>luteolin-7-glucoside*</t>
  </si>
  <si>
    <t>2.02a</t>
  </si>
  <si>
    <t>4.23a</t>
  </si>
  <si>
    <t>kaempferol 7-O-glucoside*</t>
  </si>
  <si>
    <t>3.53a</t>
  </si>
  <si>
    <t>Indole-3-carboxylic acid*</t>
  </si>
  <si>
    <t>[M+FA-H]-</t>
  </si>
  <si>
    <t>3.40a</t>
  </si>
  <si>
    <t>3.86a</t>
  </si>
  <si>
    <t>2.65a</t>
  </si>
  <si>
    <t>Isofraxidin*</t>
  </si>
  <si>
    <t>5.07a</t>
  </si>
  <si>
    <t>Aleuritic acid*</t>
  </si>
  <si>
    <t>Indole-3-acetic acid*</t>
  </si>
  <si>
    <t>2.93a</t>
  </si>
  <si>
    <t>3.30a</t>
  </si>
  <si>
    <t>2.47a</t>
  </si>
  <si>
    <t>2.05a</t>
  </si>
  <si>
    <t>Mycophenolic Acid*</t>
  </si>
  <si>
    <t>2.92a</t>
  </si>
  <si>
    <t>3.36a</t>
  </si>
  <si>
    <t>5.13a</t>
  </si>
  <si>
    <t>3.87a</t>
  </si>
  <si>
    <t>2.71a</t>
  </si>
  <si>
    <t>4.81a</t>
  </si>
  <si>
    <t>2.74a</t>
  </si>
  <si>
    <t>0.86a</t>
  </si>
  <si>
    <t>2.95a</t>
  </si>
  <si>
    <t>4.46a</t>
  </si>
  <si>
    <t>3.32a</t>
  </si>
  <si>
    <t>2.56a</t>
  </si>
  <si>
    <t>2.66a</t>
  </si>
  <si>
    <t>3.46a</t>
  </si>
  <si>
    <t>3.31a</t>
  </si>
  <si>
    <t>2.78a</t>
  </si>
  <si>
    <t>3.80a</t>
  </si>
  <si>
    <t>3.51a</t>
  </si>
  <si>
    <t>2.98a</t>
  </si>
  <si>
    <t>2.87a</t>
  </si>
  <si>
    <t>1.04a</t>
  </si>
  <si>
    <t>3.48a</t>
  </si>
  <si>
    <t>4.25a</t>
  </si>
  <si>
    <t>4.20a</t>
  </si>
  <si>
    <t>9.51a</t>
  </si>
  <si>
    <t>2.44a</t>
  </si>
  <si>
    <t>3.79a</t>
  </si>
  <si>
    <t>1.121a</t>
  </si>
  <si>
    <t>4.22a</t>
  </si>
  <si>
    <t>2.19a</t>
  </si>
  <si>
    <t>7.09a</t>
  </si>
  <si>
    <t>3.67a</t>
  </si>
  <si>
    <t>5.21a</t>
  </si>
  <si>
    <t>6.88a</t>
  </si>
  <si>
    <t>4.21a</t>
  </si>
  <si>
    <t>4.63a</t>
  </si>
  <si>
    <t>FA 18:4*</t>
  </si>
  <si>
    <t>2.86a</t>
  </si>
  <si>
    <t>3.18a</t>
  </si>
  <si>
    <t>FA 18:3*</t>
  </si>
  <si>
    <t>FA 18:2*</t>
  </si>
  <si>
    <t>3.24a</t>
  </si>
  <si>
    <t>FA 18:1*</t>
  </si>
  <si>
    <t>2.62a</t>
  </si>
  <si>
    <t>FA 16:0*</t>
  </si>
  <si>
    <t>*, confirmed by chemical standards; a, the metabolite being sigificantly change in the treatment group compared to the control group.</t>
  </si>
  <si>
    <t>Variation of individual metabolites in different comparisons, where the significantly changed metabolites were displayed</t>
  </si>
  <si>
    <t>*, for the metabolite with sigificantly change, which was confirmed by Student’s t-test with P &lt; 0.05 and PLS-DA with VIP &gt; 1.</t>
    <phoneticPr fontId="2" type="noConversion"/>
  </si>
  <si>
    <r>
      <t xml:space="preserve">Barplot analysis of the preference utilizability of strains LSS1 (a) and LSS2 (b) on root exudate metabolites (two-sided Student’s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&lt;0.05, PLS-DA with VIP&gt;1). Source data are provided in Supplementary Data 3.</t>
    </r>
  </si>
  <si>
    <t>Gene</t>
    <phoneticPr fontId="2" type="noConversion"/>
  </si>
  <si>
    <t>Ct (actin)</t>
    <phoneticPr fontId="2" type="noConversion"/>
  </si>
  <si>
    <t>Ct (control)</t>
    <phoneticPr fontId="2" type="noConversion"/>
  </si>
  <si>
    <r>
      <rPr>
        <sz val="11"/>
        <color theme="1"/>
        <rFont val="Segoe UI Symbol"/>
        <family val="2"/>
      </rPr>
      <t>△</t>
    </r>
    <r>
      <rPr>
        <sz val="11"/>
        <color theme="1"/>
        <rFont val="Arial"/>
        <family val="2"/>
      </rPr>
      <t>Ct (thia-actin)</t>
    </r>
    <phoneticPr fontId="2" type="noConversion"/>
  </si>
  <si>
    <r>
      <rPr>
        <sz val="11"/>
        <color theme="1"/>
        <rFont val="Segoe UI Symbol"/>
        <family val="3"/>
      </rPr>
      <t>△△</t>
    </r>
    <r>
      <rPr>
        <sz val="11"/>
        <color theme="1"/>
        <rFont val="Arial"/>
        <family val="2"/>
      </rPr>
      <t>Ct (control)</t>
    </r>
    <phoneticPr fontId="2" type="noConversion"/>
  </si>
  <si>
    <r>
      <rPr>
        <sz val="11"/>
        <color theme="1"/>
        <rFont val="Segoe UI Symbol"/>
        <family val="3"/>
      </rPr>
      <t>△△</t>
    </r>
    <r>
      <rPr>
        <sz val="11"/>
        <color theme="1"/>
        <rFont val="Arial"/>
        <family val="2"/>
      </rPr>
      <t>Ct (thia)</t>
    </r>
    <phoneticPr fontId="2" type="noConversion"/>
  </si>
  <si>
    <t>Relative expression (control)</t>
    <phoneticPr fontId="2" type="noConversion"/>
  </si>
  <si>
    <t>Relative expression (thia)</t>
    <phoneticPr fontId="2" type="noConversion"/>
  </si>
  <si>
    <t>Rep1</t>
    <phoneticPr fontId="2" type="noConversion"/>
  </si>
  <si>
    <t>Rep2</t>
    <phoneticPr fontId="2" type="noConversion"/>
  </si>
  <si>
    <t>Rep3</t>
    <phoneticPr fontId="2" type="noConversion"/>
  </si>
  <si>
    <t>SD</t>
    <phoneticPr fontId="2" type="noConversion"/>
  </si>
  <si>
    <t>Gene expression in stem</t>
    <phoneticPr fontId="2" type="noConversion"/>
  </si>
  <si>
    <t>Ct (thia)</t>
    <phoneticPr fontId="2" type="noConversion"/>
  </si>
  <si>
    <r>
      <rPr>
        <sz val="11"/>
        <color theme="1"/>
        <rFont val="Segoe UI Symbol"/>
        <family val="2"/>
      </rPr>
      <t>△</t>
    </r>
    <r>
      <rPr>
        <sz val="11"/>
        <color theme="1"/>
        <rFont val="Arial"/>
        <family val="2"/>
      </rPr>
      <t>Ct (control-actin)</t>
    </r>
    <phoneticPr fontId="2" type="noConversion"/>
  </si>
  <si>
    <t>two-sided Student’s t-test P values</t>
  </si>
  <si>
    <t>Gene expression in leaf</t>
    <phoneticPr fontId="2" type="noConversion"/>
  </si>
  <si>
    <t>Gene expression in root</t>
    <phoneticPr fontId="2" type="noConversion"/>
  </si>
  <si>
    <t>Gene</t>
    <phoneticPr fontId="2" type="noConversion"/>
  </si>
  <si>
    <t>Ct (actin)</t>
    <phoneticPr fontId="2" type="noConversion"/>
  </si>
  <si>
    <t>Ct (control)</t>
    <phoneticPr fontId="2" type="noConversion"/>
  </si>
  <si>
    <t>Ct (thia)</t>
    <phoneticPr fontId="2" type="noConversion"/>
  </si>
  <si>
    <r>
      <rPr>
        <sz val="11"/>
        <color theme="1"/>
        <rFont val="Segoe UI Symbol"/>
        <family val="2"/>
      </rPr>
      <t>△</t>
    </r>
    <r>
      <rPr>
        <sz val="11"/>
        <color theme="1"/>
        <rFont val="Arial"/>
        <family val="2"/>
      </rPr>
      <t>Ct (control-actin)</t>
    </r>
    <phoneticPr fontId="2" type="noConversion"/>
  </si>
  <si>
    <r>
      <rPr>
        <sz val="11"/>
        <color theme="1"/>
        <rFont val="Segoe UI Symbol"/>
        <family val="2"/>
      </rPr>
      <t>△</t>
    </r>
    <r>
      <rPr>
        <sz val="11"/>
        <color theme="1"/>
        <rFont val="Arial"/>
        <family val="2"/>
      </rPr>
      <t>Ct (thia-actin)</t>
    </r>
    <phoneticPr fontId="2" type="noConversion"/>
  </si>
  <si>
    <r>
      <rPr>
        <sz val="11"/>
        <color theme="1"/>
        <rFont val="Segoe UI Symbol"/>
        <family val="3"/>
      </rPr>
      <t>△△</t>
    </r>
    <r>
      <rPr>
        <sz val="11"/>
        <color theme="1"/>
        <rFont val="Arial"/>
        <family val="2"/>
      </rPr>
      <t>Ct (control)</t>
    </r>
    <phoneticPr fontId="2" type="noConversion"/>
  </si>
  <si>
    <r>
      <rPr>
        <sz val="11"/>
        <color theme="1"/>
        <rFont val="Segoe UI Symbol"/>
        <family val="3"/>
      </rPr>
      <t>△△</t>
    </r>
    <r>
      <rPr>
        <sz val="11"/>
        <color theme="1"/>
        <rFont val="Arial"/>
        <family val="2"/>
      </rPr>
      <t>Ct (thia)</t>
    </r>
    <phoneticPr fontId="2" type="noConversion"/>
  </si>
  <si>
    <t>Relative expression (control)</t>
    <phoneticPr fontId="2" type="noConversion"/>
  </si>
  <si>
    <t>Relative expression (thia)</t>
    <phoneticPr fontId="2" type="noConversion"/>
  </si>
  <si>
    <t>Rep1</t>
    <phoneticPr fontId="2" type="noConversion"/>
  </si>
  <si>
    <t>Rep2</t>
    <phoneticPr fontId="2" type="noConversion"/>
  </si>
  <si>
    <t>Rep3</t>
    <phoneticPr fontId="2" type="noConversion"/>
  </si>
  <si>
    <t>Average</t>
    <phoneticPr fontId="2" type="noConversion"/>
  </si>
  <si>
    <t>SD</t>
    <phoneticPr fontId="2" type="noConversion"/>
  </si>
  <si>
    <t>BrRBOH03</t>
    <phoneticPr fontId="2" type="noConversion"/>
  </si>
  <si>
    <t>BrRBOH04</t>
    <phoneticPr fontId="2" type="noConversion"/>
  </si>
  <si>
    <t>BrRBOH06</t>
    <phoneticPr fontId="2" type="noConversion"/>
  </si>
  <si>
    <t>BrRBOH08</t>
    <phoneticPr fontId="2" type="noConversion"/>
  </si>
  <si>
    <t>BrRBOH09</t>
    <phoneticPr fontId="2" type="noConversion"/>
  </si>
  <si>
    <t>BrRBOH10</t>
    <phoneticPr fontId="2" type="noConversion"/>
  </si>
  <si>
    <t>BrRBOH12</t>
    <phoneticPr fontId="2" type="noConversion"/>
  </si>
  <si>
    <t>BrRBOH13</t>
    <phoneticPr fontId="2" type="noConversion"/>
  </si>
  <si>
    <t>BrRBOH14</t>
    <phoneticPr fontId="2" type="noConversion"/>
  </si>
  <si>
    <t>BrRBOH01</t>
    <phoneticPr fontId="2" type="noConversion"/>
  </si>
  <si>
    <t>BrRBOH03</t>
    <phoneticPr fontId="2" type="noConversion"/>
  </si>
  <si>
    <t>BrRBOH04</t>
    <phoneticPr fontId="2" type="noConversion"/>
  </si>
  <si>
    <t>BrRBOH05</t>
    <phoneticPr fontId="2" type="noConversion"/>
  </si>
  <si>
    <t>BrRBOH07</t>
    <phoneticPr fontId="2" type="noConversion"/>
  </si>
  <si>
    <t>BrRBOH08</t>
    <phoneticPr fontId="2" type="noConversion"/>
  </si>
  <si>
    <t>BrRBOH09</t>
    <phoneticPr fontId="2" type="noConversion"/>
  </si>
  <si>
    <t>BrRBOH11</t>
    <phoneticPr fontId="2" type="noConversion"/>
  </si>
  <si>
    <t>BrRBOH12</t>
    <phoneticPr fontId="2" type="noConversion"/>
  </si>
  <si>
    <t>BrRBOH13</t>
    <phoneticPr fontId="2" type="noConversion"/>
  </si>
  <si>
    <t>BrRBOH14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</si>
</sst>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0_ "/>
    <numFmt numFmtId="177" formatCode="0.00000_ "/>
    <numFmt numFmtId="178" formatCode="0.000_ "/>
    <numFmt numFmtId="179" formatCode="0.000_);[Red]\(0.000\)"/>
    <numFmt numFmtId="180" formatCode="0.0000_ "/>
    <numFmt numFmtId="181" formatCode="0.0E+00"/>
    <numFmt numFmtId="182" formatCode="###0.000;\-###0.000"/>
    <numFmt numFmtId="183" formatCode="0.0000"/>
    <numFmt numFmtId="184" formatCode="###0.00;\-###0.00"/>
    <numFmt numFmtId="185" formatCode="0.000"/>
    <numFmt numFmtId="186" formatCode="0.000000_ "/>
  </numFmts>
  <fonts count="4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9"/>
      <name val="Calibri"/>
      <family val="2"/>
    </font>
    <font>
      <u/>
      <sz val="11"/>
      <color theme="10"/>
      <name val="等线"/>
      <family val="2"/>
      <scheme val="minor"/>
    </font>
    <font>
      <sz val="10"/>
      <name val="Arial"/>
      <family val="2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0.5"/>
      <color theme="1"/>
      <name val="等线"/>
      <family val="3"/>
      <charset val="134"/>
      <scheme val="minor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u/>
      <sz val="10"/>
      <color theme="10"/>
      <name val="Arial"/>
      <family val="2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Segoe UI Symbol"/>
      <family val="2"/>
    </font>
    <font>
      <sz val="11"/>
      <color theme="1"/>
      <name val="Arial"/>
      <family val="3"/>
    </font>
    <font>
      <sz val="11"/>
      <color theme="1"/>
      <name val="Segoe UI Symbol"/>
      <family val="3"/>
    </font>
    <font>
      <b/>
      <sz val="11"/>
      <color theme="1"/>
      <name val="Arial"/>
      <family val="2"/>
    </font>
    <font>
      <b/>
      <sz val="8.25"/>
      <name val="Arial"/>
      <family val="2"/>
    </font>
    <font>
      <sz val="8.25"/>
      <name val="Arial"/>
      <family val="2"/>
    </font>
    <font>
      <sz val="8.25"/>
      <name val="Microsoft Sans Serif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color theme="4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8.25"/>
      <color theme="4"/>
      <name val="Microsoft Sans Serif"/>
      <family val="2"/>
    </font>
    <font>
      <sz val="8.25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1E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29" fillId="0" borderId="0">
      <alignment vertical="top"/>
      <protection locked="0"/>
    </xf>
  </cellStyleXfs>
  <cellXfs count="150">
    <xf numFmtId="0" fontId="0" fillId="0" borderId="0" xfId="0"/>
    <xf numFmtId="0" fontId="4" fillId="0" borderId="0" xfId="0" applyFont="1"/>
    <xf numFmtId="178" fontId="0" fillId="0" borderId="0" xfId="0" applyNumberFormat="1"/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0" fillId="0" borderId="0" xfId="0" applyFont="1" applyFill="1" applyAlignment="1"/>
    <xf numFmtId="181" fontId="5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/>
    </xf>
    <xf numFmtId="0" fontId="8" fillId="0" borderId="0" xfId="0" applyFont="1" applyFill="1" applyAlignment="1"/>
    <xf numFmtId="178" fontId="5" fillId="0" borderId="0" xfId="0" applyNumberFormat="1" applyFont="1" applyFill="1" applyAlignment="1">
      <alignment horizontal="right" vertical="center"/>
    </xf>
    <xf numFmtId="178" fontId="10" fillId="0" borderId="0" xfId="0" applyNumberFormat="1" applyFont="1" applyFill="1"/>
    <xf numFmtId="0" fontId="10" fillId="0" borderId="0" xfId="0" applyFont="1"/>
    <xf numFmtId="178" fontId="10" fillId="0" borderId="0" xfId="0" applyNumberFormat="1" applyFont="1"/>
    <xf numFmtId="0" fontId="13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/>
    </xf>
    <xf numFmtId="181" fontId="10" fillId="0" borderId="0" xfId="0" applyNumberFormat="1" applyFont="1" applyFill="1"/>
    <xf numFmtId="176" fontId="10" fillId="0" borderId="0" xfId="0" applyNumberFormat="1" applyFont="1" applyFill="1"/>
    <xf numFmtId="178" fontId="10" fillId="0" borderId="0" xfId="0" applyNumberFormat="1" applyFont="1" applyFill="1" applyAlignment="1">
      <alignment vertical="center"/>
    </xf>
    <xf numFmtId="179" fontId="10" fillId="0" borderId="0" xfId="0" applyNumberFormat="1" applyFont="1" applyFill="1"/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vertical="center"/>
    </xf>
    <xf numFmtId="178" fontId="8" fillId="0" borderId="0" xfId="0" applyNumberFormat="1" applyFont="1" applyFill="1" applyAlignment="1"/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11" fontId="10" fillId="0" borderId="0" xfId="0" applyNumberFormat="1" applyFont="1" applyFill="1"/>
    <xf numFmtId="0" fontId="10" fillId="0" borderId="3" xfId="0" applyFont="1" applyBorder="1" applyAlignment="1">
      <alignment horizontal="left" vertical="center"/>
    </xf>
    <xf numFmtId="0" fontId="10" fillId="0" borderId="0" xfId="0" applyFont="1" applyBorder="1"/>
    <xf numFmtId="0" fontId="5" fillId="0" borderId="2" xfId="0" applyFont="1" applyBorder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80" fontId="10" fillId="0" borderId="0" xfId="0" applyNumberFormat="1" applyFont="1"/>
    <xf numFmtId="180" fontId="10" fillId="0" borderId="0" xfId="0" applyNumberFormat="1" applyFont="1" applyFill="1"/>
    <xf numFmtId="176" fontId="10" fillId="0" borderId="0" xfId="0" applyNumberFormat="1" applyFont="1"/>
    <xf numFmtId="0" fontId="10" fillId="0" borderId="0" xfId="0" applyFont="1" applyAlignment="1"/>
    <xf numFmtId="178" fontId="5" fillId="0" borderId="0" xfId="0" applyNumberFormat="1" applyFont="1" applyAlignment="1">
      <alignment horizontal="right" vertical="center"/>
    </xf>
    <xf numFmtId="10" fontId="10" fillId="0" borderId="0" xfId="0" applyNumberFormat="1" applyFont="1"/>
    <xf numFmtId="0" fontId="9" fillId="0" borderId="0" xfId="0" applyFont="1"/>
    <xf numFmtId="0" fontId="10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/>
    <xf numFmtId="179" fontId="27" fillId="4" borderId="7" xfId="0" applyNumberFormat="1" applyFont="1" applyFill="1" applyBorder="1" applyAlignment="1" applyProtection="1">
      <alignment horizontal="center" vertical="center"/>
      <protection locked="0"/>
    </xf>
    <xf numFmtId="179" fontId="28" fillId="0" borderId="0" xfId="0" applyNumberFormat="1" applyFont="1" applyAlignment="1" applyProtection="1">
      <alignment vertical="top"/>
      <protection locked="0"/>
    </xf>
    <xf numFmtId="179" fontId="27" fillId="2" borderId="7" xfId="0" applyNumberFormat="1" applyFont="1" applyFill="1" applyBorder="1" applyAlignment="1" applyProtection="1">
      <alignment horizontal="center" vertical="center"/>
      <protection locked="0"/>
    </xf>
    <xf numFmtId="179" fontId="27" fillId="3" borderId="7" xfId="0" applyNumberFormat="1" applyFont="1" applyFill="1" applyBorder="1" applyAlignment="1" applyProtection="1">
      <alignment horizontal="center" vertical="center"/>
      <protection locked="0"/>
    </xf>
    <xf numFmtId="183" fontId="32" fillId="2" borderId="7" xfId="0" applyNumberFormat="1" applyFont="1" applyFill="1" applyBorder="1"/>
    <xf numFmtId="183" fontId="33" fillId="2" borderId="7" xfId="0" applyNumberFormat="1" applyFont="1" applyFill="1" applyBorder="1"/>
    <xf numFmtId="183" fontId="32" fillId="3" borderId="7" xfId="0" applyNumberFormat="1" applyFont="1" applyFill="1" applyBorder="1"/>
    <xf numFmtId="183" fontId="33" fillId="3" borderId="7" xfId="0" applyNumberFormat="1" applyFont="1" applyFill="1" applyBorder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9" fontId="27" fillId="0" borderId="0" xfId="0" applyNumberFormat="1" applyFont="1" applyAlignment="1" applyProtection="1">
      <alignment horizontal="center" vertical="center"/>
      <protection locked="0"/>
    </xf>
    <xf numFmtId="182" fontId="31" fillId="0" borderId="7" xfId="2" applyNumberFormat="1" applyFont="1" applyBorder="1" applyAlignment="1" applyProtection="1">
      <alignment horizontal="center" vertical="center"/>
    </xf>
    <xf numFmtId="182" fontId="32" fillId="0" borderId="0" xfId="0" applyNumberFormat="1" applyFont="1"/>
    <xf numFmtId="183" fontId="31" fillId="0" borderId="7" xfId="2" applyNumberFormat="1" applyFont="1" applyBorder="1" applyAlignment="1" applyProtection="1">
      <alignment vertical="center"/>
    </xf>
    <xf numFmtId="183" fontId="32" fillId="0" borderId="7" xfId="0" applyNumberFormat="1" applyFont="1" applyBorder="1"/>
    <xf numFmtId="183" fontId="31" fillId="0" borderId="0" xfId="2" applyNumberFormat="1" applyFont="1" applyAlignment="1" applyProtection="1">
      <alignment vertical="center"/>
    </xf>
    <xf numFmtId="183" fontId="32" fillId="0" borderId="0" xfId="0" applyNumberFormat="1" applyFont="1"/>
    <xf numFmtId="0" fontId="32" fillId="2" borderId="7" xfId="0" applyFont="1" applyFill="1" applyBorder="1"/>
    <xf numFmtId="0" fontId="32" fillId="3" borderId="7" xfId="0" applyFont="1" applyFill="1" applyBorder="1"/>
    <xf numFmtId="183" fontId="33" fillId="0" borderId="7" xfId="0" applyNumberFormat="1" applyFont="1" applyBorder="1"/>
    <xf numFmtId="0" fontId="34" fillId="0" borderId="0" xfId="0" applyFont="1" applyAlignment="1">
      <alignment horizontal="right"/>
    </xf>
    <xf numFmtId="182" fontId="31" fillId="0" borderId="0" xfId="2" applyNumberFormat="1" applyFont="1" applyAlignment="1" applyProtection="1">
      <alignment vertical="center"/>
    </xf>
    <xf numFmtId="178" fontId="32" fillId="2" borderId="7" xfId="0" applyNumberFormat="1" applyFont="1" applyFill="1" applyBorder="1"/>
    <xf numFmtId="178" fontId="32" fillId="3" borderId="7" xfId="0" applyNumberFormat="1" applyFont="1" applyFill="1" applyBorder="1"/>
    <xf numFmtId="0" fontId="37" fillId="0" borderId="0" xfId="0" applyFont="1" applyAlignment="1">
      <alignment vertical="center"/>
    </xf>
    <xf numFmtId="176" fontId="21" fillId="0" borderId="0" xfId="0" applyNumberFormat="1" applyFont="1" applyAlignment="1">
      <alignment vertical="center"/>
    </xf>
    <xf numFmtId="176" fontId="38" fillId="0" borderId="0" xfId="0" applyNumberFormat="1" applyFont="1" applyAlignment="1">
      <alignment vertical="center"/>
    </xf>
    <xf numFmtId="185" fontId="21" fillId="0" borderId="0" xfId="0" applyNumberFormat="1" applyFont="1" applyAlignment="1">
      <alignment vertical="center"/>
    </xf>
    <xf numFmtId="184" fontId="29" fillId="0" borderId="0" xfId="2" applyNumberFormat="1" applyFont="1" applyAlignment="1" applyProtection="1">
      <alignment vertical="center"/>
    </xf>
    <xf numFmtId="184" fontId="39" fillId="0" borderId="0" xfId="2" applyNumberFormat="1" applyFont="1" applyAlignment="1" applyProtection="1">
      <alignment vertical="center"/>
    </xf>
    <xf numFmtId="176" fontId="29" fillId="0" borderId="0" xfId="2" applyNumberFormat="1" applyAlignment="1" applyProtection="1">
      <alignment vertical="center"/>
    </xf>
    <xf numFmtId="182" fontId="28" fillId="0" borderId="13" xfId="2" applyNumberFormat="1" applyFont="1" applyBorder="1" applyAlignment="1" applyProtection="1">
      <alignment vertical="center"/>
    </xf>
    <xf numFmtId="182" fontId="28" fillId="0" borderId="0" xfId="2" applyNumberFormat="1" applyFont="1" applyAlignment="1" applyProtection="1">
      <alignment vertical="center"/>
    </xf>
    <xf numFmtId="182" fontId="40" fillId="0" borderId="0" xfId="2" applyNumberFormat="1" applyFont="1" applyAlignment="1" applyProtection="1">
      <alignment vertical="center"/>
    </xf>
    <xf numFmtId="182" fontId="32" fillId="0" borderId="7" xfId="2" applyNumberFormat="1" applyFont="1" applyBorder="1" applyAlignment="1" applyProtection="1">
      <alignment horizontal="center" vertical="center"/>
    </xf>
    <xf numFmtId="183" fontId="32" fillId="0" borderId="7" xfId="2" applyNumberFormat="1" applyFont="1" applyBorder="1" applyAlignment="1" applyProtection="1">
      <alignment vertical="center"/>
    </xf>
    <xf numFmtId="183" fontId="32" fillId="0" borderId="0" xfId="2" applyNumberFormat="1" applyFont="1" applyAlignment="1" applyProtection="1">
      <alignment vertical="center"/>
    </xf>
    <xf numFmtId="0" fontId="21" fillId="0" borderId="0" xfId="0" applyFont="1"/>
    <xf numFmtId="182" fontId="28" fillId="0" borderId="11" xfId="2" applyNumberFormat="1" applyFont="1" applyBorder="1" applyAlignment="1" applyProtection="1">
      <alignment vertical="center"/>
    </xf>
    <xf numFmtId="182" fontId="32" fillId="0" borderId="12" xfId="0" applyNumberFormat="1" applyFont="1" applyBorder="1"/>
    <xf numFmtId="182" fontId="30" fillId="0" borderId="0" xfId="2" applyNumberFormat="1" applyFont="1" applyAlignment="1" applyProtection="1">
      <alignment horizontal="center" vertical="center"/>
    </xf>
    <xf numFmtId="176" fontId="28" fillId="0" borderId="0" xfId="2" applyNumberFormat="1" applyFont="1" applyAlignment="1" applyProtection="1">
      <alignment vertical="center"/>
    </xf>
    <xf numFmtId="182" fontId="31" fillId="0" borderId="0" xfId="2" applyNumberFormat="1" applyFont="1" applyAlignment="1" applyProtection="1">
      <alignment horizontal="center" vertical="center"/>
    </xf>
    <xf numFmtId="0" fontId="32" fillId="0" borderId="0" xfId="0" applyFont="1"/>
    <xf numFmtId="183" fontId="33" fillId="0" borderId="0" xfId="0" applyNumberFormat="1" applyFont="1"/>
    <xf numFmtId="177" fontId="33" fillId="0" borderId="7" xfId="0" applyNumberFormat="1" applyFont="1" applyBorder="1"/>
    <xf numFmtId="0" fontId="41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179" fontId="27" fillId="0" borderId="4" xfId="0" applyNumberFormat="1" applyFont="1" applyBorder="1" applyAlignment="1" applyProtection="1">
      <alignment horizontal="center" vertical="center" wrapText="1"/>
      <protection locked="0"/>
    </xf>
    <xf numFmtId="179" fontId="27" fillId="0" borderId="12" xfId="0" applyNumberFormat="1" applyFont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/>
    </xf>
    <xf numFmtId="0" fontId="10" fillId="0" borderId="0" xfId="0" applyFont="1" applyAlignment="1">
      <alignment vertical="center"/>
    </xf>
    <xf numFmtId="184" fontId="28" fillId="0" borderId="7" xfId="2" applyNumberFormat="1" applyFont="1" applyBorder="1" applyAlignment="1" applyProtection="1">
      <alignment horizontal="center" vertical="center"/>
    </xf>
    <xf numFmtId="176" fontId="28" fillId="0" borderId="7" xfId="2" applyNumberFormat="1" applyFont="1" applyBorder="1" applyAlignment="1" applyProtection="1">
      <alignment horizontal="center" vertical="center"/>
    </xf>
    <xf numFmtId="0" fontId="24" fillId="2" borderId="8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186" fontId="10" fillId="0" borderId="0" xfId="0" applyNumberFormat="1" applyFont="1" applyFill="1"/>
  </cellXfs>
  <cellStyles count="3">
    <cellStyle name="Normal" xfId="2"/>
    <cellStyle name="常规" xfId="0" builtinId="0"/>
    <cellStyle name="超链接" xfId="1" builtinId="8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86012010" TargetMode="External"/><Relationship Id="rId2" Type="http://schemas.openxmlformats.org/officeDocument/2006/relationships/hyperlink" Target="https://pubchem.ncbi.nlm.nih.gov/compound/78383977" TargetMode="External"/><Relationship Id="rId1" Type="http://schemas.openxmlformats.org/officeDocument/2006/relationships/hyperlink" Target="https://pubchem.ncbi.nlm.nih.gov/compound/11508953" TargetMode="External"/><Relationship Id="rId5" Type="http://schemas.openxmlformats.org/officeDocument/2006/relationships/hyperlink" Target="https://pubchem.ncbi.nlm.nih.gov/compound/1794427" TargetMode="External"/><Relationship Id="rId4" Type="http://schemas.openxmlformats.org/officeDocument/2006/relationships/hyperlink" Target="https://pubchem.ncbi.nlm.nih.gov/compound/802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802" TargetMode="External"/><Relationship Id="rId2" Type="http://schemas.openxmlformats.org/officeDocument/2006/relationships/hyperlink" Target="https://pubchem.ncbi.nlm.nih.gov/compound/11508953" TargetMode="External"/><Relationship Id="rId1" Type="http://schemas.openxmlformats.org/officeDocument/2006/relationships/hyperlink" Target="https://pubchem.ncbi.nlm.nih.gov/compound/1794427" TargetMode="External"/><Relationship Id="rId5" Type="http://schemas.openxmlformats.org/officeDocument/2006/relationships/hyperlink" Target="https://pubchem.ncbi.nlm.nih.gov/compound/86012010" TargetMode="External"/><Relationship Id="rId4" Type="http://schemas.openxmlformats.org/officeDocument/2006/relationships/hyperlink" Target="https://pubchem.ncbi.nlm.nih.gov/compound/78383977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H14" sqref="H14"/>
    </sheetView>
  </sheetViews>
  <sheetFormatPr defaultRowHeight="13.2" x14ac:dyDescent="0.25"/>
  <cols>
    <col min="1" max="16384" width="8.88671875" style="15"/>
  </cols>
  <sheetData>
    <row r="1" spans="1:4" ht="15.6" x14ac:dyDescent="0.3">
      <c r="A1" s="1" t="s">
        <v>1186</v>
      </c>
    </row>
    <row r="3" spans="1:4" x14ac:dyDescent="0.25">
      <c r="B3" s="18" t="s">
        <v>941</v>
      </c>
      <c r="C3" s="18" t="s">
        <v>1176</v>
      </c>
      <c r="D3" s="18" t="s">
        <v>1175</v>
      </c>
    </row>
    <row r="4" spans="1:4" x14ac:dyDescent="0.25">
      <c r="A4" s="111" t="s">
        <v>5</v>
      </c>
      <c r="B4" s="19" t="s">
        <v>0</v>
      </c>
      <c r="C4" s="18">
        <v>0.30086432962852799</v>
      </c>
      <c r="D4" s="18">
        <v>-1.36640392075128E-2</v>
      </c>
    </row>
    <row r="5" spans="1:4" x14ac:dyDescent="0.25">
      <c r="A5" s="111"/>
      <c r="B5" s="19" t="s">
        <v>1</v>
      </c>
      <c r="C5" s="18">
        <v>0.29876942270574802</v>
      </c>
      <c r="D5" s="18">
        <v>-4.5051019720833099E-2</v>
      </c>
    </row>
    <row r="6" spans="1:4" x14ac:dyDescent="0.25">
      <c r="A6" s="111"/>
      <c r="B6" s="19" t="s">
        <v>2</v>
      </c>
      <c r="C6" s="18">
        <v>0.30756112094968702</v>
      </c>
      <c r="D6" s="18">
        <v>-2.0687896556280099E-2</v>
      </c>
    </row>
    <row r="7" spans="1:4" x14ac:dyDescent="0.25">
      <c r="A7" s="111"/>
      <c r="B7" s="19" t="s">
        <v>3</v>
      </c>
      <c r="C7" s="18">
        <v>0.29767460472055102</v>
      </c>
      <c r="D7" s="18">
        <v>-4.3127651849549697E-2</v>
      </c>
    </row>
    <row r="8" spans="1:4" x14ac:dyDescent="0.25">
      <c r="A8" s="111"/>
      <c r="B8" s="19" t="s">
        <v>4</v>
      </c>
      <c r="C8" s="18">
        <v>0.29653924172045798</v>
      </c>
      <c r="D8" s="18">
        <v>-4.4470528130301903E-2</v>
      </c>
    </row>
    <row r="9" spans="1:4" x14ac:dyDescent="0.25">
      <c r="A9" s="111" t="s">
        <v>6</v>
      </c>
      <c r="B9" s="19" t="s">
        <v>0</v>
      </c>
      <c r="C9" s="18">
        <v>-3.02180862100534E-2</v>
      </c>
      <c r="D9" s="18">
        <v>2.73863541363932E-3</v>
      </c>
    </row>
    <row r="10" spans="1:4" x14ac:dyDescent="0.25">
      <c r="A10" s="111"/>
      <c r="B10" s="19" t="s">
        <v>1</v>
      </c>
      <c r="C10" s="18">
        <v>-5.4840932230331299E-3</v>
      </c>
      <c r="D10" s="18">
        <v>0.166367852876938</v>
      </c>
    </row>
    <row r="11" spans="1:4" x14ac:dyDescent="0.25">
      <c r="A11" s="111"/>
      <c r="B11" s="19" t="s">
        <v>2</v>
      </c>
      <c r="C11" s="18">
        <v>-3.0199331870163701E-2</v>
      </c>
      <c r="D11" s="18">
        <v>4.9136285164832101E-3</v>
      </c>
    </row>
    <row r="12" spans="1:4" x14ac:dyDescent="0.25">
      <c r="A12" s="111"/>
      <c r="B12" s="19" t="s">
        <v>3</v>
      </c>
      <c r="C12" s="18">
        <v>-3.3403164075569203E-2</v>
      </c>
      <c r="D12" s="18">
        <v>-7.1266822322466603E-2</v>
      </c>
    </row>
    <row r="13" spans="1:4" x14ac:dyDescent="0.25">
      <c r="A13" s="111"/>
      <c r="B13" s="19" t="s">
        <v>4</v>
      </c>
      <c r="C13" s="18">
        <v>-3.6421082836832798E-2</v>
      </c>
      <c r="D13" s="18">
        <v>-7.3734019851391705E-2</v>
      </c>
    </row>
    <row r="14" spans="1:4" x14ac:dyDescent="0.25">
      <c r="A14" s="111" t="s">
        <v>7</v>
      </c>
      <c r="B14" s="19" t="s">
        <v>0</v>
      </c>
      <c r="C14" s="18">
        <v>-8.7663069417754605E-2</v>
      </c>
      <c r="D14" s="18">
        <v>-1.38650441279408E-2</v>
      </c>
    </row>
    <row r="15" spans="1:4" x14ac:dyDescent="0.25">
      <c r="A15" s="111"/>
      <c r="B15" s="19" t="s">
        <v>1</v>
      </c>
      <c r="C15" s="18">
        <v>-7.3646357958034203E-2</v>
      </c>
      <c r="D15" s="18">
        <v>-6.07725689717954E-2</v>
      </c>
    </row>
    <row r="16" spans="1:4" x14ac:dyDescent="0.25">
      <c r="A16" s="111"/>
      <c r="B16" s="19" t="s">
        <v>2</v>
      </c>
      <c r="C16" s="18">
        <v>-8.5992163336633495E-2</v>
      </c>
      <c r="D16" s="18">
        <v>-7.6826084587191604E-2</v>
      </c>
    </row>
    <row r="17" spans="1:4" x14ac:dyDescent="0.25">
      <c r="A17" s="111"/>
      <c r="B17" s="19" t="s">
        <v>3</v>
      </c>
      <c r="C17" s="18">
        <v>-8.1850601932647704E-2</v>
      </c>
      <c r="D17" s="18">
        <v>-8.2102284651270799E-2</v>
      </c>
    </row>
    <row r="18" spans="1:4" x14ac:dyDescent="0.25">
      <c r="A18" s="111"/>
      <c r="B18" s="19" t="s">
        <v>4</v>
      </c>
      <c r="C18" s="18">
        <v>-8.3737549255355606E-2</v>
      </c>
      <c r="D18" s="18">
        <v>-7.8402652924011704E-2</v>
      </c>
    </row>
    <row r="19" spans="1:4" x14ac:dyDescent="0.25">
      <c r="A19" s="111" t="s">
        <v>8</v>
      </c>
      <c r="B19" s="19" t="s">
        <v>0</v>
      </c>
      <c r="C19" s="18">
        <v>-9.5632988103962799E-2</v>
      </c>
      <c r="D19" s="18">
        <v>2.6988804999073499E-2</v>
      </c>
    </row>
    <row r="20" spans="1:4" x14ac:dyDescent="0.25">
      <c r="A20" s="111"/>
      <c r="B20" s="19" t="s">
        <v>1</v>
      </c>
      <c r="C20" s="18">
        <v>-8.5999524081295506E-2</v>
      </c>
      <c r="D20" s="18">
        <v>8.0250827455651905E-3</v>
      </c>
    </row>
    <row r="21" spans="1:4" x14ac:dyDescent="0.25">
      <c r="A21" s="111"/>
      <c r="B21" s="19" t="s">
        <v>2</v>
      </c>
      <c r="C21" s="18">
        <v>-9.5101052364941902E-2</v>
      </c>
      <c r="D21" s="18">
        <v>7.5982096410019803E-4</v>
      </c>
    </row>
    <row r="22" spans="1:4" x14ac:dyDescent="0.25">
      <c r="A22" s="111"/>
      <c r="B22" s="19" t="s">
        <v>3</v>
      </c>
      <c r="C22" s="18">
        <v>-0.101124037928329</v>
      </c>
      <c r="D22" s="18">
        <v>-2.4673997573122702E-2</v>
      </c>
    </row>
    <row r="23" spans="1:4" x14ac:dyDescent="0.25">
      <c r="A23" s="111"/>
      <c r="B23" s="19" t="s">
        <v>4</v>
      </c>
      <c r="C23" s="18">
        <v>-8.3551501843620701E-2</v>
      </c>
      <c r="D23" s="18">
        <v>-9.6542634127085598E-3</v>
      </c>
    </row>
    <row r="24" spans="1:4" x14ac:dyDescent="0.25">
      <c r="A24" s="111" t="s">
        <v>9</v>
      </c>
      <c r="B24" s="19" t="s">
        <v>0</v>
      </c>
      <c r="C24" s="18">
        <v>-6.2061002443577401E-2</v>
      </c>
      <c r="D24" s="18">
        <v>-7.0891989596259197E-2</v>
      </c>
    </row>
    <row r="25" spans="1:4" x14ac:dyDescent="0.25">
      <c r="A25" s="111"/>
      <c r="B25" s="19" t="s">
        <v>1</v>
      </c>
      <c r="C25" s="18">
        <v>-4.4378144507769501E-2</v>
      </c>
      <c r="D25" s="18">
        <v>-3.7182121245364602E-2</v>
      </c>
    </row>
    <row r="26" spans="1:4" x14ac:dyDescent="0.25">
      <c r="A26" s="111"/>
      <c r="B26" s="19" t="s">
        <v>2</v>
      </c>
      <c r="C26" s="18">
        <v>-6.13311039723047E-2</v>
      </c>
      <c r="D26" s="18">
        <v>-8.1592293173639793E-2</v>
      </c>
    </row>
    <row r="27" spans="1:4" x14ac:dyDescent="0.25">
      <c r="A27" s="111"/>
      <c r="B27" s="19" t="s">
        <v>3</v>
      </c>
      <c r="C27" s="18">
        <v>-5.7640600874702901E-2</v>
      </c>
      <c r="D27" s="18">
        <v>-7.6716517851251095E-2</v>
      </c>
    </row>
    <row r="28" spans="1:4" x14ac:dyDescent="0.25">
      <c r="A28" s="111"/>
      <c r="B28" s="19" t="s">
        <v>4</v>
      </c>
      <c r="C28" s="18">
        <v>-6.97759184005384E-2</v>
      </c>
      <c r="D28" s="18">
        <v>-7.4006009378421E-2</v>
      </c>
    </row>
    <row r="29" spans="1:4" x14ac:dyDescent="0.25">
      <c r="A29" s="111" t="s">
        <v>10</v>
      </c>
      <c r="B29" s="19" t="s">
        <v>0</v>
      </c>
      <c r="C29" s="18">
        <v>-7.0717343009018094E-2</v>
      </c>
      <c r="D29" s="18">
        <v>2.85986026749399E-2</v>
      </c>
    </row>
    <row r="30" spans="1:4" x14ac:dyDescent="0.25">
      <c r="A30" s="111"/>
      <c r="B30" s="19" t="s">
        <v>1</v>
      </c>
      <c r="C30" s="18">
        <v>4.0512427580158897E-2</v>
      </c>
      <c r="D30" s="18">
        <v>0.43306850127142699</v>
      </c>
    </row>
    <row r="31" spans="1:4" x14ac:dyDescent="0.25">
      <c r="A31" s="111"/>
      <c r="B31" s="19" t="s">
        <v>2</v>
      </c>
      <c r="C31" s="18">
        <v>-7.0343501946898299E-2</v>
      </c>
      <c r="D31" s="18">
        <v>7.4185473146675697E-4</v>
      </c>
    </row>
    <row r="32" spans="1:4" x14ac:dyDescent="0.25">
      <c r="A32" s="111"/>
      <c r="B32" s="19" t="s">
        <v>3</v>
      </c>
      <c r="C32" s="18">
        <v>-4.8163966994621499E-2</v>
      </c>
      <c r="D32" s="18">
        <v>0.16407601049186099</v>
      </c>
    </row>
    <row r="33" spans="1:4" x14ac:dyDescent="0.25">
      <c r="A33" s="111"/>
      <c r="B33" s="19" t="s">
        <v>4</v>
      </c>
      <c r="C33" s="18">
        <v>-4.7484960717473601E-2</v>
      </c>
      <c r="D33" s="18">
        <v>0.16240901044582001</v>
      </c>
    </row>
  </sheetData>
  <mergeCells count="6">
    <mergeCell ref="A29:A33"/>
    <mergeCell ref="A4:A8"/>
    <mergeCell ref="A9:A13"/>
    <mergeCell ref="A14:A18"/>
    <mergeCell ref="A19:A23"/>
    <mergeCell ref="A24:A28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6"/>
  <sheetViews>
    <sheetView topLeftCell="D1" workbookViewId="0">
      <selection activeCell="H8" sqref="H8"/>
    </sheetView>
  </sheetViews>
  <sheetFormatPr defaultRowHeight="13.2" x14ac:dyDescent="0.25"/>
  <cols>
    <col min="1" max="4" width="8.88671875" style="5"/>
    <col min="5" max="5" width="22.77734375" style="5" customWidth="1"/>
    <col min="6" max="16384" width="8.88671875" style="5"/>
  </cols>
  <sheetData>
    <row r="1" spans="5:11" ht="15.6" x14ac:dyDescent="0.3">
      <c r="E1" s="1" t="s">
        <v>1195</v>
      </c>
    </row>
    <row r="2" spans="5:11" x14ac:dyDescent="0.25">
      <c r="F2" s="7"/>
      <c r="G2" s="7"/>
      <c r="H2" s="7"/>
      <c r="I2" s="7"/>
      <c r="J2" s="7"/>
      <c r="K2" s="7"/>
    </row>
    <row r="3" spans="5:11" x14ac:dyDescent="0.25">
      <c r="E3" s="11"/>
      <c r="F3" s="7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5:11" x14ac:dyDescent="0.25">
      <c r="E4" s="11" t="s">
        <v>921</v>
      </c>
      <c r="F4" s="23">
        <v>9.5389999999999997</v>
      </c>
      <c r="G4" s="23">
        <v>12.965</v>
      </c>
      <c r="H4" s="23">
        <v>14.619</v>
      </c>
      <c r="I4" s="23">
        <v>11.02</v>
      </c>
      <c r="J4" s="23">
        <v>12.564</v>
      </c>
      <c r="K4" s="23">
        <v>12.895</v>
      </c>
    </row>
    <row r="5" spans="5:11" x14ac:dyDescent="0.25">
      <c r="E5" s="11" t="s">
        <v>1</v>
      </c>
      <c r="F5" s="23">
        <v>9.9309999999999992</v>
      </c>
      <c r="G5" s="23">
        <v>11.643000000000001</v>
      </c>
      <c r="H5" s="23">
        <v>11.96</v>
      </c>
      <c r="I5" s="23">
        <v>13.135999999999999</v>
      </c>
      <c r="J5" s="23">
        <v>12.122999999999999</v>
      </c>
      <c r="K5" s="23">
        <v>11.223000000000001</v>
      </c>
    </row>
    <row r="6" spans="5:11" x14ac:dyDescent="0.25">
      <c r="E6" s="11" t="s">
        <v>2</v>
      </c>
      <c r="F6" s="13">
        <v>10.222</v>
      </c>
      <c r="G6" s="13">
        <v>11.284000000000001</v>
      </c>
      <c r="H6" s="13">
        <v>11.972</v>
      </c>
      <c r="I6" s="13">
        <v>11.478999999999999</v>
      </c>
      <c r="J6" s="13">
        <v>11.329000000000001</v>
      </c>
      <c r="K6" s="13">
        <v>12.183999999999999</v>
      </c>
    </row>
    <row r="7" spans="5:11" x14ac:dyDescent="0.25">
      <c r="E7" s="11" t="s">
        <v>3</v>
      </c>
      <c r="F7" s="13">
        <v>10.865</v>
      </c>
      <c r="G7" s="13">
        <v>11.465999999999999</v>
      </c>
      <c r="H7" s="13">
        <v>13.311</v>
      </c>
      <c r="I7" s="13">
        <v>11.989000000000001</v>
      </c>
      <c r="J7" s="13">
        <v>11.616</v>
      </c>
      <c r="K7" s="13">
        <v>13.045</v>
      </c>
    </row>
    <row r="8" spans="5:11" x14ac:dyDescent="0.25">
      <c r="E8" s="11" t="s">
        <v>4</v>
      </c>
      <c r="F8" s="13">
        <v>10.694000000000001</v>
      </c>
      <c r="G8" s="13">
        <v>12.645</v>
      </c>
      <c r="H8" s="13">
        <v>12.64</v>
      </c>
      <c r="I8" s="13">
        <v>11</v>
      </c>
      <c r="J8" s="13">
        <v>11.218</v>
      </c>
      <c r="K8" s="13">
        <v>11.904</v>
      </c>
    </row>
    <row r="9" spans="5:11" x14ac:dyDescent="0.25">
      <c r="E9" s="11" t="s">
        <v>1161</v>
      </c>
      <c r="G9" s="5">
        <f>TTEST(G4:G8,F4:F8,2,1)</f>
        <v>2.2113589551475878E-2</v>
      </c>
      <c r="H9" s="5">
        <f>TTEST(H4:H8,F4:F8,2,1)</f>
        <v>1.2760831034016156E-2</v>
      </c>
      <c r="I9" s="5">
        <f>TTEST(I4:I8,F4:F8,2,1)</f>
        <v>3.6279354081762208E-2</v>
      </c>
      <c r="J9" s="5">
        <f>TTEST(J4:J8,F4:F8,2,1)</f>
        <v>3.2448043296639514E-2</v>
      </c>
      <c r="K9" s="5">
        <f>TTEST(K4:K8,F4:F8,2,1)</f>
        <v>6.6715081014704905E-3</v>
      </c>
    </row>
    <row r="12" spans="5:11" x14ac:dyDescent="0.25">
      <c r="F12" s="23"/>
      <c r="G12" s="23"/>
      <c r="H12" s="23"/>
      <c r="I12" s="23"/>
      <c r="J12" s="23"/>
      <c r="K12" s="23"/>
    </row>
    <row r="13" spans="5:11" x14ac:dyDescent="0.25">
      <c r="F13" s="23"/>
      <c r="G13" s="23"/>
      <c r="H13" s="23"/>
      <c r="I13" s="23"/>
      <c r="J13" s="23"/>
      <c r="K13" s="23"/>
    </row>
    <row r="14" spans="5:11" x14ac:dyDescent="0.25">
      <c r="F14" s="13"/>
      <c r="G14" s="13"/>
      <c r="H14" s="13"/>
      <c r="I14" s="13"/>
      <c r="J14" s="13"/>
      <c r="K14" s="13"/>
    </row>
    <row r="15" spans="5:11" x14ac:dyDescent="0.25">
      <c r="F15" s="13"/>
      <c r="G15" s="13"/>
      <c r="H15" s="13"/>
      <c r="I15" s="13"/>
      <c r="J15" s="13"/>
      <c r="K15" s="13"/>
    </row>
    <row r="16" spans="5:11" x14ac:dyDescent="0.25">
      <c r="F16" s="13"/>
      <c r="G16" s="13"/>
      <c r="H16" s="13"/>
      <c r="I16" s="13"/>
      <c r="J16" s="13"/>
      <c r="K16" s="13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10" sqref="A10"/>
    </sheetView>
  </sheetViews>
  <sheetFormatPr defaultRowHeight="13.2" x14ac:dyDescent="0.25"/>
  <cols>
    <col min="1" max="16384" width="8.88671875" style="15"/>
  </cols>
  <sheetData>
    <row r="1" spans="1:4" ht="15.6" x14ac:dyDescent="0.3">
      <c r="A1" s="1" t="s">
        <v>1196</v>
      </c>
    </row>
    <row r="2" spans="1:4" x14ac:dyDescent="0.25">
      <c r="A2" s="15" t="s">
        <v>292</v>
      </c>
      <c r="B2" s="15" t="s">
        <v>298</v>
      </c>
      <c r="C2" s="15" t="s">
        <v>299</v>
      </c>
      <c r="D2" s="15" t="s">
        <v>300</v>
      </c>
    </row>
    <row r="3" spans="1:4" x14ac:dyDescent="0.25">
      <c r="A3" s="15" t="s">
        <v>293</v>
      </c>
      <c r="B3" s="34">
        <v>1.91</v>
      </c>
      <c r="C3" s="34">
        <v>6.87</v>
      </c>
      <c r="D3" s="34">
        <v>91.22</v>
      </c>
    </row>
    <row r="4" spans="1:4" x14ac:dyDescent="0.25">
      <c r="A4" s="15" t="s">
        <v>294</v>
      </c>
      <c r="B4" s="34">
        <v>2.29</v>
      </c>
      <c r="C4" s="34">
        <v>5.73</v>
      </c>
      <c r="D4" s="34">
        <v>91.98</v>
      </c>
    </row>
    <row r="5" spans="1:4" x14ac:dyDescent="0.25">
      <c r="A5" s="15" t="s">
        <v>295</v>
      </c>
      <c r="B5" s="34">
        <v>0.38</v>
      </c>
      <c r="C5" s="34">
        <v>0.76</v>
      </c>
      <c r="D5" s="34">
        <v>98.85</v>
      </c>
    </row>
    <row r="6" spans="1:4" x14ac:dyDescent="0.25">
      <c r="A6" s="15" t="s">
        <v>296</v>
      </c>
      <c r="B6" s="34">
        <v>1.1499999999999999</v>
      </c>
      <c r="C6" s="34">
        <v>7.25</v>
      </c>
      <c r="D6" s="34">
        <v>91.6</v>
      </c>
    </row>
    <row r="7" spans="1:4" x14ac:dyDescent="0.25">
      <c r="A7" s="15" t="s">
        <v>297</v>
      </c>
      <c r="B7" s="34">
        <v>1.91</v>
      </c>
      <c r="C7" s="34">
        <v>3.05</v>
      </c>
      <c r="D7" s="34">
        <v>95.04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workbookViewId="0">
      <selection activeCell="E16" sqref="E16"/>
    </sheetView>
  </sheetViews>
  <sheetFormatPr defaultRowHeight="13.2" x14ac:dyDescent="0.25"/>
  <cols>
    <col min="1" max="5" width="16.88671875" style="15" customWidth="1"/>
    <col min="6" max="16384" width="8.88671875" style="15"/>
  </cols>
  <sheetData>
    <row r="1" spans="1:6" ht="16.2" thickBot="1" x14ac:dyDescent="0.35">
      <c r="A1" s="1" t="s">
        <v>1197</v>
      </c>
      <c r="B1" s="50"/>
      <c r="C1" s="50"/>
      <c r="D1" s="50"/>
      <c r="E1" s="50"/>
      <c r="F1" s="1"/>
    </row>
    <row r="2" spans="1:6" ht="13.8" thickBot="1" x14ac:dyDescent="0.3">
      <c r="A2" s="38" t="s">
        <v>11</v>
      </c>
      <c r="B2" s="38" t="s">
        <v>12</v>
      </c>
      <c r="C2" s="38" t="s">
        <v>13</v>
      </c>
      <c r="D2" s="38" t="s">
        <v>15</v>
      </c>
      <c r="E2" s="38" t="s">
        <v>14</v>
      </c>
    </row>
    <row r="3" spans="1:6" x14ac:dyDescent="0.25">
      <c r="A3" s="15" t="s">
        <v>814</v>
      </c>
      <c r="B3" s="15" t="s">
        <v>351</v>
      </c>
      <c r="C3" s="15" t="s">
        <v>811</v>
      </c>
      <c r="D3" s="15" t="s">
        <v>385</v>
      </c>
      <c r="E3" s="15" t="s">
        <v>445</v>
      </c>
    </row>
    <row r="4" spans="1:6" x14ac:dyDescent="0.25">
      <c r="A4" s="15" t="s">
        <v>350</v>
      </c>
      <c r="B4" s="15" t="s">
        <v>728</v>
      </c>
      <c r="C4" s="15" t="s">
        <v>761</v>
      </c>
      <c r="D4" s="15" t="s">
        <v>437</v>
      </c>
      <c r="E4" s="15" t="s">
        <v>1143</v>
      </c>
    </row>
    <row r="5" spans="1:6" x14ac:dyDescent="0.25">
      <c r="A5" s="15" t="s">
        <v>816</v>
      </c>
      <c r="B5" s="15" t="s">
        <v>465</v>
      </c>
      <c r="C5" s="15" t="s">
        <v>445</v>
      </c>
      <c r="D5" s="15" t="s">
        <v>360</v>
      </c>
      <c r="E5" s="15" t="s">
        <v>424</v>
      </c>
    </row>
    <row r="6" spans="1:6" x14ac:dyDescent="0.25">
      <c r="A6" s="15" t="s">
        <v>494</v>
      </c>
      <c r="B6" s="15" t="s">
        <v>740</v>
      </c>
      <c r="C6" s="15" t="s">
        <v>681</v>
      </c>
      <c r="D6" s="15" t="s">
        <v>673</v>
      </c>
      <c r="E6" s="15" t="s">
        <v>321</v>
      </c>
    </row>
    <row r="7" spans="1:6" x14ac:dyDescent="0.25">
      <c r="A7" s="15" t="s">
        <v>481</v>
      </c>
      <c r="B7" s="15" t="s">
        <v>760</v>
      </c>
      <c r="C7" s="15" t="s">
        <v>692</v>
      </c>
      <c r="D7" s="15" t="s">
        <v>791</v>
      </c>
      <c r="E7" s="15" t="s">
        <v>489</v>
      </c>
    </row>
    <row r="8" spans="1:6" x14ac:dyDescent="0.25">
      <c r="A8" s="15" t="s">
        <v>454</v>
      </c>
      <c r="B8" s="15" t="s">
        <v>412</v>
      </c>
      <c r="C8" s="15" t="s">
        <v>481</v>
      </c>
      <c r="D8" s="15" t="s">
        <v>397</v>
      </c>
      <c r="E8" s="15" t="s">
        <v>458</v>
      </c>
    </row>
    <row r="9" spans="1:6" x14ac:dyDescent="0.25">
      <c r="A9" s="15" t="s">
        <v>692</v>
      </c>
      <c r="B9" s="15" t="s">
        <v>445</v>
      </c>
      <c r="C9" s="15" t="s">
        <v>495</v>
      </c>
      <c r="D9" s="15" t="s">
        <v>493</v>
      </c>
      <c r="E9" s="15" t="s">
        <v>344</v>
      </c>
    </row>
    <row r="10" spans="1:6" x14ac:dyDescent="0.25">
      <c r="A10" s="15" t="s">
        <v>774</v>
      </c>
      <c r="B10" s="15" t="s">
        <v>493</v>
      </c>
      <c r="C10" s="15" t="s">
        <v>818</v>
      </c>
      <c r="D10" s="15" t="s">
        <v>386</v>
      </c>
      <c r="E10" s="15" t="s">
        <v>342</v>
      </c>
    </row>
    <row r="11" spans="1:6" x14ac:dyDescent="0.25">
      <c r="A11" s="15" t="s">
        <v>549</v>
      </c>
      <c r="B11" s="15" t="s">
        <v>789</v>
      </c>
      <c r="C11" s="15" t="s">
        <v>494</v>
      </c>
      <c r="D11" s="15" t="s">
        <v>774</v>
      </c>
      <c r="E11" s="15" t="s">
        <v>515</v>
      </c>
    </row>
    <row r="12" spans="1:6" x14ac:dyDescent="0.25">
      <c r="A12" s="15" t="s">
        <v>697</v>
      </c>
      <c r="B12" s="15" t="s">
        <v>774</v>
      </c>
      <c r="C12" s="15" t="s">
        <v>1143</v>
      </c>
      <c r="D12" s="15" t="s">
        <v>1142</v>
      </c>
      <c r="E12" s="15" t="s">
        <v>397</v>
      </c>
    </row>
    <row r="13" spans="1:6" x14ac:dyDescent="0.25">
      <c r="A13" s="15" t="s">
        <v>363</v>
      </c>
      <c r="B13" s="15" t="s">
        <v>400</v>
      </c>
      <c r="C13" s="15" t="s">
        <v>386</v>
      </c>
      <c r="D13" s="15" t="s">
        <v>424</v>
      </c>
      <c r="E13" s="15" t="s">
        <v>820</v>
      </c>
    </row>
    <row r="14" spans="1:6" x14ac:dyDescent="0.25">
      <c r="A14" s="15" t="s">
        <v>361</v>
      </c>
      <c r="B14" s="15" t="s">
        <v>418</v>
      </c>
      <c r="C14" s="15" t="s">
        <v>774</v>
      </c>
      <c r="D14" s="15" t="s">
        <v>481</v>
      </c>
      <c r="E14" s="15" t="s">
        <v>429</v>
      </c>
    </row>
    <row r="15" spans="1:6" x14ac:dyDescent="0.25">
      <c r="A15" s="15" t="s">
        <v>317</v>
      </c>
      <c r="B15" s="15" t="s">
        <v>494</v>
      </c>
      <c r="C15" s="15" t="s">
        <v>360</v>
      </c>
      <c r="D15" s="15" t="s">
        <v>494</v>
      </c>
      <c r="E15" s="15" t="s">
        <v>494</v>
      </c>
    </row>
    <row r="16" spans="1:6" x14ac:dyDescent="0.25">
      <c r="A16" s="15" t="s">
        <v>747</v>
      </c>
      <c r="B16" s="15" t="s">
        <v>792</v>
      </c>
      <c r="C16" s="15" t="s">
        <v>366</v>
      </c>
      <c r="D16" s="15" t="s">
        <v>697</v>
      </c>
      <c r="E16" s="15" t="s">
        <v>354</v>
      </c>
    </row>
    <row r="17" spans="1:7" ht="15.6" x14ac:dyDescent="0.3">
      <c r="A17" s="15" t="s">
        <v>450</v>
      </c>
      <c r="B17" s="15" t="s">
        <v>811</v>
      </c>
      <c r="C17" s="15" t="s">
        <v>740</v>
      </c>
      <c r="D17" s="15" t="s">
        <v>361</v>
      </c>
      <c r="E17" s="15" t="s">
        <v>324</v>
      </c>
      <c r="G17" s="1"/>
    </row>
    <row r="18" spans="1:7" x14ac:dyDescent="0.25">
      <c r="A18" s="15" t="s">
        <v>818</v>
      </c>
      <c r="B18" s="15" t="s">
        <v>683</v>
      </c>
      <c r="C18" s="15" t="s">
        <v>419</v>
      </c>
      <c r="D18" s="15" t="s">
        <v>387</v>
      </c>
      <c r="E18" s="15" t="s">
        <v>760</v>
      </c>
    </row>
    <row r="19" spans="1:7" x14ac:dyDescent="0.25">
      <c r="A19" s="15" t="s">
        <v>386</v>
      </c>
      <c r="B19" s="15" t="s">
        <v>419</v>
      </c>
      <c r="C19" s="15" t="s">
        <v>673</v>
      </c>
      <c r="D19" s="15" t="s">
        <v>606</v>
      </c>
      <c r="E19" s="15" t="s">
        <v>774</v>
      </c>
    </row>
    <row r="20" spans="1:7" x14ac:dyDescent="0.25">
      <c r="A20" s="15" t="s">
        <v>402</v>
      </c>
      <c r="B20" s="15" t="s">
        <v>397</v>
      </c>
      <c r="C20" s="15" t="s">
        <v>496</v>
      </c>
      <c r="D20" s="15" t="s">
        <v>362</v>
      </c>
      <c r="E20" s="15" t="s">
        <v>362</v>
      </c>
    </row>
    <row r="21" spans="1:7" x14ac:dyDescent="0.25">
      <c r="A21" s="15" t="s">
        <v>364</v>
      </c>
      <c r="B21" s="15" t="s">
        <v>747</v>
      </c>
      <c r="C21" s="15" t="s">
        <v>349</v>
      </c>
      <c r="D21" s="15" t="s">
        <v>748</v>
      </c>
      <c r="E21" s="15" t="s">
        <v>812</v>
      </c>
    </row>
    <row r="22" spans="1:7" x14ac:dyDescent="0.25">
      <c r="A22" s="15" t="s">
        <v>426</v>
      </c>
      <c r="B22" s="15" t="s">
        <v>673</v>
      </c>
      <c r="C22" s="15" t="s">
        <v>395</v>
      </c>
      <c r="D22" s="15" t="s">
        <v>739</v>
      </c>
      <c r="E22" s="15" t="s">
        <v>818</v>
      </c>
    </row>
    <row r="23" spans="1:7" x14ac:dyDescent="0.25">
      <c r="A23" s="15" t="s">
        <v>342</v>
      </c>
      <c r="B23" s="15" t="s">
        <v>420</v>
      </c>
      <c r="C23" s="15" t="s">
        <v>791</v>
      </c>
      <c r="D23" s="15" t="s">
        <v>761</v>
      </c>
      <c r="E23" s="15" t="s">
        <v>808</v>
      </c>
    </row>
    <row r="24" spans="1:7" x14ac:dyDescent="0.25">
      <c r="A24" s="15" t="s">
        <v>385</v>
      </c>
      <c r="B24" s="15" t="s">
        <v>332</v>
      </c>
      <c r="C24" s="15" t="s">
        <v>437</v>
      </c>
      <c r="D24" s="15" t="s">
        <v>339</v>
      </c>
      <c r="E24" s="15" t="s">
        <v>400</v>
      </c>
    </row>
    <row r="25" spans="1:7" x14ac:dyDescent="0.25">
      <c r="A25" s="15" t="s">
        <v>817</v>
      </c>
      <c r="B25" s="15" t="s">
        <v>422</v>
      </c>
      <c r="C25" s="15" t="s">
        <v>789</v>
      </c>
      <c r="D25" s="15" t="s">
        <v>674</v>
      </c>
      <c r="E25" s="15" t="s">
        <v>412</v>
      </c>
    </row>
    <row r="26" spans="1:7" x14ac:dyDescent="0.25">
      <c r="A26" s="15" t="s">
        <v>398</v>
      </c>
      <c r="B26" s="15" t="s">
        <v>401</v>
      </c>
      <c r="C26" s="15" t="s">
        <v>683</v>
      </c>
      <c r="D26" s="15" t="s">
        <v>340</v>
      </c>
      <c r="E26" s="15" t="s">
        <v>437</v>
      </c>
    </row>
    <row r="27" spans="1:7" x14ac:dyDescent="0.25">
      <c r="A27" s="15" t="s">
        <v>365</v>
      </c>
      <c r="B27" s="15" t="s">
        <v>697</v>
      </c>
      <c r="C27" s="15" t="s">
        <v>697</v>
      </c>
      <c r="D27" s="15" t="s">
        <v>399</v>
      </c>
      <c r="E27" s="15" t="s">
        <v>352</v>
      </c>
    </row>
    <row r="28" spans="1:7" x14ac:dyDescent="0.25">
      <c r="A28" s="15" t="s">
        <v>366</v>
      </c>
      <c r="B28" s="15" t="s">
        <v>416</v>
      </c>
      <c r="C28" s="15" t="s">
        <v>316</v>
      </c>
      <c r="D28" s="15" t="s">
        <v>398</v>
      </c>
      <c r="E28" s="15" t="s">
        <v>495</v>
      </c>
    </row>
    <row r="29" spans="1:7" x14ac:dyDescent="0.25">
      <c r="A29" s="15" t="s">
        <v>730</v>
      </c>
      <c r="B29" s="15" t="s">
        <v>405</v>
      </c>
      <c r="C29" s="15" t="s">
        <v>354</v>
      </c>
      <c r="D29" s="15" t="s">
        <v>425</v>
      </c>
      <c r="E29" s="15" t="s">
        <v>451</v>
      </c>
    </row>
    <row r="30" spans="1:7" x14ac:dyDescent="0.25">
      <c r="A30" s="15" t="s">
        <v>409</v>
      </c>
      <c r="B30" s="15" t="s">
        <v>398</v>
      </c>
      <c r="C30" s="15" t="s">
        <v>387</v>
      </c>
      <c r="D30" s="15" t="s">
        <v>549</v>
      </c>
      <c r="E30" s="15" t="s">
        <v>640</v>
      </c>
    </row>
    <row r="31" spans="1:7" x14ac:dyDescent="0.25">
      <c r="A31" s="15" t="s">
        <v>399</v>
      </c>
      <c r="B31" s="15" t="s">
        <v>466</v>
      </c>
      <c r="C31" s="15" t="s">
        <v>321</v>
      </c>
      <c r="D31" s="15" t="s">
        <v>317</v>
      </c>
      <c r="E31" s="15" t="s">
        <v>318</v>
      </c>
    </row>
    <row r="32" spans="1:7" x14ac:dyDescent="0.25">
      <c r="A32" s="15" t="s">
        <v>397</v>
      </c>
      <c r="B32" s="15" t="s">
        <v>392</v>
      </c>
      <c r="C32" s="15" t="s">
        <v>339</v>
      </c>
      <c r="D32" s="15" t="s">
        <v>352</v>
      </c>
      <c r="E32" s="15" t="s">
        <v>343</v>
      </c>
    </row>
    <row r="33" spans="1:5" x14ac:dyDescent="0.25">
      <c r="A33" s="15" t="s">
        <v>479</v>
      </c>
      <c r="B33" s="15" t="s">
        <v>410</v>
      </c>
      <c r="C33" s="15" t="s">
        <v>465</v>
      </c>
      <c r="D33" s="15" t="s">
        <v>556</v>
      </c>
      <c r="E33" s="15" t="s">
        <v>381</v>
      </c>
    </row>
    <row r="34" spans="1:5" x14ac:dyDescent="0.25">
      <c r="A34" s="15" t="s">
        <v>755</v>
      </c>
      <c r="B34" s="15" t="s">
        <v>415</v>
      </c>
      <c r="C34" s="15" t="s">
        <v>420</v>
      </c>
      <c r="D34" s="15" t="s">
        <v>495</v>
      </c>
      <c r="E34" s="15" t="s">
        <v>792</v>
      </c>
    </row>
    <row r="35" spans="1:5" x14ac:dyDescent="0.25">
      <c r="A35" s="15" t="s">
        <v>417</v>
      </c>
      <c r="B35" s="15" t="s">
        <v>743</v>
      </c>
      <c r="C35" s="15" t="s">
        <v>819</v>
      </c>
      <c r="D35" s="15" t="s">
        <v>730</v>
      </c>
      <c r="E35" s="15" t="s">
        <v>326</v>
      </c>
    </row>
    <row r="36" spans="1:5" x14ac:dyDescent="0.25">
      <c r="A36" s="15" t="s">
        <v>353</v>
      </c>
      <c r="B36" s="15" t="s">
        <v>424</v>
      </c>
      <c r="C36" s="15" t="s">
        <v>350</v>
      </c>
      <c r="D36" s="15" t="s">
        <v>364</v>
      </c>
      <c r="E36" s="15" t="s">
        <v>360</v>
      </c>
    </row>
    <row r="37" spans="1:5" x14ac:dyDescent="0.25">
      <c r="A37" s="15" t="s">
        <v>807</v>
      </c>
      <c r="B37" s="15" t="s">
        <v>359</v>
      </c>
      <c r="C37" s="15" t="s">
        <v>484</v>
      </c>
      <c r="D37" s="15" t="s">
        <v>363</v>
      </c>
      <c r="E37" s="15" t="s">
        <v>606</v>
      </c>
    </row>
    <row r="38" spans="1:5" x14ac:dyDescent="0.25">
      <c r="A38" s="15" t="s">
        <v>338</v>
      </c>
      <c r="B38" s="15" t="s">
        <v>408</v>
      </c>
      <c r="C38" s="15" t="s">
        <v>392</v>
      </c>
      <c r="D38" s="15" t="s">
        <v>400</v>
      </c>
      <c r="E38" s="15" t="s">
        <v>317</v>
      </c>
    </row>
    <row r="39" spans="1:5" x14ac:dyDescent="0.25">
      <c r="A39" s="15" t="s">
        <v>673</v>
      </c>
      <c r="B39" s="15" t="s">
        <v>808</v>
      </c>
      <c r="C39" s="15" t="s">
        <v>368</v>
      </c>
      <c r="D39" s="15" t="s">
        <v>815</v>
      </c>
      <c r="E39" s="15" t="s">
        <v>743</v>
      </c>
    </row>
    <row r="40" spans="1:5" x14ac:dyDescent="0.25">
      <c r="A40" s="15" t="s">
        <v>390</v>
      </c>
      <c r="B40" s="15" t="s">
        <v>748</v>
      </c>
      <c r="C40" s="15" t="s">
        <v>823</v>
      </c>
      <c r="D40" s="15" t="s">
        <v>723</v>
      </c>
      <c r="E40" s="15" t="s">
        <v>806</v>
      </c>
    </row>
    <row r="41" spans="1:5" x14ac:dyDescent="0.25">
      <c r="A41" s="15" t="s">
        <v>367</v>
      </c>
      <c r="B41" s="15" t="s">
        <v>406</v>
      </c>
      <c r="C41" s="15" t="s">
        <v>385</v>
      </c>
      <c r="D41" s="15" t="s">
        <v>354</v>
      </c>
      <c r="E41" s="15" t="s">
        <v>357</v>
      </c>
    </row>
    <row r="42" spans="1:5" x14ac:dyDescent="0.25">
      <c r="A42" s="15" t="s">
        <v>438</v>
      </c>
      <c r="B42" s="15" t="s">
        <v>606</v>
      </c>
      <c r="C42" s="15" t="s">
        <v>674</v>
      </c>
      <c r="D42" s="15" t="s">
        <v>388</v>
      </c>
      <c r="E42" s="15" t="s">
        <v>549</v>
      </c>
    </row>
    <row r="43" spans="1:5" x14ac:dyDescent="0.25">
      <c r="A43" s="15" t="s">
        <v>354</v>
      </c>
      <c r="B43" s="15" t="s">
        <v>368</v>
      </c>
      <c r="C43" s="15" t="s">
        <v>679</v>
      </c>
      <c r="D43" s="15" t="s">
        <v>390</v>
      </c>
      <c r="E43" s="15" t="s">
        <v>402</v>
      </c>
    </row>
    <row r="44" spans="1:5" x14ac:dyDescent="0.25">
      <c r="A44" s="15" t="s">
        <v>373</v>
      </c>
      <c r="B44" s="15" t="s">
        <v>820</v>
      </c>
      <c r="C44" s="15" t="s">
        <v>1142</v>
      </c>
      <c r="D44" s="15" t="s">
        <v>318</v>
      </c>
      <c r="E44" s="15" t="s">
        <v>423</v>
      </c>
    </row>
    <row r="45" spans="1:5" x14ac:dyDescent="0.25">
      <c r="A45" s="15" t="s">
        <v>345</v>
      </c>
      <c r="B45" s="15" t="s">
        <v>549</v>
      </c>
      <c r="C45" s="15" t="s">
        <v>405</v>
      </c>
      <c r="D45" s="15" t="s">
        <v>353</v>
      </c>
      <c r="E45" s="15" t="s">
        <v>534</v>
      </c>
    </row>
    <row r="46" spans="1:5" x14ac:dyDescent="0.25">
      <c r="A46" s="15" t="s">
        <v>449</v>
      </c>
      <c r="B46" s="15" t="s">
        <v>364</v>
      </c>
      <c r="C46" s="15" t="s">
        <v>340</v>
      </c>
      <c r="D46" s="15" t="s">
        <v>401</v>
      </c>
      <c r="E46" s="15" t="s">
        <v>438</v>
      </c>
    </row>
    <row r="47" spans="1:5" x14ac:dyDescent="0.25">
      <c r="A47" s="15" t="s">
        <v>812</v>
      </c>
      <c r="B47" s="15" t="s">
        <v>451</v>
      </c>
      <c r="C47" s="15" t="s">
        <v>319</v>
      </c>
      <c r="D47" s="15" t="s">
        <v>389</v>
      </c>
      <c r="E47" s="15" t="s">
        <v>747</v>
      </c>
    </row>
    <row r="48" spans="1:5" x14ac:dyDescent="0.25">
      <c r="A48" s="15" t="s">
        <v>318</v>
      </c>
      <c r="B48" s="15" t="s">
        <v>421</v>
      </c>
      <c r="C48" s="15" t="s">
        <v>396</v>
      </c>
      <c r="D48" s="15" t="s">
        <v>420</v>
      </c>
      <c r="E48" s="15" t="s">
        <v>483</v>
      </c>
    </row>
    <row r="49" spans="1:5" x14ac:dyDescent="0.25">
      <c r="A49" s="15" t="s">
        <v>466</v>
      </c>
      <c r="B49" s="15" t="s">
        <v>446</v>
      </c>
      <c r="C49" s="15" t="s">
        <v>1145</v>
      </c>
      <c r="D49" s="15" t="s">
        <v>426</v>
      </c>
      <c r="E49" s="15" t="s">
        <v>415</v>
      </c>
    </row>
    <row r="50" spans="1:5" x14ac:dyDescent="0.25">
      <c r="A50" s="15" t="s">
        <v>344</v>
      </c>
      <c r="B50" s="15" t="s">
        <v>471</v>
      </c>
      <c r="C50" s="15" t="s">
        <v>479</v>
      </c>
      <c r="D50" s="15" t="s">
        <v>438</v>
      </c>
      <c r="E50" s="15" t="s">
        <v>479</v>
      </c>
    </row>
    <row r="51" spans="1:5" x14ac:dyDescent="0.25">
      <c r="A51" s="15" t="s">
        <v>403</v>
      </c>
      <c r="B51" s="15" t="s">
        <v>489</v>
      </c>
      <c r="C51" s="15" t="s">
        <v>423</v>
      </c>
      <c r="D51" s="15" t="s">
        <v>465</v>
      </c>
      <c r="E51" s="15" t="s">
        <v>466</v>
      </c>
    </row>
    <row r="52" spans="1:5" x14ac:dyDescent="0.25">
      <c r="A52" s="15" t="s">
        <v>472</v>
      </c>
      <c r="B52" s="15" t="s">
        <v>349</v>
      </c>
      <c r="C52" s="15" t="s">
        <v>717</v>
      </c>
      <c r="D52" s="15" t="s">
        <v>319</v>
      </c>
      <c r="E52" s="15" t="s">
        <v>410</v>
      </c>
    </row>
    <row r="53" spans="1:5" x14ac:dyDescent="0.25">
      <c r="A53" s="15" t="s">
        <v>501</v>
      </c>
      <c r="B53" s="15" t="s">
        <v>681</v>
      </c>
      <c r="C53" s="15" t="s">
        <v>606</v>
      </c>
      <c r="D53" s="15" t="s">
        <v>402</v>
      </c>
      <c r="E53" s="15" t="s">
        <v>336</v>
      </c>
    </row>
    <row r="54" spans="1:5" x14ac:dyDescent="0.25">
      <c r="A54" s="15" t="s">
        <v>743</v>
      </c>
      <c r="B54" s="15" t="s">
        <v>469</v>
      </c>
      <c r="C54" s="15" t="s">
        <v>549</v>
      </c>
      <c r="D54" s="15" t="s">
        <v>446</v>
      </c>
      <c r="E54" s="15" t="s">
        <v>683</v>
      </c>
    </row>
    <row r="55" spans="1:5" x14ac:dyDescent="0.25">
      <c r="A55" s="15" t="s">
        <v>369</v>
      </c>
      <c r="B55" s="15" t="s">
        <v>317</v>
      </c>
      <c r="C55" s="15" t="s">
        <v>399</v>
      </c>
      <c r="D55" s="15" t="s">
        <v>823</v>
      </c>
      <c r="E55" s="15" t="s">
        <v>1142</v>
      </c>
    </row>
    <row r="56" spans="1:5" x14ac:dyDescent="0.25">
      <c r="A56" s="15" t="s">
        <v>1142</v>
      </c>
      <c r="B56" s="15" t="s">
        <v>315</v>
      </c>
      <c r="C56" s="15" t="s">
        <v>424</v>
      </c>
      <c r="D56" s="15" t="s">
        <v>679</v>
      </c>
      <c r="E56" s="15" t="s">
        <v>730</v>
      </c>
    </row>
    <row r="57" spans="1:5" x14ac:dyDescent="0.25">
      <c r="A57" s="15" t="s">
        <v>1143</v>
      </c>
      <c r="B57" s="15" t="s">
        <v>340</v>
      </c>
      <c r="C57" s="15" t="s">
        <v>317</v>
      </c>
      <c r="D57" s="15" t="s">
        <v>479</v>
      </c>
      <c r="E57" s="15" t="s">
        <v>320</v>
      </c>
    </row>
    <row r="58" spans="1:5" x14ac:dyDescent="0.25">
      <c r="A58" s="15" t="s">
        <v>606</v>
      </c>
      <c r="B58" s="15" t="s">
        <v>730</v>
      </c>
      <c r="C58" s="15" t="s">
        <v>388</v>
      </c>
      <c r="D58" s="15" t="s">
        <v>365</v>
      </c>
      <c r="E58" s="15" t="s">
        <v>373</v>
      </c>
    </row>
    <row r="59" spans="1:5" x14ac:dyDescent="0.25">
      <c r="A59" s="15" t="s">
        <v>748</v>
      </c>
      <c r="B59" s="15" t="s">
        <v>353</v>
      </c>
      <c r="C59" s="15" t="s">
        <v>365</v>
      </c>
      <c r="D59" s="15" t="s">
        <v>812</v>
      </c>
      <c r="E59" s="15" t="s">
        <v>726</v>
      </c>
    </row>
    <row r="60" spans="1:5" x14ac:dyDescent="0.25">
      <c r="A60" s="15" t="s">
        <v>407</v>
      </c>
      <c r="B60" s="15" t="s">
        <v>468</v>
      </c>
      <c r="C60" s="15" t="s">
        <v>397</v>
      </c>
      <c r="D60" s="15" t="s">
        <v>366</v>
      </c>
      <c r="E60" s="15" t="s">
        <v>386</v>
      </c>
    </row>
    <row r="61" spans="1:5" x14ac:dyDescent="0.25">
      <c r="A61" s="15" t="s">
        <v>681</v>
      </c>
      <c r="B61" s="15" t="s">
        <v>437</v>
      </c>
      <c r="C61" s="15" t="s">
        <v>390</v>
      </c>
      <c r="D61" s="15" t="s">
        <v>421</v>
      </c>
      <c r="E61" s="15" t="s">
        <v>748</v>
      </c>
    </row>
    <row r="62" spans="1:5" x14ac:dyDescent="0.25">
      <c r="A62" s="15" t="s">
        <v>751</v>
      </c>
      <c r="B62" s="15" t="s">
        <v>335</v>
      </c>
      <c r="C62" s="15" t="s">
        <v>728</v>
      </c>
      <c r="D62" s="15" t="s">
        <v>403</v>
      </c>
      <c r="E62" s="15" t="s">
        <v>353</v>
      </c>
    </row>
    <row r="63" spans="1:5" x14ac:dyDescent="0.25">
      <c r="A63" s="15" t="s">
        <v>420</v>
      </c>
      <c r="B63" s="15" t="s">
        <v>450</v>
      </c>
      <c r="C63" s="15" t="s">
        <v>336</v>
      </c>
      <c r="D63" s="15" t="s">
        <v>821</v>
      </c>
      <c r="E63" s="15" t="s">
        <v>401</v>
      </c>
    </row>
    <row r="64" spans="1:5" x14ac:dyDescent="0.25">
      <c r="A64" s="15" t="s">
        <v>726</v>
      </c>
      <c r="B64" s="15" t="s">
        <v>344</v>
      </c>
      <c r="C64" s="15" t="s">
        <v>730</v>
      </c>
      <c r="D64" s="15" t="s">
        <v>825</v>
      </c>
      <c r="E64" s="15" t="s">
        <v>468</v>
      </c>
    </row>
    <row r="65" spans="1:5" x14ac:dyDescent="0.25">
      <c r="A65" s="15" t="s">
        <v>423</v>
      </c>
      <c r="B65" s="15" t="s">
        <v>453</v>
      </c>
      <c r="C65" s="15" t="s">
        <v>393</v>
      </c>
      <c r="D65" s="15" t="s">
        <v>423</v>
      </c>
      <c r="E65" s="15" t="s">
        <v>761</v>
      </c>
    </row>
    <row r="66" spans="1:5" x14ac:dyDescent="0.25">
      <c r="A66" s="15" t="s">
        <v>343</v>
      </c>
      <c r="B66" s="15" t="s">
        <v>484</v>
      </c>
      <c r="C66" s="15" t="s">
        <v>318</v>
      </c>
      <c r="D66" s="15" t="s">
        <v>367</v>
      </c>
      <c r="E66" s="15" t="s">
        <v>425</v>
      </c>
    </row>
    <row r="67" spans="1:5" x14ac:dyDescent="0.25">
      <c r="A67" s="15" t="s">
        <v>744</v>
      </c>
      <c r="B67" s="15" t="s">
        <v>352</v>
      </c>
      <c r="C67" s="15" t="s">
        <v>391</v>
      </c>
      <c r="D67" s="15" t="s">
        <v>787</v>
      </c>
      <c r="E67" s="15" t="s">
        <v>364</v>
      </c>
    </row>
    <row r="68" spans="1:5" x14ac:dyDescent="0.25">
      <c r="A68" s="15" t="s">
        <v>813</v>
      </c>
      <c r="B68" s="15" t="s">
        <v>458</v>
      </c>
      <c r="C68" s="15" t="s">
        <v>398</v>
      </c>
      <c r="D68" s="15" t="s">
        <v>447</v>
      </c>
      <c r="E68" s="15" t="s">
        <v>322</v>
      </c>
    </row>
    <row r="69" spans="1:5" x14ac:dyDescent="0.25">
      <c r="A69" s="15" t="s">
        <v>787</v>
      </c>
      <c r="B69" s="15" t="s">
        <v>438</v>
      </c>
      <c r="C69" s="15" t="s">
        <v>353</v>
      </c>
      <c r="D69" s="15" t="s">
        <v>820</v>
      </c>
      <c r="E69" s="15" t="s">
        <v>316</v>
      </c>
    </row>
    <row r="70" spans="1:5" x14ac:dyDescent="0.25">
      <c r="A70" s="15" t="s">
        <v>400</v>
      </c>
      <c r="B70" s="15" t="s">
        <v>407</v>
      </c>
      <c r="C70" s="15" t="s">
        <v>431</v>
      </c>
      <c r="D70" s="15" t="s">
        <v>416</v>
      </c>
      <c r="E70" s="15" t="s">
        <v>697</v>
      </c>
    </row>
    <row r="71" spans="1:5" x14ac:dyDescent="0.25">
      <c r="A71" s="15" t="s">
        <v>573</v>
      </c>
      <c r="B71" s="15" t="s">
        <v>388</v>
      </c>
      <c r="C71" s="15" t="s">
        <v>401</v>
      </c>
      <c r="D71" s="15" t="s">
        <v>404</v>
      </c>
      <c r="E71" s="15" t="s">
        <v>471</v>
      </c>
    </row>
    <row r="72" spans="1:5" x14ac:dyDescent="0.25">
      <c r="A72" s="15" t="s">
        <v>326</v>
      </c>
      <c r="B72" s="15" t="s">
        <v>753</v>
      </c>
      <c r="C72" s="15" t="s">
        <v>451</v>
      </c>
      <c r="D72" s="15" t="s">
        <v>341</v>
      </c>
      <c r="E72" s="15" t="s">
        <v>398</v>
      </c>
    </row>
    <row r="73" spans="1:5" x14ac:dyDescent="0.25">
      <c r="A73" s="15" t="s">
        <v>485</v>
      </c>
      <c r="B73" s="15" t="s">
        <v>363</v>
      </c>
      <c r="C73" s="15" t="s">
        <v>741</v>
      </c>
      <c r="D73" s="15" t="s">
        <v>405</v>
      </c>
      <c r="E73" s="15" t="s">
        <v>399</v>
      </c>
    </row>
    <row r="74" spans="1:5" x14ac:dyDescent="0.25">
      <c r="A74" s="15" t="s">
        <v>482</v>
      </c>
      <c r="B74" s="15" t="s">
        <v>402</v>
      </c>
      <c r="C74" s="15" t="s">
        <v>426</v>
      </c>
      <c r="D74" s="15" t="s">
        <v>466</v>
      </c>
      <c r="E74" s="15" t="s">
        <v>378</v>
      </c>
    </row>
    <row r="75" spans="1:5" x14ac:dyDescent="0.25">
      <c r="A75" s="15" t="s">
        <v>392</v>
      </c>
      <c r="B75" s="15" t="s">
        <v>354</v>
      </c>
      <c r="C75" s="15" t="s">
        <v>338</v>
      </c>
      <c r="D75" s="15" t="s">
        <v>716</v>
      </c>
      <c r="E75" s="15" t="s">
        <v>387</v>
      </c>
    </row>
    <row r="76" spans="1:5" x14ac:dyDescent="0.25">
      <c r="A76" s="15" t="s">
        <v>376</v>
      </c>
      <c r="B76" s="15" t="s">
        <v>423</v>
      </c>
      <c r="C76" s="15" t="s">
        <v>718</v>
      </c>
      <c r="D76" s="15" t="s">
        <v>496</v>
      </c>
      <c r="E76" s="15" t="s">
        <v>363</v>
      </c>
    </row>
    <row r="77" spans="1:5" x14ac:dyDescent="0.25">
      <c r="A77" s="15" t="s">
        <v>374</v>
      </c>
      <c r="B77" s="15" t="s">
        <v>473</v>
      </c>
      <c r="C77" s="15" t="s">
        <v>422</v>
      </c>
      <c r="D77" s="15" t="s">
        <v>368</v>
      </c>
      <c r="E77" s="15" t="s">
        <v>367</v>
      </c>
    </row>
    <row r="78" spans="1:5" x14ac:dyDescent="0.25">
      <c r="A78" s="15" t="s">
        <v>791</v>
      </c>
      <c r="B78" s="15" t="s">
        <v>379</v>
      </c>
      <c r="C78" s="15" t="s">
        <v>421</v>
      </c>
      <c r="D78" s="15" t="s">
        <v>391</v>
      </c>
      <c r="E78" s="15" t="s">
        <v>498</v>
      </c>
    </row>
    <row r="79" spans="1:5" x14ac:dyDescent="0.25">
      <c r="A79" s="15" t="s">
        <v>674</v>
      </c>
      <c r="B79" s="15" t="s">
        <v>474</v>
      </c>
      <c r="C79" s="15" t="s">
        <v>814</v>
      </c>
      <c r="D79" s="15" t="s">
        <v>807</v>
      </c>
      <c r="E79" s="15" t="s">
        <v>473</v>
      </c>
    </row>
    <row r="80" spans="1:5" x14ac:dyDescent="0.25">
      <c r="A80" s="15" t="s">
        <v>355</v>
      </c>
      <c r="B80" s="15" t="s">
        <v>439</v>
      </c>
      <c r="C80" s="15" t="s">
        <v>449</v>
      </c>
      <c r="D80" s="15" t="s">
        <v>747</v>
      </c>
      <c r="E80" s="15" t="s">
        <v>753</v>
      </c>
    </row>
    <row r="81" spans="1:5" x14ac:dyDescent="0.25">
      <c r="A81" s="15" t="s">
        <v>821</v>
      </c>
      <c r="B81" s="15" t="s">
        <v>534</v>
      </c>
      <c r="C81" s="15" t="s">
        <v>748</v>
      </c>
      <c r="D81" s="15" t="s">
        <v>448</v>
      </c>
      <c r="E81" s="15" t="s">
        <v>419</v>
      </c>
    </row>
    <row r="82" spans="1:5" x14ac:dyDescent="0.25">
      <c r="A82" s="15" t="s">
        <v>792</v>
      </c>
      <c r="B82" s="15" t="s">
        <v>515</v>
      </c>
      <c r="C82" s="15" t="s">
        <v>325</v>
      </c>
      <c r="D82" s="15" t="s">
        <v>320</v>
      </c>
      <c r="E82" s="15" t="s">
        <v>422</v>
      </c>
    </row>
    <row r="83" spans="1:5" x14ac:dyDescent="0.25">
      <c r="A83" s="15" t="s">
        <v>461</v>
      </c>
      <c r="B83" s="15" t="s">
        <v>319</v>
      </c>
      <c r="C83" s="15" t="s">
        <v>466</v>
      </c>
      <c r="D83" s="15" t="s">
        <v>482</v>
      </c>
      <c r="E83" s="15" t="s">
        <v>744</v>
      </c>
    </row>
    <row r="84" spans="1:5" x14ac:dyDescent="0.25">
      <c r="A84" s="15" t="s">
        <v>739</v>
      </c>
      <c r="B84" s="15" t="s">
        <v>741</v>
      </c>
      <c r="C84" s="15" t="s">
        <v>403</v>
      </c>
      <c r="D84" s="15" t="s">
        <v>342</v>
      </c>
      <c r="E84" s="15" t="s">
        <v>404</v>
      </c>
    </row>
    <row r="85" spans="1:5" x14ac:dyDescent="0.25">
      <c r="A85" s="15" t="s">
        <v>442</v>
      </c>
      <c r="B85" s="15" t="s">
        <v>692</v>
      </c>
      <c r="C85" s="15" t="s">
        <v>454</v>
      </c>
      <c r="D85" s="15" t="s">
        <v>321</v>
      </c>
      <c r="E85" s="15" t="s">
        <v>469</v>
      </c>
    </row>
    <row r="86" spans="1:5" x14ac:dyDescent="0.25">
      <c r="A86" s="15" t="s">
        <v>439</v>
      </c>
      <c r="B86" s="15" t="s">
        <v>807</v>
      </c>
      <c r="C86" s="15" t="s">
        <v>716</v>
      </c>
      <c r="D86" s="15" t="s">
        <v>392</v>
      </c>
      <c r="E86" s="15" t="s">
        <v>368</v>
      </c>
    </row>
    <row r="87" spans="1:5" x14ac:dyDescent="0.25">
      <c r="A87" s="15" t="s">
        <v>469</v>
      </c>
      <c r="B87" s="15" t="s">
        <v>717</v>
      </c>
      <c r="C87" s="15" t="s">
        <v>821</v>
      </c>
      <c r="D87" s="15" t="s">
        <v>369</v>
      </c>
      <c r="E87" s="15" t="s">
        <v>467</v>
      </c>
    </row>
    <row r="88" spans="1:5" x14ac:dyDescent="0.25">
      <c r="A88" s="15" t="s">
        <v>446</v>
      </c>
      <c r="B88" s="15" t="s">
        <v>640</v>
      </c>
      <c r="C88" s="15" t="s">
        <v>497</v>
      </c>
      <c r="D88" s="15" t="s">
        <v>355</v>
      </c>
      <c r="E88" s="15" t="s">
        <v>839</v>
      </c>
    </row>
    <row r="89" spans="1:5" x14ac:dyDescent="0.25">
      <c r="A89" s="15" t="s">
        <v>790</v>
      </c>
      <c r="B89" s="15" t="s">
        <v>387</v>
      </c>
      <c r="C89" s="15" t="s">
        <v>807</v>
      </c>
      <c r="D89" s="15" t="s">
        <v>343</v>
      </c>
      <c r="E89" s="15" t="s">
        <v>377</v>
      </c>
    </row>
    <row r="90" spans="1:5" x14ac:dyDescent="0.25">
      <c r="A90" s="15" t="s">
        <v>717</v>
      </c>
      <c r="B90" s="15" t="s">
        <v>815</v>
      </c>
      <c r="C90" s="15" t="s">
        <v>747</v>
      </c>
      <c r="D90" s="15" t="s">
        <v>406</v>
      </c>
      <c r="E90" s="15" t="s">
        <v>496</v>
      </c>
    </row>
    <row r="91" spans="1:5" x14ac:dyDescent="0.25">
      <c r="A91" s="15" t="s">
        <v>320</v>
      </c>
      <c r="B91" s="15" t="s">
        <v>399</v>
      </c>
      <c r="C91" s="15" t="s">
        <v>467</v>
      </c>
      <c r="D91" s="15" t="s">
        <v>322</v>
      </c>
      <c r="E91" s="15" t="s">
        <v>406</v>
      </c>
    </row>
    <row r="92" spans="1:5" x14ac:dyDescent="0.25">
      <c r="A92" s="15" t="s">
        <v>336</v>
      </c>
      <c r="B92" s="15" t="s">
        <v>373</v>
      </c>
      <c r="C92" s="15" t="s">
        <v>343</v>
      </c>
      <c r="D92" s="15" t="s">
        <v>449</v>
      </c>
      <c r="E92" s="15" t="s">
        <v>493</v>
      </c>
    </row>
    <row r="93" spans="1:5" x14ac:dyDescent="0.25">
      <c r="A93" s="15" t="s">
        <v>443</v>
      </c>
      <c r="B93" s="15" t="s">
        <v>812</v>
      </c>
      <c r="C93" s="15" t="s">
        <v>370</v>
      </c>
      <c r="D93" s="15" t="s">
        <v>681</v>
      </c>
      <c r="E93" s="15" t="s">
        <v>420</v>
      </c>
    </row>
    <row r="94" spans="1:5" x14ac:dyDescent="0.25">
      <c r="A94" s="15" t="s">
        <v>819</v>
      </c>
      <c r="B94" s="15" t="s">
        <v>679</v>
      </c>
      <c r="C94" s="15" t="s">
        <v>482</v>
      </c>
      <c r="D94" s="15" t="s">
        <v>819</v>
      </c>
      <c r="E94" s="15" t="s">
        <v>365</v>
      </c>
    </row>
    <row r="95" spans="1:5" x14ac:dyDescent="0.25">
      <c r="A95" s="15" t="s">
        <v>389</v>
      </c>
      <c r="B95" s="15" t="s">
        <v>467</v>
      </c>
      <c r="C95" s="15" t="s">
        <v>450</v>
      </c>
      <c r="D95" s="15" t="s">
        <v>450</v>
      </c>
      <c r="E95" s="15" t="s">
        <v>787</v>
      </c>
    </row>
    <row r="96" spans="1:5" x14ac:dyDescent="0.25">
      <c r="A96" s="15" t="s">
        <v>388</v>
      </c>
      <c r="B96" s="15" t="s">
        <v>377</v>
      </c>
      <c r="C96" s="15" t="s">
        <v>362</v>
      </c>
      <c r="D96" s="15" t="s">
        <v>755</v>
      </c>
      <c r="E96" s="15" t="s">
        <v>416</v>
      </c>
    </row>
    <row r="97" spans="1:5" x14ac:dyDescent="0.25">
      <c r="A97" s="15" t="s">
        <v>375</v>
      </c>
      <c r="B97" s="15" t="s">
        <v>381</v>
      </c>
      <c r="C97" s="15" t="s">
        <v>415</v>
      </c>
      <c r="D97" s="15" t="s">
        <v>743</v>
      </c>
      <c r="E97" s="15" t="s">
        <v>341</v>
      </c>
    </row>
    <row r="98" spans="1:5" x14ac:dyDescent="0.25">
      <c r="A98" s="15" t="s">
        <v>372</v>
      </c>
      <c r="B98" s="15" t="s">
        <v>744</v>
      </c>
      <c r="C98" s="15" t="s">
        <v>471</v>
      </c>
      <c r="D98" s="15" t="s">
        <v>534</v>
      </c>
      <c r="E98" s="15" t="s">
        <v>405</v>
      </c>
    </row>
    <row r="99" spans="1:5" x14ac:dyDescent="0.25">
      <c r="A99" s="15" t="s">
        <v>823</v>
      </c>
      <c r="B99" s="15" t="s">
        <v>396</v>
      </c>
      <c r="C99" s="15" t="s">
        <v>324</v>
      </c>
      <c r="D99" s="15" t="s">
        <v>393</v>
      </c>
      <c r="E99" s="15" t="s">
        <v>472</v>
      </c>
    </row>
    <row r="100" spans="1:5" x14ac:dyDescent="0.25">
      <c r="A100" s="15" t="s">
        <v>339</v>
      </c>
      <c r="B100" s="15" t="s">
        <v>814</v>
      </c>
      <c r="C100" s="15" t="s">
        <v>376</v>
      </c>
      <c r="D100" s="15" t="s">
        <v>451</v>
      </c>
      <c r="E100" s="15" t="s">
        <v>450</v>
      </c>
    </row>
    <row r="101" spans="1:5" x14ac:dyDescent="0.25">
      <c r="A101" s="15" t="s">
        <v>534</v>
      </c>
      <c r="B101" s="15" t="s">
        <v>818</v>
      </c>
      <c r="C101" s="15" t="s">
        <v>361</v>
      </c>
      <c r="D101" s="15" t="s">
        <v>471</v>
      </c>
      <c r="E101" s="15" t="s">
        <v>369</v>
      </c>
    </row>
    <row r="102" spans="1:5" x14ac:dyDescent="0.25">
      <c r="A102" s="15" t="s">
        <v>679</v>
      </c>
      <c r="B102" s="15" t="s">
        <v>338</v>
      </c>
      <c r="C102" s="15" t="s">
        <v>751</v>
      </c>
      <c r="D102" s="15" t="s">
        <v>452</v>
      </c>
      <c r="E102" s="15" t="s">
        <v>814</v>
      </c>
    </row>
    <row r="103" spans="1:5" x14ac:dyDescent="0.25">
      <c r="A103" s="15" t="s">
        <v>368</v>
      </c>
      <c r="B103" s="15" t="s">
        <v>479</v>
      </c>
      <c r="C103" s="15" t="s">
        <v>493</v>
      </c>
      <c r="D103" s="15" t="s">
        <v>717</v>
      </c>
      <c r="E103" s="15" t="s">
        <v>474</v>
      </c>
    </row>
    <row r="104" spans="1:5" x14ac:dyDescent="0.25">
      <c r="A104" s="15" t="s">
        <v>451</v>
      </c>
      <c r="B104" s="15" t="s">
        <v>821</v>
      </c>
      <c r="C104" s="15" t="s">
        <v>485</v>
      </c>
      <c r="D104" s="15" t="s">
        <v>467</v>
      </c>
      <c r="E104" s="15" t="s">
        <v>470</v>
      </c>
    </row>
    <row r="105" spans="1:5" x14ac:dyDescent="0.25">
      <c r="A105" s="15" t="s">
        <v>416</v>
      </c>
      <c r="B105" s="15" t="s">
        <v>500</v>
      </c>
      <c r="C105" s="15" t="s">
        <v>768</v>
      </c>
      <c r="D105" s="15" t="s">
        <v>822</v>
      </c>
      <c r="E105" s="15" t="s">
        <v>673</v>
      </c>
    </row>
    <row r="106" spans="1:5" x14ac:dyDescent="0.25">
      <c r="A106" s="15" t="s">
        <v>405</v>
      </c>
      <c r="B106" s="15" t="s">
        <v>498</v>
      </c>
      <c r="C106" s="15" t="s">
        <v>332</v>
      </c>
      <c r="D106" s="15" t="s">
        <v>573</v>
      </c>
      <c r="E106" s="15" t="s">
        <v>449</v>
      </c>
    </row>
    <row r="107" spans="1:5" x14ac:dyDescent="0.25">
      <c r="A107" s="15" t="s">
        <v>371</v>
      </c>
      <c r="B107" s="15" t="s">
        <v>716</v>
      </c>
      <c r="C107" s="15" t="s">
        <v>812</v>
      </c>
      <c r="D107" s="15" t="s">
        <v>344</v>
      </c>
      <c r="E107" s="15" t="s">
        <v>407</v>
      </c>
    </row>
    <row r="108" spans="1:5" x14ac:dyDescent="0.25">
      <c r="A108" s="15" t="s">
        <v>323</v>
      </c>
      <c r="B108" s="15" t="s">
        <v>366</v>
      </c>
      <c r="C108" s="15" t="s">
        <v>364</v>
      </c>
      <c r="D108" s="15" t="s">
        <v>741</v>
      </c>
      <c r="E108" s="15" t="s">
        <v>645</v>
      </c>
    </row>
    <row r="109" spans="1:5" x14ac:dyDescent="0.25">
      <c r="A109" s="15" t="s">
        <v>453</v>
      </c>
      <c r="B109" s="15" t="s">
        <v>378</v>
      </c>
      <c r="C109" s="15" t="s">
        <v>351</v>
      </c>
      <c r="D109" s="15" t="s">
        <v>370</v>
      </c>
      <c r="E109" s="15" t="s">
        <v>382</v>
      </c>
    </row>
    <row r="110" spans="1:5" x14ac:dyDescent="0.25">
      <c r="A110" s="15" t="s">
        <v>421</v>
      </c>
      <c r="B110" s="15" t="s">
        <v>745</v>
      </c>
      <c r="C110" s="15" t="s">
        <v>377</v>
      </c>
      <c r="D110" s="15" t="s">
        <v>407</v>
      </c>
      <c r="E110" s="15" t="s">
        <v>439</v>
      </c>
    </row>
    <row r="111" spans="1:5" x14ac:dyDescent="0.25">
      <c r="A111" s="15" t="s">
        <v>393</v>
      </c>
      <c r="B111" s="15" t="s">
        <v>485</v>
      </c>
      <c r="C111" s="15" t="s">
        <v>822</v>
      </c>
      <c r="D111" s="15" t="s">
        <v>454</v>
      </c>
      <c r="E111" s="15" t="s">
        <v>692</v>
      </c>
    </row>
    <row r="112" spans="1:5" x14ac:dyDescent="0.25">
      <c r="A112" s="15" t="s">
        <v>497</v>
      </c>
      <c r="B112" s="15" t="s">
        <v>541</v>
      </c>
      <c r="C112" s="15" t="s">
        <v>367</v>
      </c>
      <c r="D112" s="15" t="s">
        <v>408</v>
      </c>
      <c r="E112" s="15" t="s">
        <v>396</v>
      </c>
    </row>
    <row r="113" spans="1:5" x14ac:dyDescent="0.25">
      <c r="A113" s="15" t="s">
        <v>471</v>
      </c>
      <c r="B113" s="15" t="s">
        <v>806</v>
      </c>
      <c r="C113" s="15" t="s">
        <v>446</v>
      </c>
      <c r="D113" s="15" t="s">
        <v>453</v>
      </c>
      <c r="E113" s="15" t="s">
        <v>739</v>
      </c>
    </row>
    <row r="114" spans="1:5" x14ac:dyDescent="0.25">
      <c r="A114" s="15" t="s">
        <v>822</v>
      </c>
      <c r="B114" s="15" t="s">
        <v>357</v>
      </c>
      <c r="C114" s="15" t="s">
        <v>448</v>
      </c>
      <c r="D114" s="15" t="s">
        <v>427</v>
      </c>
      <c r="E114" s="15" t="s">
        <v>679</v>
      </c>
    </row>
    <row r="115" spans="1:5" x14ac:dyDescent="0.25">
      <c r="A115" s="15" t="s">
        <v>499</v>
      </c>
      <c r="B115" s="15" t="s">
        <v>761</v>
      </c>
      <c r="C115" s="15" t="s">
        <v>839</v>
      </c>
      <c r="D115" s="15" t="s">
        <v>439</v>
      </c>
      <c r="E115" s="15" t="s">
        <v>403</v>
      </c>
    </row>
    <row r="116" spans="1:5" x14ac:dyDescent="0.25">
      <c r="A116" s="15" t="s">
        <v>419</v>
      </c>
      <c r="B116" s="15" t="s">
        <v>365</v>
      </c>
      <c r="C116" s="15" t="s">
        <v>706</v>
      </c>
      <c r="D116" s="15" t="s">
        <v>371</v>
      </c>
      <c r="E116" s="15" t="s">
        <v>821</v>
      </c>
    </row>
    <row r="117" spans="1:5" x14ac:dyDescent="0.25">
      <c r="A117" s="15" t="s">
        <v>587</v>
      </c>
      <c r="B117" s="15" t="s">
        <v>823</v>
      </c>
      <c r="C117" s="15" t="s">
        <v>408</v>
      </c>
      <c r="D117" s="15" t="s">
        <v>816</v>
      </c>
      <c r="E117" s="15" t="s">
        <v>453</v>
      </c>
    </row>
    <row r="118" spans="1:5" x14ac:dyDescent="0.25">
      <c r="A118" s="15" t="s">
        <v>448</v>
      </c>
      <c r="B118" s="15" t="s">
        <v>502</v>
      </c>
      <c r="C118" s="15" t="s">
        <v>389</v>
      </c>
      <c r="D118" s="15" t="s">
        <v>338</v>
      </c>
      <c r="E118" s="15" t="s">
        <v>323</v>
      </c>
    </row>
    <row r="119" spans="1:5" x14ac:dyDescent="0.25">
      <c r="A119" s="15" t="s">
        <v>467</v>
      </c>
      <c r="B119" s="15" t="s">
        <v>822</v>
      </c>
      <c r="C119" s="15" t="s">
        <v>369</v>
      </c>
      <c r="D119" s="15" t="s">
        <v>751</v>
      </c>
      <c r="E119" s="15" t="s">
        <v>379</v>
      </c>
    </row>
    <row r="120" spans="1:5" x14ac:dyDescent="0.25">
      <c r="A120" s="15" t="s">
        <v>394</v>
      </c>
      <c r="B120" s="15" t="s">
        <v>382</v>
      </c>
      <c r="C120" s="15" t="s">
        <v>373</v>
      </c>
      <c r="D120" s="15" t="s">
        <v>373</v>
      </c>
      <c r="E120" s="15" t="s">
        <v>652</v>
      </c>
    </row>
    <row r="121" spans="1:5" x14ac:dyDescent="0.25">
      <c r="A121" s="15" t="s">
        <v>440</v>
      </c>
      <c r="B121" s="15" t="s">
        <v>448</v>
      </c>
      <c r="C121" s="15" t="s">
        <v>394</v>
      </c>
      <c r="D121" s="15" t="s">
        <v>440</v>
      </c>
      <c r="E121" s="15" t="s">
        <v>826</v>
      </c>
    </row>
    <row r="122" spans="1:5" x14ac:dyDescent="0.25">
      <c r="A122" s="15" t="s">
        <v>425</v>
      </c>
      <c r="B122" s="15" t="s">
        <v>472</v>
      </c>
      <c r="C122" s="15" t="s">
        <v>379</v>
      </c>
      <c r="D122" s="15" t="s">
        <v>372</v>
      </c>
      <c r="E122" s="15" t="s">
        <v>505</v>
      </c>
    </row>
    <row r="123" spans="1:5" x14ac:dyDescent="0.25">
      <c r="A123" s="15" t="s">
        <v>404</v>
      </c>
      <c r="B123" s="15" t="s">
        <v>385</v>
      </c>
      <c r="C123" s="15" t="s">
        <v>439</v>
      </c>
      <c r="D123" s="15" t="s">
        <v>790</v>
      </c>
      <c r="E123" s="15" t="s">
        <v>319</v>
      </c>
    </row>
    <row r="124" spans="1:5" x14ac:dyDescent="0.25">
      <c r="A124" s="15" t="s">
        <v>1144</v>
      </c>
      <c r="B124" s="15" t="s">
        <v>393</v>
      </c>
      <c r="C124" s="15" t="s">
        <v>371</v>
      </c>
      <c r="D124" s="15" t="s">
        <v>374</v>
      </c>
      <c r="E124" s="15" t="s">
        <v>681</v>
      </c>
    </row>
    <row r="125" spans="1:5" x14ac:dyDescent="0.25">
      <c r="A125" s="15" t="s">
        <v>760</v>
      </c>
      <c r="B125" s="15" t="s">
        <v>390</v>
      </c>
      <c r="C125" s="15" t="s">
        <v>787</v>
      </c>
      <c r="D125" s="15" t="s">
        <v>315</v>
      </c>
      <c r="E125" s="15" t="s">
        <v>674</v>
      </c>
    </row>
    <row r="126" spans="1:5" x14ac:dyDescent="0.25">
      <c r="A126" s="15" t="s">
        <v>500</v>
      </c>
      <c r="B126" s="15" t="s">
        <v>652</v>
      </c>
      <c r="C126" s="15" t="s">
        <v>468</v>
      </c>
      <c r="D126" s="15" t="s">
        <v>813</v>
      </c>
      <c r="E126" s="15" t="s">
        <v>448</v>
      </c>
    </row>
    <row r="127" spans="1:5" x14ac:dyDescent="0.25">
      <c r="A127" s="15" t="s">
        <v>484</v>
      </c>
      <c r="B127" s="15" t="s">
        <v>358</v>
      </c>
      <c r="C127" s="15" t="s">
        <v>808</v>
      </c>
      <c r="D127" s="15" t="s">
        <v>814</v>
      </c>
      <c r="E127" s="15" t="s">
        <v>329</v>
      </c>
    </row>
    <row r="128" spans="1:5" x14ac:dyDescent="0.25">
      <c r="A128" s="15" t="s">
        <v>325</v>
      </c>
      <c r="B128" s="15" t="s">
        <v>1142</v>
      </c>
      <c r="C128" s="15" t="s">
        <v>813</v>
      </c>
      <c r="D128" s="15" t="s">
        <v>483</v>
      </c>
      <c r="E128" s="15" t="s">
        <v>408</v>
      </c>
    </row>
    <row r="129" spans="1:5" x14ac:dyDescent="0.25">
      <c r="A129" s="15" t="s">
        <v>839</v>
      </c>
      <c r="B129" s="15" t="s">
        <v>323</v>
      </c>
      <c r="C129" s="15" t="s">
        <v>435</v>
      </c>
      <c r="D129" s="15" t="s">
        <v>417</v>
      </c>
      <c r="E129" s="15" t="s">
        <v>789</v>
      </c>
    </row>
    <row r="130" spans="1:5" x14ac:dyDescent="0.25">
      <c r="A130" s="15" t="s">
        <v>498</v>
      </c>
      <c r="B130" s="15" t="s">
        <v>404</v>
      </c>
      <c r="C130" s="15" t="s">
        <v>433</v>
      </c>
      <c r="D130" s="15" t="s">
        <v>718</v>
      </c>
      <c r="E130" s="15" t="s">
        <v>576</v>
      </c>
    </row>
    <row r="131" spans="1:5" x14ac:dyDescent="0.25">
      <c r="A131" s="15" t="s">
        <v>468</v>
      </c>
      <c r="B131" s="15" t="s">
        <v>718</v>
      </c>
      <c r="C131" s="15" t="s">
        <v>453</v>
      </c>
      <c r="D131" s="15" t="s">
        <v>409</v>
      </c>
      <c r="E131" s="15" t="s">
        <v>366</v>
      </c>
    </row>
    <row r="132" spans="1:5" x14ac:dyDescent="0.25">
      <c r="A132" s="15" t="s">
        <v>820</v>
      </c>
      <c r="B132" s="15" t="s">
        <v>343</v>
      </c>
      <c r="C132" s="15" t="s">
        <v>342</v>
      </c>
      <c r="D132" s="15" t="s">
        <v>441</v>
      </c>
      <c r="E132" s="15" t="s">
        <v>587</v>
      </c>
    </row>
    <row r="133" spans="1:5" x14ac:dyDescent="0.25">
      <c r="A133" s="15" t="s">
        <v>341</v>
      </c>
      <c r="B133" s="15" t="s">
        <v>389</v>
      </c>
      <c r="C133" s="15" t="s">
        <v>406</v>
      </c>
      <c r="D133" s="15" t="s">
        <v>422</v>
      </c>
      <c r="E133" s="15" t="s">
        <v>411</v>
      </c>
    </row>
    <row r="134" spans="1:5" x14ac:dyDescent="0.25">
      <c r="A134" s="15" t="s">
        <v>427</v>
      </c>
      <c r="B134" s="15" t="s">
        <v>497</v>
      </c>
      <c r="C134" s="15" t="s">
        <v>363</v>
      </c>
      <c r="D134" s="15" t="s">
        <v>468</v>
      </c>
      <c r="E134" s="15" t="s">
        <v>390</v>
      </c>
    </row>
    <row r="135" spans="1:5" x14ac:dyDescent="0.25">
      <c r="A135" s="15" t="s">
        <v>642</v>
      </c>
      <c r="B135" s="15" t="s">
        <v>411</v>
      </c>
      <c r="C135" s="15" t="s">
        <v>410</v>
      </c>
      <c r="D135" s="15" t="s">
        <v>744</v>
      </c>
      <c r="E135" s="15" t="s">
        <v>1144</v>
      </c>
    </row>
    <row r="136" spans="1:5" x14ac:dyDescent="0.25">
      <c r="A136" s="15" t="s">
        <v>396</v>
      </c>
      <c r="B136" s="15" t="s">
        <v>440</v>
      </c>
      <c r="C136" s="15" t="s">
        <v>427</v>
      </c>
      <c r="D136" s="15" t="s">
        <v>375</v>
      </c>
      <c r="E136" s="15" t="s">
        <v>499</v>
      </c>
    </row>
    <row r="137" spans="1:5" x14ac:dyDescent="0.25">
      <c r="A137" s="15" t="s">
        <v>447</v>
      </c>
      <c r="B137" s="15" t="s">
        <v>1144</v>
      </c>
      <c r="C137" s="15" t="s">
        <v>498</v>
      </c>
      <c r="D137" s="15" t="s">
        <v>376</v>
      </c>
      <c r="E137" s="15" t="s">
        <v>484</v>
      </c>
    </row>
    <row r="138" spans="1:5" x14ac:dyDescent="0.25">
      <c r="A138" s="15" t="s">
        <v>424</v>
      </c>
      <c r="B138" s="15" t="s">
        <v>645</v>
      </c>
      <c r="C138" s="15" t="s">
        <v>359</v>
      </c>
      <c r="D138" s="15" t="s">
        <v>410</v>
      </c>
      <c r="E138" s="15" t="s">
        <v>327</v>
      </c>
    </row>
    <row r="139" spans="1:5" x14ac:dyDescent="0.25">
      <c r="A139" s="15" t="s">
        <v>723</v>
      </c>
      <c r="B139" s="15" t="s">
        <v>429</v>
      </c>
      <c r="C139" s="15" t="s">
        <v>378</v>
      </c>
      <c r="D139" s="15" t="s">
        <v>497</v>
      </c>
      <c r="E139" s="15" t="s">
        <v>815</v>
      </c>
    </row>
    <row r="140" spans="1:5" x14ac:dyDescent="0.25">
      <c r="A140" s="15" t="s">
        <v>541</v>
      </c>
      <c r="B140" s="15" t="s">
        <v>326</v>
      </c>
      <c r="C140" s="15" t="s">
        <v>726</v>
      </c>
      <c r="D140" s="15" t="s">
        <v>323</v>
      </c>
      <c r="E140" s="15" t="s">
        <v>372</v>
      </c>
    </row>
    <row r="141" spans="1:5" x14ac:dyDescent="0.25">
      <c r="A141" s="15" t="s">
        <v>473</v>
      </c>
      <c r="B141" s="15" t="s">
        <v>839</v>
      </c>
      <c r="C141" s="15" t="s">
        <v>355</v>
      </c>
      <c r="D141" s="15" t="s">
        <v>839</v>
      </c>
      <c r="E141" s="15" t="s">
        <v>642</v>
      </c>
    </row>
    <row r="142" spans="1:5" x14ac:dyDescent="0.25">
      <c r="A142" s="15" t="s">
        <v>768</v>
      </c>
      <c r="B142" s="15" t="s">
        <v>409</v>
      </c>
      <c r="C142" s="15" t="s">
        <v>505</v>
      </c>
      <c r="D142" s="15" t="s">
        <v>498</v>
      </c>
      <c r="E142" s="15" t="s">
        <v>823</v>
      </c>
    </row>
    <row r="143" spans="1:5" x14ac:dyDescent="0.25">
      <c r="A143" s="15" t="s">
        <v>346</v>
      </c>
      <c r="B143" s="15" t="s">
        <v>325</v>
      </c>
      <c r="C143" s="15" t="s">
        <v>483</v>
      </c>
      <c r="D143" s="15" t="s">
        <v>418</v>
      </c>
      <c r="E143" s="15" t="s">
        <v>393</v>
      </c>
    </row>
    <row r="144" spans="1:5" x14ac:dyDescent="0.25">
      <c r="A144" s="15" t="s">
        <v>391</v>
      </c>
      <c r="B144" s="15" t="s">
        <v>345</v>
      </c>
      <c r="C144" s="15" t="s">
        <v>320</v>
      </c>
      <c r="D144" s="15" t="s">
        <v>324</v>
      </c>
      <c r="E144" s="15" t="s">
        <v>741</v>
      </c>
    </row>
    <row r="145" spans="1:5" x14ac:dyDescent="0.25">
      <c r="A145" s="15" t="s">
        <v>716</v>
      </c>
      <c r="B145" s="15" t="s">
        <v>499</v>
      </c>
      <c r="C145" s="15" t="s">
        <v>344</v>
      </c>
      <c r="D145" s="15" t="s">
        <v>792</v>
      </c>
      <c r="E145" s="15" t="s">
        <v>813</v>
      </c>
    </row>
    <row r="146" spans="1:5" x14ac:dyDescent="0.25">
      <c r="A146" s="15" t="s">
        <v>505</v>
      </c>
      <c r="B146" s="15" t="s">
        <v>403</v>
      </c>
      <c r="C146" s="15" t="s">
        <v>374</v>
      </c>
      <c r="D146" s="15" t="s">
        <v>345</v>
      </c>
      <c r="E146" s="15" t="s">
        <v>345</v>
      </c>
    </row>
    <row r="147" spans="1:5" x14ac:dyDescent="0.25">
      <c r="A147" s="15" t="s">
        <v>652</v>
      </c>
      <c r="B147" s="15" t="s">
        <v>369</v>
      </c>
      <c r="C147" s="15" t="s">
        <v>500</v>
      </c>
      <c r="D147" s="15" t="s">
        <v>587</v>
      </c>
      <c r="E147" s="15" t="s">
        <v>356</v>
      </c>
    </row>
    <row r="148" spans="1:5" x14ac:dyDescent="0.25">
      <c r="A148" s="15" t="s">
        <v>412</v>
      </c>
      <c r="B148" s="15" t="s">
        <v>505</v>
      </c>
      <c r="C148" s="15" t="s">
        <v>755</v>
      </c>
      <c r="D148" s="15" t="s">
        <v>442</v>
      </c>
      <c r="E148" s="15" t="s">
        <v>385</v>
      </c>
    </row>
    <row r="149" spans="1:5" x14ac:dyDescent="0.25">
      <c r="A149" s="15" t="s">
        <v>380</v>
      </c>
      <c r="B149" s="15" t="s">
        <v>395</v>
      </c>
      <c r="C149" s="15" t="s">
        <v>402</v>
      </c>
      <c r="D149" s="15" t="s">
        <v>469</v>
      </c>
      <c r="E149" s="15" t="s">
        <v>822</v>
      </c>
    </row>
    <row r="150" spans="1:5" x14ac:dyDescent="0.25">
      <c r="A150" s="15" t="s">
        <v>370</v>
      </c>
      <c r="B150" s="15" t="s">
        <v>755</v>
      </c>
      <c r="C150" s="15" t="s">
        <v>442</v>
      </c>
      <c r="D150" s="15" t="s">
        <v>472</v>
      </c>
      <c r="E150" s="15" t="s">
        <v>442</v>
      </c>
    </row>
    <row r="151" spans="1:5" x14ac:dyDescent="0.25">
      <c r="A151" s="15" t="s">
        <v>352</v>
      </c>
      <c r="B151" s="15" t="s">
        <v>449</v>
      </c>
      <c r="C151" s="15" t="s">
        <v>541</v>
      </c>
      <c r="D151" s="15" t="s">
        <v>411</v>
      </c>
      <c r="E151" s="15" t="s">
        <v>332</v>
      </c>
    </row>
    <row r="152" spans="1:5" x14ac:dyDescent="0.25">
      <c r="A152" s="15" t="s">
        <v>327</v>
      </c>
      <c r="B152" s="15" t="s">
        <v>674</v>
      </c>
      <c r="C152" s="15" t="s">
        <v>640</v>
      </c>
      <c r="D152" s="15" t="s">
        <v>484</v>
      </c>
      <c r="E152" s="15" t="s">
        <v>452</v>
      </c>
    </row>
    <row r="153" spans="1:5" x14ac:dyDescent="0.25">
      <c r="A153" s="15" t="s">
        <v>788</v>
      </c>
      <c r="B153" s="15" t="s">
        <v>442</v>
      </c>
      <c r="C153" s="15" t="s">
        <v>382</v>
      </c>
      <c r="D153" s="15" t="s">
        <v>325</v>
      </c>
      <c r="E153" s="15" t="s">
        <v>418</v>
      </c>
    </row>
    <row r="154" spans="1:5" x14ac:dyDescent="0.25">
      <c r="A154" s="15" t="s">
        <v>576</v>
      </c>
      <c r="B154" s="15" t="s">
        <v>491</v>
      </c>
      <c r="C154" s="15" t="s">
        <v>409</v>
      </c>
      <c r="D154" s="15" t="s">
        <v>1144</v>
      </c>
      <c r="E154" s="15" t="s">
        <v>349</v>
      </c>
    </row>
    <row r="155" spans="1:5" x14ac:dyDescent="0.25">
      <c r="A155" s="15" t="s">
        <v>645</v>
      </c>
      <c r="B155" s="15" t="s">
        <v>342</v>
      </c>
      <c r="C155" s="15" t="s">
        <v>438</v>
      </c>
      <c r="D155" s="15" t="s">
        <v>640</v>
      </c>
      <c r="E155" s="15" t="s">
        <v>414</v>
      </c>
    </row>
    <row r="156" spans="1:5" x14ac:dyDescent="0.25">
      <c r="A156" s="15" t="s">
        <v>331</v>
      </c>
      <c r="B156" s="15" t="s">
        <v>321</v>
      </c>
      <c r="C156" s="15" t="s">
        <v>473</v>
      </c>
      <c r="D156" s="15" t="s">
        <v>443</v>
      </c>
      <c r="E156" s="15" t="s">
        <v>825</v>
      </c>
    </row>
    <row r="157" spans="1:5" x14ac:dyDescent="0.25">
      <c r="A157" s="15" t="s">
        <v>452</v>
      </c>
      <c r="B157" s="15" t="s">
        <v>501</v>
      </c>
      <c r="C157" s="15" t="s">
        <v>642</v>
      </c>
      <c r="D157" s="15" t="s">
        <v>485</v>
      </c>
      <c r="E157" s="15" t="s">
        <v>500</v>
      </c>
    </row>
    <row r="158" spans="1:5" x14ac:dyDescent="0.25">
      <c r="A158" s="15" t="s">
        <v>356</v>
      </c>
      <c r="B158" s="15" t="s">
        <v>339</v>
      </c>
      <c r="C158" s="15" t="s">
        <v>749</v>
      </c>
      <c r="D158" s="15" t="s">
        <v>394</v>
      </c>
      <c r="E158" s="15" t="s">
        <v>768</v>
      </c>
    </row>
    <row r="159" spans="1:5" x14ac:dyDescent="0.25">
      <c r="A159" s="15" t="s">
        <v>502</v>
      </c>
      <c r="B159" s="15" t="s">
        <v>838</v>
      </c>
      <c r="C159" s="15" t="s">
        <v>400</v>
      </c>
      <c r="D159" s="15" t="s">
        <v>377</v>
      </c>
      <c r="E159" s="15" t="s">
        <v>388</v>
      </c>
    </row>
    <row r="160" spans="1:5" x14ac:dyDescent="0.25">
      <c r="A160" s="15" t="s">
        <v>411</v>
      </c>
      <c r="B160" s="15" t="s">
        <v>336</v>
      </c>
      <c r="C160" s="15" t="s">
        <v>407</v>
      </c>
      <c r="D160" s="15" t="s">
        <v>456</v>
      </c>
      <c r="E160" s="15" t="s">
        <v>716</v>
      </c>
    </row>
    <row r="161" spans="1:5" x14ac:dyDescent="0.25">
      <c r="A161" s="15" t="s">
        <v>377</v>
      </c>
      <c r="B161" s="15" t="s">
        <v>726</v>
      </c>
      <c r="C161" s="15" t="s">
        <v>743</v>
      </c>
      <c r="D161" s="15" t="s">
        <v>740</v>
      </c>
      <c r="E161" s="15" t="s">
        <v>497</v>
      </c>
    </row>
    <row r="162" spans="1:5" x14ac:dyDescent="0.25">
      <c r="A162" s="15" t="s">
        <v>458</v>
      </c>
      <c r="B162" s="15" t="s">
        <v>327</v>
      </c>
      <c r="C162" s="15" t="s">
        <v>534</v>
      </c>
      <c r="D162" s="15" t="s">
        <v>378</v>
      </c>
      <c r="E162" s="15" t="s">
        <v>325</v>
      </c>
    </row>
    <row r="163" spans="1:5" x14ac:dyDescent="0.25">
      <c r="A163" s="15" t="s">
        <v>810</v>
      </c>
      <c r="B163" s="15" t="s">
        <v>356</v>
      </c>
      <c r="C163" s="15" t="s">
        <v>447</v>
      </c>
      <c r="D163" s="15" t="s">
        <v>838</v>
      </c>
      <c r="E163" s="15" t="s">
        <v>337</v>
      </c>
    </row>
    <row r="164" spans="1:5" x14ac:dyDescent="0.25">
      <c r="A164" s="15" t="s">
        <v>706</v>
      </c>
      <c r="B164" s="15" t="s">
        <v>475</v>
      </c>
      <c r="C164" s="15" t="s">
        <v>441</v>
      </c>
      <c r="D164" s="15" t="s">
        <v>326</v>
      </c>
      <c r="E164" s="15" t="s">
        <v>723</v>
      </c>
    </row>
    <row r="165" spans="1:5" x14ac:dyDescent="0.25">
      <c r="A165" s="15" t="s">
        <v>378</v>
      </c>
      <c r="B165" s="15" t="s">
        <v>642</v>
      </c>
      <c r="C165" s="15" t="s">
        <v>469</v>
      </c>
      <c r="D165" s="15" t="s">
        <v>412</v>
      </c>
      <c r="E165" s="15" t="s">
        <v>421</v>
      </c>
    </row>
    <row r="166" spans="1:5" x14ac:dyDescent="0.25">
      <c r="A166" s="15" t="s">
        <v>358</v>
      </c>
      <c r="B166" s="15" t="s">
        <v>825</v>
      </c>
      <c r="C166" s="15" t="s">
        <v>652</v>
      </c>
      <c r="D166" s="15" t="s">
        <v>745</v>
      </c>
      <c r="E166" s="15" t="s">
        <v>717</v>
      </c>
    </row>
    <row r="167" spans="1:5" x14ac:dyDescent="0.25">
      <c r="A167" s="15" t="s">
        <v>825</v>
      </c>
      <c r="B167" s="15" t="s">
        <v>329</v>
      </c>
      <c r="C167" s="15" t="s">
        <v>323</v>
      </c>
      <c r="D167" s="15" t="s">
        <v>645</v>
      </c>
      <c r="E167" s="15" t="s">
        <v>454</v>
      </c>
    </row>
    <row r="168" spans="1:5" x14ac:dyDescent="0.25">
      <c r="A168" s="15" t="s">
        <v>476</v>
      </c>
      <c r="B168" s="15" t="s">
        <v>723</v>
      </c>
      <c r="C168" s="15" t="s">
        <v>792</v>
      </c>
      <c r="D168" s="15" t="s">
        <v>429</v>
      </c>
      <c r="E168" s="15" t="s">
        <v>440</v>
      </c>
    </row>
    <row r="169" spans="1:5" x14ac:dyDescent="0.25">
      <c r="A169" s="15" t="s">
        <v>483</v>
      </c>
      <c r="B169" s="15" t="s">
        <v>361</v>
      </c>
      <c r="C169" s="15" t="s">
        <v>440</v>
      </c>
      <c r="D169" s="15" t="s">
        <v>515</v>
      </c>
      <c r="E169" s="15" t="s">
        <v>541</v>
      </c>
    </row>
    <row r="170" spans="1:5" x14ac:dyDescent="0.25">
      <c r="A170" s="15" t="s">
        <v>379</v>
      </c>
      <c r="B170" s="15" t="s">
        <v>414</v>
      </c>
      <c r="C170" s="15" t="s">
        <v>645</v>
      </c>
      <c r="D170" s="15" t="s">
        <v>379</v>
      </c>
      <c r="E170" s="15" t="s">
        <v>718</v>
      </c>
    </row>
    <row r="171" spans="1:5" x14ac:dyDescent="0.25">
      <c r="A171" s="15" t="s">
        <v>441</v>
      </c>
      <c r="B171" s="15" t="s">
        <v>454</v>
      </c>
      <c r="C171" s="15" t="s">
        <v>838</v>
      </c>
      <c r="D171" s="15" t="s">
        <v>486</v>
      </c>
      <c r="E171" s="15" t="s">
        <v>409</v>
      </c>
    </row>
    <row r="172" spans="1:5" x14ac:dyDescent="0.25">
      <c r="A172" s="15" t="s">
        <v>718</v>
      </c>
      <c r="B172" s="15" t="s">
        <v>413</v>
      </c>
      <c r="C172" s="15" t="s">
        <v>825</v>
      </c>
      <c r="D172" s="15" t="s">
        <v>356</v>
      </c>
      <c r="E172" s="15" t="s">
        <v>413</v>
      </c>
    </row>
    <row r="173" spans="1:5" x14ac:dyDescent="0.25">
      <c r="A173" s="15" t="s">
        <v>329</v>
      </c>
      <c r="B173" s="15" t="s">
        <v>470</v>
      </c>
      <c r="C173" s="15" t="s">
        <v>352</v>
      </c>
      <c r="D173" s="15" t="s">
        <v>457</v>
      </c>
      <c r="E173" s="15" t="s">
        <v>392</v>
      </c>
    </row>
    <row r="174" spans="1:5" x14ac:dyDescent="0.25">
      <c r="A174" s="15" t="s">
        <v>382</v>
      </c>
      <c r="B174" s="15" t="s">
        <v>370</v>
      </c>
      <c r="C174" s="15" t="s">
        <v>472</v>
      </c>
      <c r="D174" s="15" t="s">
        <v>327</v>
      </c>
      <c r="E174" s="15" t="s">
        <v>485</v>
      </c>
    </row>
    <row r="175" spans="1:5" x14ac:dyDescent="0.25">
      <c r="A175" s="15" t="s">
        <v>418</v>
      </c>
      <c r="B175" s="15" t="s">
        <v>322</v>
      </c>
      <c r="C175" s="15" t="s">
        <v>322</v>
      </c>
      <c r="D175" s="15" t="s">
        <v>499</v>
      </c>
      <c r="E175" s="15" t="s">
        <v>502</v>
      </c>
    </row>
    <row r="176" spans="1:5" x14ac:dyDescent="0.25">
      <c r="A176" s="15" t="s">
        <v>838</v>
      </c>
      <c r="B176" s="15" t="s">
        <v>809</v>
      </c>
      <c r="C176" s="15" t="s">
        <v>474</v>
      </c>
      <c r="D176" s="15" t="s">
        <v>541</v>
      </c>
      <c r="E176" s="15" t="s">
        <v>338</v>
      </c>
    </row>
    <row r="177" spans="1:5" x14ac:dyDescent="0.25">
      <c r="A177" s="15" t="s">
        <v>333</v>
      </c>
      <c r="B177" s="15" t="s">
        <v>391</v>
      </c>
      <c r="C177" s="15" t="s">
        <v>1144</v>
      </c>
      <c r="D177" s="15" t="s">
        <v>473</v>
      </c>
      <c r="E177" s="15" t="s">
        <v>346</v>
      </c>
    </row>
    <row r="178" spans="1:5" x14ac:dyDescent="0.25">
      <c r="A178" s="15" t="s">
        <v>465</v>
      </c>
      <c r="B178" s="15" t="s">
        <v>425</v>
      </c>
      <c r="C178" s="15" t="s">
        <v>413</v>
      </c>
      <c r="D178" s="15" t="s">
        <v>652</v>
      </c>
      <c r="E178" s="15" t="s">
        <v>389</v>
      </c>
    </row>
    <row r="179" spans="1:5" x14ac:dyDescent="0.25">
      <c r="A179" s="15" t="s">
        <v>740</v>
      </c>
      <c r="B179" s="15" t="s">
        <v>787</v>
      </c>
      <c r="C179" s="15" t="s">
        <v>345</v>
      </c>
      <c r="D179" s="15" t="s">
        <v>749</v>
      </c>
      <c r="E179" s="15" t="s">
        <v>447</v>
      </c>
    </row>
    <row r="180" spans="1:5" x14ac:dyDescent="0.25">
      <c r="A180" s="15" t="s">
        <v>474</v>
      </c>
      <c r="B180" s="15" t="s">
        <v>372</v>
      </c>
      <c r="C180" s="15" t="s">
        <v>315</v>
      </c>
      <c r="D180" s="15" t="s">
        <v>413</v>
      </c>
      <c r="E180" s="15" t="s">
        <v>417</v>
      </c>
    </row>
    <row r="181" spans="1:5" x14ac:dyDescent="0.25">
      <c r="A181" s="15" t="s">
        <v>383</v>
      </c>
      <c r="B181" s="15" t="s">
        <v>576</v>
      </c>
      <c r="C181" s="15" t="s">
        <v>502</v>
      </c>
      <c r="D181" s="15" t="s">
        <v>380</v>
      </c>
      <c r="E181" s="15" t="s">
        <v>380</v>
      </c>
    </row>
    <row r="182" spans="1:5" x14ac:dyDescent="0.25">
      <c r="A182" s="15" t="s">
        <v>515</v>
      </c>
      <c r="B182" s="15" t="s">
        <v>417</v>
      </c>
      <c r="C182" s="15" t="s">
        <v>790</v>
      </c>
      <c r="D182" s="15" t="s">
        <v>817</v>
      </c>
      <c r="E182" s="15" t="s">
        <v>374</v>
      </c>
    </row>
    <row r="183" spans="1:5" x14ac:dyDescent="0.25">
      <c r="A183" s="15" t="s">
        <v>475</v>
      </c>
      <c r="B183" s="15" t="s">
        <v>768</v>
      </c>
      <c r="C183" s="15" t="s">
        <v>723</v>
      </c>
      <c r="D183" s="15" t="s">
        <v>500</v>
      </c>
      <c r="E183" s="15" t="s">
        <v>749</v>
      </c>
    </row>
    <row r="184" spans="1:5" x14ac:dyDescent="0.25">
      <c r="A184" s="15" t="s">
        <v>410</v>
      </c>
      <c r="B184" s="15" t="s">
        <v>819</v>
      </c>
      <c r="C184" s="15" t="s">
        <v>573</v>
      </c>
      <c r="D184" s="15" t="s">
        <v>725</v>
      </c>
      <c r="E184" s="15" t="s">
        <v>391</v>
      </c>
    </row>
    <row r="185" spans="1:5" x14ac:dyDescent="0.25">
      <c r="A185" s="15" t="s">
        <v>422</v>
      </c>
      <c r="B185" s="15" t="s">
        <v>587</v>
      </c>
      <c r="C185" s="15" t="s">
        <v>753</v>
      </c>
      <c r="D185" s="15" t="s">
        <v>706</v>
      </c>
      <c r="E185" s="15" t="s">
        <v>370</v>
      </c>
    </row>
    <row r="186" spans="1:5" x14ac:dyDescent="0.25">
      <c r="A186" s="15" t="s">
        <v>437</v>
      </c>
      <c r="B186" s="15" t="s">
        <v>333</v>
      </c>
      <c r="C186" s="15" t="s">
        <v>358</v>
      </c>
      <c r="D186" s="15" t="s">
        <v>824</v>
      </c>
      <c r="E186" s="15" t="s">
        <v>807</v>
      </c>
    </row>
    <row r="187" spans="1:5" x14ac:dyDescent="0.25">
      <c r="A187" s="15" t="s">
        <v>640</v>
      </c>
      <c r="B187" s="15" t="s">
        <v>504</v>
      </c>
      <c r="C187" s="15" t="s">
        <v>452</v>
      </c>
      <c r="D187" s="15" t="s">
        <v>501</v>
      </c>
      <c r="E187" s="15" t="s">
        <v>335</v>
      </c>
    </row>
    <row r="188" spans="1:5" x14ac:dyDescent="0.25">
      <c r="A188" s="15" t="s">
        <v>321</v>
      </c>
      <c r="B188" s="15" t="s">
        <v>324</v>
      </c>
      <c r="C188" s="15" t="s">
        <v>744</v>
      </c>
      <c r="D188" s="15" t="s">
        <v>381</v>
      </c>
      <c r="E188" s="15" t="s">
        <v>395</v>
      </c>
    </row>
    <row r="189" spans="1:5" x14ac:dyDescent="0.25">
      <c r="A189" s="15" t="s">
        <v>725</v>
      </c>
      <c r="B189" s="15" t="s">
        <v>813</v>
      </c>
      <c r="C189" s="15" t="s">
        <v>816</v>
      </c>
      <c r="D189" s="15" t="s">
        <v>329</v>
      </c>
      <c r="E189" s="15" t="s">
        <v>446</v>
      </c>
    </row>
    <row r="190" spans="1:5" x14ac:dyDescent="0.25">
      <c r="A190" s="15" t="s">
        <v>359</v>
      </c>
      <c r="B190" s="15" t="s">
        <v>476</v>
      </c>
      <c r="C190" s="15" t="s">
        <v>411</v>
      </c>
      <c r="D190" s="15" t="s">
        <v>330</v>
      </c>
      <c r="E190" s="15" t="s">
        <v>475</v>
      </c>
    </row>
    <row r="191" spans="1:5" x14ac:dyDescent="0.25">
      <c r="A191" s="15" t="s">
        <v>460</v>
      </c>
      <c r="B191" s="15" t="s">
        <v>816</v>
      </c>
      <c r="C191" s="15" t="s">
        <v>375</v>
      </c>
      <c r="D191" s="15" t="s">
        <v>642</v>
      </c>
      <c r="E191" s="15" t="s">
        <v>819</v>
      </c>
    </row>
    <row r="192" spans="1:5" x14ac:dyDescent="0.25">
      <c r="A192" s="15" t="s">
        <v>431</v>
      </c>
      <c r="B192" s="15" t="s">
        <v>341</v>
      </c>
      <c r="C192" s="15" t="s">
        <v>457</v>
      </c>
      <c r="D192" s="15" t="s">
        <v>826</v>
      </c>
      <c r="E192" s="15" t="s">
        <v>427</v>
      </c>
    </row>
    <row r="193" spans="1:5" x14ac:dyDescent="0.25">
      <c r="A193" s="15" t="s">
        <v>826</v>
      </c>
      <c r="B193" s="15" t="s">
        <v>483</v>
      </c>
      <c r="C193" s="15" t="s">
        <v>587</v>
      </c>
      <c r="D193" s="15" t="s">
        <v>810</v>
      </c>
      <c r="E193" s="15" t="s">
        <v>838</v>
      </c>
    </row>
    <row r="194" spans="1:5" x14ac:dyDescent="0.25">
      <c r="A194" s="15" t="s">
        <v>334</v>
      </c>
      <c r="B194" s="15" t="s">
        <v>460</v>
      </c>
      <c r="C194" s="15" t="s">
        <v>760</v>
      </c>
      <c r="D194" s="15" t="s">
        <v>346</v>
      </c>
      <c r="E194" s="15" t="s">
        <v>359</v>
      </c>
    </row>
    <row r="195" spans="1:5" x14ac:dyDescent="0.25">
      <c r="A195" s="15" t="s">
        <v>413</v>
      </c>
      <c r="B195" s="15" t="s">
        <v>337</v>
      </c>
      <c r="C195" s="15" t="s">
        <v>745</v>
      </c>
      <c r="D195" s="15" t="s">
        <v>806</v>
      </c>
      <c r="E195" s="15" t="s">
        <v>358</v>
      </c>
    </row>
    <row r="196" spans="1:5" x14ac:dyDescent="0.25">
      <c r="A196" s="15" t="s">
        <v>408</v>
      </c>
      <c r="B196" s="15" t="s">
        <v>436</v>
      </c>
      <c r="C196" s="15" t="s">
        <v>486</v>
      </c>
      <c r="D196" s="15" t="s">
        <v>357</v>
      </c>
      <c r="E196" s="15" t="s">
        <v>333</v>
      </c>
    </row>
    <row r="197" spans="1:5" x14ac:dyDescent="0.25">
      <c r="A197" s="15" t="s">
        <v>322</v>
      </c>
      <c r="B197" s="15" t="s">
        <v>462</v>
      </c>
      <c r="C197" s="15" t="s">
        <v>815</v>
      </c>
      <c r="D197" s="15" t="s">
        <v>505</v>
      </c>
      <c r="E197" s="15" t="s">
        <v>504</v>
      </c>
    </row>
    <row r="198" spans="1:5" x14ac:dyDescent="0.25">
      <c r="A198" s="15" t="s">
        <v>504</v>
      </c>
      <c r="B198" s="15" t="s">
        <v>447</v>
      </c>
      <c r="C198" s="15" t="s">
        <v>418</v>
      </c>
      <c r="D198" s="15" t="s">
        <v>331</v>
      </c>
      <c r="E198" s="15" t="s">
        <v>729</v>
      </c>
    </row>
    <row r="199" spans="1:5" x14ac:dyDescent="0.25">
      <c r="A199" s="15" t="s">
        <v>486</v>
      </c>
      <c r="B199" s="15" t="s">
        <v>346</v>
      </c>
      <c r="C199" s="15" t="s">
        <v>425</v>
      </c>
      <c r="D199" s="15" t="s">
        <v>332</v>
      </c>
      <c r="E199" s="15" t="s">
        <v>460</v>
      </c>
    </row>
    <row r="200" spans="1:5" x14ac:dyDescent="0.25">
      <c r="A200" s="15" t="s">
        <v>753</v>
      </c>
      <c r="B200" s="15" t="s">
        <v>477</v>
      </c>
      <c r="C200" s="15" t="s">
        <v>356</v>
      </c>
      <c r="D200" s="15" t="s">
        <v>458</v>
      </c>
      <c r="E200" s="15" t="s">
        <v>441</v>
      </c>
    </row>
    <row r="201" spans="1:5" x14ac:dyDescent="0.25">
      <c r="A201" s="15" t="s">
        <v>401</v>
      </c>
      <c r="B201" s="15" t="s">
        <v>431</v>
      </c>
      <c r="C201" s="15" t="s">
        <v>725</v>
      </c>
      <c r="D201" s="15" t="s">
        <v>441</v>
      </c>
      <c r="E201" s="15" t="s">
        <v>361</v>
      </c>
    </row>
    <row r="202" spans="1:5" x14ac:dyDescent="0.25">
      <c r="A202" s="15" t="s">
        <v>315</v>
      </c>
      <c r="B202" s="15" t="s">
        <v>669</v>
      </c>
      <c r="C202" s="15" t="s">
        <v>414</v>
      </c>
      <c r="D202" s="15" t="s">
        <v>788</v>
      </c>
      <c r="E202" s="15" t="s">
        <v>480</v>
      </c>
    </row>
    <row r="203" spans="1:5" x14ac:dyDescent="0.25">
      <c r="A203" s="15" t="s">
        <v>324</v>
      </c>
      <c r="B203" s="15" t="s">
        <v>749</v>
      </c>
      <c r="C203" s="15" t="s">
        <v>327</v>
      </c>
      <c r="D203" s="15" t="s">
        <v>502</v>
      </c>
      <c r="E203" s="15" t="s">
        <v>501</v>
      </c>
    </row>
    <row r="204" spans="1:5" x14ac:dyDescent="0.25">
      <c r="A204" s="15" t="s">
        <v>745</v>
      </c>
      <c r="B204" s="15" t="s">
        <v>330</v>
      </c>
      <c r="C204" s="15" t="s">
        <v>329</v>
      </c>
      <c r="D204" s="15" t="s">
        <v>358</v>
      </c>
      <c r="E204" s="15" t="s">
        <v>706</v>
      </c>
    </row>
    <row r="205" spans="1:5" x14ac:dyDescent="0.25">
      <c r="A205" s="15" t="s">
        <v>824</v>
      </c>
      <c r="B205" s="15" t="s">
        <v>394</v>
      </c>
      <c r="C205" s="15" t="s">
        <v>346</v>
      </c>
      <c r="D205" s="15" t="s">
        <v>382</v>
      </c>
      <c r="E205" s="15" t="s">
        <v>315</v>
      </c>
    </row>
    <row r="206" spans="1:5" x14ac:dyDescent="0.25">
      <c r="A206" s="15" t="s">
        <v>406</v>
      </c>
      <c r="B206" s="15" t="s">
        <v>374</v>
      </c>
      <c r="C206" s="15" t="s">
        <v>443</v>
      </c>
      <c r="D206" s="15" t="s">
        <v>753</v>
      </c>
      <c r="E206" s="15" t="s">
        <v>436</v>
      </c>
    </row>
    <row r="207" spans="1:5" x14ac:dyDescent="0.25">
      <c r="A207" s="15" t="s">
        <v>477</v>
      </c>
      <c r="B207" s="15" t="s">
        <v>488</v>
      </c>
      <c r="C207" s="15" t="s">
        <v>826</v>
      </c>
      <c r="D207" s="15" t="s">
        <v>359</v>
      </c>
      <c r="E207" s="15" t="s">
        <v>462</v>
      </c>
    </row>
    <row r="208" spans="1:5" x14ac:dyDescent="0.25">
      <c r="A208" s="15" t="s">
        <v>729</v>
      </c>
      <c r="B208" s="15" t="s">
        <v>334</v>
      </c>
      <c r="C208" s="15" t="s">
        <v>417</v>
      </c>
      <c r="D208" s="15" t="s">
        <v>474</v>
      </c>
      <c r="E208" s="15" t="s">
        <v>394</v>
      </c>
    </row>
    <row r="209" spans="1:5" x14ac:dyDescent="0.25">
      <c r="A209" s="15" t="s">
        <v>332</v>
      </c>
      <c r="B209" s="15" t="s">
        <v>380</v>
      </c>
      <c r="C209" s="15" t="s">
        <v>820</v>
      </c>
      <c r="D209" s="15" t="s">
        <v>333</v>
      </c>
      <c r="E209" s="15" t="s">
        <v>488</v>
      </c>
    </row>
    <row r="210" spans="1:5" x14ac:dyDescent="0.25">
      <c r="A210" s="15" t="s">
        <v>669</v>
      </c>
      <c r="B210" s="15" t="s">
        <v>706</v>
      </c>
      <c r="C210" s="15" t="s">
        <v>458</v>
      </c>
      <c r="D210" s="15" t="s">
        <v>480</v>
      </c>
      <c r="E210" s="15" t="s">
        <v>376</v>
      </c>
    </row>
    <row r="211" spans="1:5" x14ac:dyDescent="0.25">
      <c r="A211" s="15" t="s">
        <v>456</v>
      </c>
      <c r="B211" s="15" t="s">
        <v>443</v>
      </c>
      <c r="C211" s="15" t="s">
        <v>444</v>
      </c>
      <c r="D211" s="15" t="s">
        <v>811</v>
      </c>
      <c r="E211" s="15" t="s">
        <v>477</v>
      </c>
    </row>
    <row r="212" spans="1:5" x14ac:dyDescent="0.25">
      <c r="A212" s="15" t="s">
        <v>432</v>
      </c>
      <c r="B212" s="15" t="s">
        <v>810</v>
      </c>
      <c r="C212" s="15" t="s">
        <v>810</v>
      </c>
      <c r="D212" s="15" t="s">
        <v>1145</v>
      </c>
      <c r="E212" s="15" t="s">
        <v>809</v>
      </c>
    </row>
    <row r="213" spans="1:5" x14ac:dyDescent="0.25">
      <c r="A213" s="15" t="s">
        <v>347</v>
      </c>
      <c r="B213" s="15" t="s">
        <v>384</v>
      </c>
      <c r="C213" s="15" t="s">
        <v>416</v>
      </c>
      <c r="D213" s="15" t="s">
        <v>459</v>
      </c>
      <c r="E213" s="15" t="s">
        <v>431</v>
      </c>
    </row>
    <row r="214" spans="1:5" x14ac:dyDescent="0.25">
      <c r="A214" s="15" t="s">
        <v>444</v>
      </c>
      <c r="B214" s="15" t="s">
        <v>480</v>
      </c>
      <c r="C214" s="15" t="s">
        <v>489</v>
      </c>
      <c r="D214" s="15" t="s">
        <v>334</v>
      </c>
      <c r="E214" s="15" t="s">
        <v>457</v>
      </c>
    </row>
    <row r="215" spans="1:5" x14ac:dyDescent="0.25">
      <c r="A215" s="15" t="s">
        <v>381</v>
      </c>
      <c r="B215" s="15" t="s">
        <v>739</v>
      </c>
      <c r="C215" s="15" t="s">
        <v>429</v>
      </c>
      <c r="D215" s="15" t="s">
        <v>460</v>
      </c>
      <c r="E215" s="15" t="s">
        <v>491</v>
      </c>
    </row>
    <row r="216" spans="1:5" x14ac:dyDescent="0.25">
      <c r="A216" s="15" t="s">
        <v>330</v>
      </c>
      <c r="B216" s="15" t="s">
        <v>729</v>
      </c>
      <c r="C216" s="15" t="s">
        <v>504</v>
      </c>
      <c r="D216" s="15" t="s">
        <v>475</v>
      </c>
      <c r="E216" s="15" t="s">
        <v>334</v>
      </c>
    </row>
    <row r="217" spans="1:5" x14ac:dyDescent="0.25">
      <c r="A217" s="15" t="s">
        <v>806</v>
      </c>
      <c r="B217" s="15" t="s">
        <v>457</v>
      </c>
      <c r="C217" s="15" t="s">
        <v>404</v>
      </c>
      <c r="D217" s="15" t="s">
        <v>760</v>
      </c>
      <c r="E217" s="15" t="s">
        <v>810</v>
      </c>
    </row>
    <row r="218" spans="1:5" x14ac:dyDescent="0.25">
      <c r="A218" s="15" t="s">
        <v>357</v>
      </c>
      <c r="B218" s="15" t="s">
        <v>452</v>
      </c>
      <c r="C218" s="15" t="s">
        <v>326</v>
      </c>
      <c r="D218" s="15" t="s">
        <v>335</v>
      </c>
      <c r="E218" s="15" t="s">
        <v>482</v>
      </c>
    </row>
    <row r="219" spans="1:5" x14ac:dyDescent="0.25">
      <c r="A219" s="15" t="s">
        <v>758</v>
      </c>
      <c r="B219" s="15" t="s">
        <v>376</v>
      </c>
      <c r="C219" s="15" t="s">
        <v>436</v>
      </c>
      <c r="D219" s="15" t="s">
        <v>476</v>
      </c>
      <c r="E219" s="15" t="s">
        <v>751</v>
      </c>
    </row>
    <row r="220" spans="1:5" x14ac:dyDescent="0.25">
      <c r="A220" s="15" t="s">
        <v>441</v>
      </c>
      <c r="B220" s="15" t="s">
        <v>441</v>
      </c>
      <c r="C220" s="15" t="s">
        <v>462</v>
      </c>
      <c r="D220" s="15" t="s">
        <v>431</v>
      </c>
      <c r="E220" s="15" t="s">
        <v>745</v>
      </c>
    </row>
    <row r="221" spans="1:5" x14ac:dyDescent="0.25">
      <c r="A221" s="15" t="s">
        <v>749</v>
      </c>
      <c r="B221" s="15" t="s">
        <v>444</v>
      </c>
      <c r="C221" s="15" t="s">
        <v>739</v>
      </c>
      <c r="D221" s="15" t="s">
        <v>336</v>
      </c>
      <c r="E221" s="15" t="s">
        <v>669</v>
      </c>
    </row>
    <row r="222" spans="1:5" x14ac:dyDescent="0.25">
      <c r="A222" s="15" t="s">
        <v>488</v>
      </c>
      <c r="B222" s="15" t="s">
        <v>432</v>
      </c>
      <c r="C222" s="15" t="s">
        <v>341</v>
      </c>
      <c r="D222" s="15" t="s">
        <v>432</v>
      </c>
      <c r="E222" s="15" t="s">
        <v>725</v>
      </c>
    </row>
    <row r="223" spans="1:5" x14ac:dyDescent="0.25">
      <c r="A223" s="15" t="s">
        <v>429</v>
      </c>
      <c r="B223" s="15" t="s">
        <v>482</v>
      </c>
      <c r="C223" s="15" t="s">
        <v>501</v>
      </c>
      <c r="D223" s="15" t="s">
        <v>477</v>
      </c>
      <c r="E223" s="15" t="s">
        <v>476</v>
      </c>
    </row>
    <row r="224" spans="1:5" x14ac:dyDescent="0.25">
      <c r="A224" s="15" t="s">
        <v>457</v>
      </c>
      <c r="B224" s="15" t="s">
        <v>817</v>
      </c>
      <c r="C224" s="15" t="s">
        <v>372</v>
      </c>
      <c r="D224" s="15" t="s">
        <v>461</v>
      </c>
      <c r="E224" s="15" t="s">
        <v>755</v>
      </c>
    </row>
    <row r="225" spans="1:5" x14ac:dyDescent="0.25">
      <c r="A225" s="15" t="s">
        <v>434</v>
      </c>
      <c r="B225" s="15" t="s">
        <v>427</v>
      </c>
      <c r="C225" s="15" t="s">
        <v>441</v>
      </c>
      <c r="D225" s="15" t="s">
        <v>491</v>
      </c>
      <c r="E225" s="15" t="s">
        <v>330</v>
      </c>
    </row>
    <row r="226" spans="1:5" x14ac:dyDescent="0.25">
      <c r="A226" s="15" t="s">
        <v>556</v>
      </c>
      <c r="B226" s="15" t="s">
        <v>725</v>
      </c>
      <c r="C226" s="15" t="s">
        <v>380</v>
      </c>
      <c r="D226" s="15" t="s">
        <v>383</v>
      </c>
      <c r="E226" s="15" t="s">
        <v>331</v>
      </c>
    </row>
    <row r="227" spans="1:5" x14ac:dyDescent="0.25">
      <c r="A227" s="15" t="s">
        <v>337</v>
      </c>
      <c r="B227" s="15" t="s">
        <v>456</v>
      </c>
      <c r="C227" s="15" t="s">
        <v>499</v>
      </c>
      <c r="D227" s="15" t="s">
        <v>809</v>
      </c>
      <c r="E227" s="15" t="s">
        <v>456</v>
      </c>
    </row>
    <row r="228" spans="1:5" x14ac:dyDescent="0.25">
      <c r="A228" s="15" t="s">
        <v>492</v>
      </c>
      <c r="B228" s="15" t="s">
        <v>573</v>
      </c>
      <c r="C228" s="15" t="s">
        <v>729</v>
      </c>
      <c r="D228" s="15" t="s">
        <v>504</v>
      </c>
      <c r="E228" s="15" t="s">
        <v>441</v>
      </c>
    </row>
    <row r="229" spans="1:5" x14ac:dyDescent="0.25">
      <c r="A229" s="15" t="s">
        <v>489</v>
      </c>
      <c r="B229" s="15" t="s">
        <v>751</v>
      </c>
      <c r="C229" s="15" t="s">
        <v>456</v>
      </c>
      <c r="D229" s="15" t="s">
        <v>729</v>
      </c>
      <c r="E229" s="15" t="s">
        <v>432</v>
      </c>
    </row>
    <row r="230" spans="1:5" x14ac:dyDescent="0.25">
      <c r="A230" s="15" t="s">
        <v>809</v>
      </c>
      <c r="B230" s="15" t="s">
        <v>441</v>
      </c>
      <c r="C230" s="15" t="s">
        <v>381</v>
      </c>
      <c r="D230" s="15" t="s">
        <v>488</v>
      </c>
      <c r="E230" s="15" t="s">
        <v>486</v>
      </c>
    </row>
    <row r="231" spans="1:5" x14ac:dyDescent="0.25">
      <c r="A231" s="15" t="s">
        <v>491</v>
      </c>
      <c r="B231" s="15" t="s">
        <v>758</v>
      </c>
      <c r="C231" s="15" t="s">
        <v>806</v>
      </c>
      <c r="D231" s="15" t="s">
        <v>337</v>
      </c>
      <c r="E231" s="15" t="s">
        <v>461</v>
      </c>
    </row>
    <row r="232" spans="1:5" x14ac:dyDescent="0.25">
      <c r="A232" s="15" t="s">
        <v>1145</v>
      </c>
      <c r="B232" s="15" t="s">
        <v>486</v>
      </c>
      <c r="C232" s="15" t="s">
        <v>357</v>
      </c>
      <c r="D232" s="15" t="s">
        <v>444</v>
      </c>
      <c r="E232" s="15" t="s">
        <v>816</v>
      </c>
    </row>
    <row r="233" spans="1:5" s="39" customFormat="1" x14ac:dyDescent="0.25">
      <c r="A233" s="39" t="s">
        <v>459</v>
      </c>
      <c r="B233" s="39" t="s">
        <v>492</v>
      </c>
      <c r="C233" s="39" t="s">
        <v>669</v>
      </c>
      <c r="D233" s="39" t="s">
        <v>433</v>
      </c>
      <c r="E233" s="39" t="s">
        <v>371</v>
      </c>
    </row>
    <row r="234" spans="1:5" s="39" customFormat="1" x14ac:dyDescent="0.25">
      <c r="A234" s="39" t="s">
        <v>480</v>
      </c>
      <c r="B234" s="39" t="s">
        <v>371</v>
      </c>
      <c r="C234" s="39" t="s">
        <v>459</v>
      </c>
      <c r="D234" s="39" t="s">
        <v>384</v>
      </c>
      <c r="E234" s="39" t="s">
        <v>758</v>
      </c>
    </row>
    <row r="235" spans="1:5" s="39" customFormat="1" x14ac:dyDescent="0.25">
      <c r="A235" s="39" t="s">
        <v>811</v>
      </c>
      <c r="B235" s="39" t="s">
        <v>331</v>
      </c>
      <c r="C235" s="39" t="s">
        <v>817</v>
      </c>
      <c r="D235" s="39" t="s">
        <v>434</v>
      </c>
      <c r="E235" s="39" t="s">
        <v>443</v>
      </c>
    </row>
    <row r="236" spans="1:5" s="39" customFormat="1" x14ac:dyDescent="0.25">
      <c r="A236" s="39" t="s">
        <v>384</v>
      </c>
      <c r="B236" s="39" t="s">
        <v>320</v>
      </c>
      <c r="C236" s="39" t="s">
        <v>412</v>
      </c>
      <c r="D236" s="39" t="s">
        <v>758</v>
      </c>
      <c r="E236" s="39" t="s">
        <v>573</v>
      </c>
    </row>
    <row r="237" spans="1:5" s="39" customFormat="1" x14ac:dyDescent="0.25">
      <c r="A237" s="39" t="s">
        <v>433</v>
      </c>
      <c r="B237" s="39" t="s">
        <v>459</v>
      </c>
      <c r="C237" s="39" t="s">
        <v>576</v>
      </c>
      <c r="D237" s="39" t="s">
        <v>669</v>
      </c>
      <c r="E237" s="39" t="s">
        <v>444</v>
      </c>
    </row>
    <row r="238" spans="1:5" s="39" customFormat="1" x14ac:dyDescent="0.25">
      <c r="A238" s="39" t="s">
        <v>435</v>
      </c>
      <c r="B238" s="39" t="s">
        <v>1145</v>
      </c>
      <c r="C238" s="39" t="s">
        <v>475</v>
      </c>
      <c r="D238" s="39" t="s">
        <v>435</v>
      </c>
      <c r="E238" s="39" t="s">
        <v>556</v>
      </c>
    </row>
    <row r="239" spans="1:5" s="39" customFormat="1" x14ac:dyDescent="0.25">
      <c r="A239" s="39" t="s">
        <v>335</v>
      </c>
      <c r="B239" s="39" t="s">
        <v>791</v>
      </c>
      <c r="C239" s="39" t="s">
        <v>333</v>
      </c>
      <c r="D239" s="39" t="s">
        <v>489</v>
      </c>
      <c r="E239" s="39" t="s">
        <v>1145</v>
      </c>
    </row>
    <row r="240" spans="1:5" s="39" customFormat="1" x14ac:dyDescent="0.25">
      <c r="A240" s="39" t="s">
        <v>436</v>
      </c>
      <c r="B240" s="39" t="s">
        <v>556</v>
      </c>
      <c r="C240" s="39" t="s">
        <v>331</v>
      </c>
      <c r="D240" s="39" t="s">
        <v>492</v>
      </c>
      <c r="E240" s="39" t="s">
        <v>459</v>
      </c>
    </row>
    <row r="241" spans="1:5" s="39" customFormat="1" x14ac:dyDescent="0.25">
      <c r="A241" s="39" t="s">
        <v>462</v>
      </c>
      <c r="B241" s="39" t="s">
        <v>434</v>
      </c>
      <c r="C241" s="39" t="s">
        <v>758</v>
      </c>
      <c r="D241" s="39" t="s">
        <v>436</v>
      </c>
      <c r="E241" s="39" t="s">
        <v>383</v>
      </c>
    </row>
    <row r="242" spans="1:5" s="39" customFormat="1" x14ac:dyDescent="0.25">
      <c r="B242" s="39" t="s">
        <v>355</v>
      </c>
      <c r="C242" s="39" t="s">
        <v>809</v>
      </c>
      <c r="D242" s="39" t="s">
        <v>462</v>
      </c>
      <c r="E242" s="39" t="s">
        <v>817</v>
      </c>
    </row>
    <row r="243" spans="1:5" s="39" customFormat="1" x14ac:dyDescent="0.25">
      <c r="B243" s="39" t="s">
        <v>788</v>
      </c>
      <c r="C243" s="39" t="s">
        <v>334</v>
      </c>
      <c r="E243" s="39" t="s">
        <v>791</v>
      </c>
    </row>
    <row r="244" spans="1:5" s="39" customFormat="1" x14ac:dyDescent="0.25">
      <c r="B244" s="39" t="s">
        <v>383</v>
      </c>
      <c r="C244" s="39" t="s">
        <v>476</v>
      </c>
      <c r="E244" s="39" t="s">
        <v>790</v>
      </c>
    </row>
    <row r="245" spans="1:5" s="39" customFormat="1" x14ac:dyDescent="0.25">
      <c r="B245" s="39" t="s">
        <v>435</v>
      </c>
      <c r="C245" s="39" t="s">
        <v>460</v>
      </c>
      <c r="E245" s="39" t="s">
        <v>492</v>
      </c>
    </row>
    <row r="246" spans="1:5" s="39" customFormat="1" x14ac:dyDescent="0.25">
      <c r="B246" s="39" t="s">
        <v>824</v>
      </c>
      <c r="C246" s="39" t="s">
        <v>432</v>
      </c>
      <c r="E246" s="39" t="s">
        <v>788</v>
      </c>
    </row>
    <row r="247" spans="1:5" s="39" customFormat="1" x14ac:dyDescent="0.25">
      <c r="B247" s="39" t="s">
        <v>433</v>
      </c>
      <c r="C247" s="39" t="s">
        <v>824</v>
      </c>
      <c r="E247" s="39" t="s">
        <v>434</v>
      </c>
    </row>
    <row r="248" spans="1:5" s="39" customFormat="1" x14ac:dyDescent="0.25">
      <c r="B248" s="39" t="s">
        <v>790</v>
      </c>
      <c r="C248" s="39" t="s">
        <v>477</v>
      </c>
      <c r="E248" s="39" t="s">
        <v>824</v>
      </c>
    </row>
    <row r="249" spans="1:5" s="39" customFormat="1" x14ac:dyDescent="0.25">
      <c r="C249" s="39" t="s">
        <v>788</v>
      </c>
      <c r="E249" s="39" t="s">
        <v>384</v>
      </c>
    </row>
    <row r="250" spans="1:5" s="39" customFormat="1" x14ac:dyDescent="0.25">
      <c r="C250" s="39" t="s">
        <v>515</v>
      </c>
      <c r="E250" s="39" t="s">
        <v>435</v>
      </c>
    </row>
    <row r="251" spans="1:5" s="39" customFormat="1" x14ac:dyDescent="0.25">
      <c r="C251" s="39" t="s">
        <v>492</v>
      </c>
      <c r="E251" s="39" t="s">
        <v>433</v>
      </c>
    </row>
    <row r="252" spans="1:5" s="39" customFormat="1" x14ac:dyDescent="0.25">
      <c r="C252" s="39" t="s">
        <v>491</v>
      </c>
      <c r="E252" s="39" t="s">
        <v>355</v>
      </c>
    </row>
    <row r="253" spans="1:5" s="39" customFormat="1" x14ac:dyDescent="0.25">
      <c r="C253" s="39" t="s">
        <v>488</v>
      </c>
    </row>
    <row r="254" spans="1:5" s="39" customFormat="1" x14ac:dyDescent="0.25">
      <c r="C254" s="39" t="s">
        <v>330</v>
      </c>
    </row>
    <row r="255" spans="1:5" s="39" customFormat="1" x14ac:dyDescent="0.25">
      <c r="C255" s="39" t="s">
        <v>480</v>
      </c>
    </row>
    <row r="256" spans="1:5" s="39" customFormat="1" x14ac:dyDescent="0.25">
      <c r="C256" s="39" t="s">
        <v>556</v>
      </c>
    </row>
    <row r="257" spans="3:3" s="39" customFormat="1" x14ac:dyDescent="0.25">
      <c r="C257" s="39" t="s">
        <v>461</v>
      </c>
    </row>
    <row r="258" spans="3:3" s="39" customFormat="1" x14ac:dyDescent="0.25">
      <c r="C258" s="39" t="s">
        <v>335</v>
      </c>
    </row>
    <row r="259" spans="3:3" s="39" customFormat="1" x14ac:dyDescent="0.25">
      <c r="C259" s="39" t="s">
        <v>337</v>
      </c>
    </row>
    <row r="260" spans="3:3" s="39" customFormat="1" x14ac:dyDescent="0.25">
      <c r="C260" s="39" t="s">
        <v>434</v>
      </c>
    </row>
    <row r="261" spans="3:3" s="39" customFormat="1" x14ac:dyDescent="0.25">
      <c r="C261" s="39" t="s">
        <v>383</v>
      </c>
    </row>
    <row r="262" spans="3:3" s="39" customFormat="1" x14ac:dyDescent="0.25">
      <c r="C262" s="39" t="s">
        <v>384</v>
      </c>
    </row>
    <row r="263" spans="3:3" s="39" customFormat="1" x14ac:dyDescent="0.25"/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2"/>
  <sheetViews>
    <sheetView workbookViewId="0">
      <selection activeCell="C1" sqref="C1"/>
    </sheetView>
  </sheetViews>
  <sheetFormatPr defaultRowHeight="13.2" x14ac:dyDescent="0.25"/>
  <cols>
    <col min="1" max="16384" width="8.88671875" style="15"/>
  </cols>
  <sheetData>
    <row r="1" spans="3:6" ht="15.6" x14ac:dyDescent="0.3">
      <c r="C1" s="1" t="s">
        <v>1198</v>
      </c>
    </row>
    <row r="2" spans="3:6" x14ac:dyDescent="0.25">
      <c r="D2" s="15" t="s">
        <v>16</v>
      </c>
      <c r="E2" s="15" t="s">
        <v>17</v>
      </c>
      <c r="F2" s="15" t="s">
        <v>18</v>
      </c>
    </row>
    <row r="3" spans="3:6" x14ac:dyDescent="0.25">
      <c r="C3" s="15" t="s">
        <v>301</v>
      </c>
      <c r="D3" s="34">
        <v>0</v>
      </c>
      <c r="E3" s="34">
        <v>8</v>
      </c>
      <c r="F3" s="34">
        <v>92</v>
      </c>
    </row>
    <row r="4" spans="3:6" x14ac:dyDescent="0.25">
      <c r="C4" s="15" t="s">
        <v>302</v>
      </c>
      <c r="D4" s="34">
        <v>10.53</v>
      </c>
      <c r="E4" s="34">
        <v>10.53</v>
      </c>
      <c r="F4" s="34">
        <v>78.95</v>
      </c>
    </row>
    <row r="5" spans="3:6" x14ac:dyDescent="0.25">
      <c r="C5" s="15" t="s">
        <v>303</v>
      </c>
      <c r="D5" s="34">
        <v>0</v>
      </c>
      <c r="E5" s="34">
        <v>14.29</v>
      </c>
      <c r="F5" s="34">
        <v>85.71</v>
      </c>
    </row>
    <row r="6" spans="3:6" x14ac:dyDescent="0.25">
      <c r="C6" s="15" t="s">
        <v>304</v>
      </c>
      <c r="D6" s="34">
        <v>0</v>
      </c>
      <c r="E6" s="34">
        <v>9.76</v>
      </c>
      <c r="F6" s="34">
        <v>90.24</v>
      </c>
    </row>
    <row r="7" spans="3:6" x14ac:dyDescent="0.25">
      <c r="C7" s="15" t="s">
        <v>305</v>
      </c>
      <c r="D7" s="34">
        <v>0</v>
      </c>
      <c r="E7" s="34">
        <v>9.43</v>
      </c>
      <c r="F7" s="34">
        <v>90.57</v>
      </c>
    </row>
    <row r="8" spans="3:6" x14ac:dyDescent="0.25">
      <c r="C8" s="15" t="s">
        <v>306</v>
      </c>
      <c r="D8" s="34">
        <v>0</v>
      </c>
      <c r="E8" s="34">
        <v>0</v>
      </c>
      <c r="F8" s="34">
        <v>100</v>
      </c>
    </row>
    <row r="9" spans="3:6" x14ac:dyDescent="0.25">
      <c r="C9" s="15" t="s">
        <v>307</v>
      </c>
      <c r="D9" s="34">
        <v>0</v>
      </c>
      <c r="E9" s="34">
        <v>0</v>
      </c>
      <c r="F9" s="34">
        <v>100</v>
      </c>
    </row>
    <row r="10" spans="3:6" x14ac:dyDescent="0.25">
      <c r="C10" s="15" t="s">
        <v>308</v>
      </c>
      <c r="D10" s="34">
        <v>9.09</v>
      </c>
      <c r="E10" s="34">
        <v>0</v>
      </c>
      <c r="F10" s="34">
        <v>90.91</v>
      </c>
    </row>
    <row r="11" spans="3:6" x14ac:dyDescent="0.25">
      <c r="C11" s="15" t="s">
        <v>309</v>
      </c>
      <c r="D11" s="34">
        <v>0</v>
      </c>
      <c r="E11" s="34">
        <v>15.38</v>
      </c>
      <c r="F11" s="34">
        <v>84.62</v>
      </c>
    </row>
    <row r="12" spans="3:6" x14ac:dyDescent="0.25">
      <c r="C12" s="15" t="s">
        <v>310</v>
      </c>
      <c r="D12" s="34">
        <v>0</v>
      </c>
      <c r="E12" s="34">
        <v>4</v>
      </c>
      <c r="F12" s="34">
        <v>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topLeftCell="A4" workbookViewId="0">
      <selection activeCell="B1" sqref="B1"/>
    </sheetView>
  </sheetViews>
  <sheetFormatPr defaultRowHeight="13.2" x14ac:dyDescent="0.25"/>
  <cols>
    <col min="1" max="1" width="8.33203125" style="5" customWidth="1"/>
    <col min="2" max="2" width="8.88671875" style="5"/>
    <col min="3" max="6" width="10.21875" style="5" bestFit="1" customWidth="1"/>
    <col min="7" max="15" width="9.33203125" style="5" bestFit="1" customWidth="1"/>
    <col min="16" max="16384" width="8.88671875" style="5"/>
  </cols>
  <sheetData>
    <row r="1" spans="2:6" ht="15.6" x14ac:dyDescent="0.3">
      <c r="B1" s="1" t="s">
        <v>1199</v>
      </c>
    </row>
    <row r="2" spans="2:6" x14ac:dyDescent="0.25">
      <c r="C2" s="7" t="s">
        <v>836</v>
      </c>
      <c r="E2" s="7" t="s">
        <v>841</v>
      </c>
    </row>
    <row r="3" spans="2:6" x14ac:dyDescent="0.25">
      <c r="C3" s="7" t="s">
        <v>1159</v>
      </c>
      <c r="D3" s="7" t="s">
        <v>283</v>
      </c>
      <c r="E3" s="7" t="s">
        <v>1159</v>
      </c>
      <c r="F3" s="7" t="s">
        <v>283</v>
      </c>
    </row>
    <row r="4" spans="2:6" x14ac:dyDescent="0.25">
      <c r="B4" s="11" t="s">
        <v>921</v>
      </c>
      <c r="C4" s="37">
        <v>34200</v>
      </c>
      <c r="D4" s="37">
        <v>53000</v>
      </c>
      <c r="E4" s="37">
        <v>5300</v>
      </c>
      <c r="F4" s="37">
        <v>15000</v>
      </c>
    </row>
    <row r="5" spans="2:6" x14ac:dyDescent="0.25">
      <c r="B5" s="11" t="s">
        <v>1</v>
      </c>
      <c r="C5" s="37">
        <v>37000</v>
      </c>
      <c r="D5" s="37">
        <v>62200</v>
      </c>
      <c r="E5" s="37">
        <v>5000</v>
      </c>
      <c r="F5" s="37">
        <v>12800</v>
      </c>
    </row>
    <row r="6" spans="2:6" x14ac:dyDescent="0.25">
      <c r="B6" s="11" t="s">
        <v>2</v>
      </c>
      <c r="C6" s="37">
        <v>33300</v>
      </c>
      <c r="D6" s="37">
        <v>71200</v>
      </c>
      <c r="E6" s="37">
        <v>4800</v>
      </c>
      <c r="F6" s="37">
        <v>14800</v>
      </c>
    </row>
    <row r="7" spans="2:6" x14ac:dyDescent="0.25">
      <c r="B7" s="11" t="s">
        <v>3</v>
      </c>
      <c r="C7" s="37">
        <v>40800</v>
      </c>
      <c r="D7" s="37">
        <v>64500</v>
      </c>
      <c r="E7" s="37">
        <v>3900</v>
      </c>
      <c r="F7" s="37">
        <v>17400</v>
      </c>
    </row>
    <row r="8" spans="2:6" x14ac:dyDescent="0.25">
      <c r="B8" s="11" t="s">
        <v>4</v>
      </c>
      <c r="C8" s="37">
        <v>43200</v>
      </c>
      <c r="D8" s="37">
        <v>57600</v>
      </c>
      <c r="E8" s="37">
        <v>4500</v>
      </c>
      <c r="F8" s="37">
        <v>12000</v>
      </c>
    </row>
    <row r="9" spans="2:6" x14ac:dyDescent="0.25">
      <c r="B9" s="11" t="s">
        <v>1161</v>
      </c>
      <c r="D9" s="5">
        <f>TTEST(C4:C8,D4:D8,2,1)</f>
        <v>3.7487545865172141E-3</v>
      </c>
      <c r="F9" s="5">
        <f>TTEST(E4:E8,F4:F8,2,1)</f>
        <v>8.2632305750993422E-4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selection activeCell="I19" sqref="I19"/>
    </sheetView>
  </sheetViews>
  <sheetFormatPr defaultRowHeight="13.2" x14ac:dyDescent="0.25"/>
  <cols>
    <col min="1" max="1" width="21.88671875" style="15" customWidth="1"/>
    <col min="2" max="16384" width="8.88671875" style="15"/>
  </cols>
  <sheetData>
    <row r="1" spans="1:7" ht="16.2" thickBot="1" x14ac:dyDescent="0.35">
      <c r="A1" s="1" t="s">
        <v>1200</v>
      </c>
    </row>
    <row r="2" spans="1:7" ht="13.8" thickBot="1" x14ac:dyDescent="0.3">
      <c r="A2" s="28" t="s">
        <v>507</v>
      </c>
      <c r="B2" s="28" t="s">
        <v>508</v>
      </c>
      <c r="C2" s="28" t="s">
        <v>783</v>
      </c>
      <c r="D2" s="28" t="s">
        <v>784</v>
      </c>
    </row>
    <row r="3" spans="1:7" x14ac:dyDescent="0.25">
      <c r="A3" s="29" t="s">
        <v>318</v>
      </c>
      <c r="B3" s="29" t="s">
        <v>301</v>
      </c>
      <c r="C3" s="29" t="s">
        <v>271</v>
      </c>
      <c r="D3" s="29" t="s">
        <v>271</v>
      </c>
    </row>
    <row r="4" spans="1:7" x14ac:dyDescent="0.25">
      <c r="A4" s="29" t="s">
        <v>329</v>
      </c>
      <c r="B4" s="29" t="s">
        <v>301</v>
      </c>
      <c r="C4" s="29" t="s">
        <v>271</v>
      </c>
      <c r="D4" s="29" t="s">
        <v>271</v>
      </c>
    </row>
    <row r="5" spans="1:7" x14ac:dyDescent="0.25">
      <c r="A5" s="29" t="s">
        <v>322</v>
      </c>
      <c r="B5" s="29" t="s">
        <v>301</v>
      </c>
      <c r="C5" s="29" t="s">
        <v>273</v>
      </c>
      <c r="D5" s="29" t="s">
        <v>272</v>
      </c>
    </row>
    <row r="6" spans="1:7" x14ac:dyDescent="0.25">
      <c r="A6" s="29" t="s">
        <v>323</v>
      </c>
      <c r="B6" s="29" t="s">
        <v>301</v>
      </c>
      <c r="C6" s="29" t="s">
        <v>237</v>
      </c>
      <c r="D6" s="29" t="s">
        <v>273</v>
      </c>
    </row>
    <row r="7" spans="1:7" x14ac:dyDescent="0.25">
      <c r="A7" s="29" t="s">
        <v>335</v>
      </c>
      <c r="B7" s="29" t="s">
        <v>301</v>
      </c>
      <c r="C7" s="29" t="s">
        <v>271</v>
      </c>
      <c r="D7" s="29" t="s">
        <v>273</v>
      </c>
    </row>
    <row r="8" spans="1:7" x14ac:dyDescent="0.25">
      <c r="A8" s="29" t="s">
        <v>321</v>
      </c>
      <c r="B8" s="29" t="s">
        <v>301</v>
      </c>
      <c r="C8" s="29" t="s">
        <v>272</v>
      </c>
      <c r="D8" s="29" t="s">
        <v>273</v>
      </c>
    </row>
    <row r="9" spans="1:7" x14ac:dyDescent="0.25">
      <c r="A9" s="29" t="s">
        <v>324</v>
      </c>
      <c r="B9" s="29" t="s">
        <v>301</v>
      </c>
      <c r="C9" s="29" t="s">
        <v>272</v>
      </c>
      <c r="D9" s="29" t="s">
        <v>273</v>
      </c>
    </row>
    <row r="10" spans="1:7" x14ac:dyDescent="0.25">
      <c r="A10" s="29" t="s">
        <v>334</v>
      </c>
      <c r="B10" s="29" t="s">
        <v>301</v>
      </c>
      <c r="C10" s="29" t="s">
        <v>273</v>
      </c>
      <c r="D10" s="29" t="s">
        <v>269</v>
      </c>
    </row>
    <row r="11" spans="1:7" x14ac:dyDescent="0.25">
      <c r="A11" s="29" t="s">
        <v>326</v>
      </c>
      <c r="B11" s="29" t="s">
        <v>301</v>
      </c>
      <c r="C11" s="29" t="s">
        <v>274</v>
      </c>
      <c r="D11" s="29" t="s">
        <v>276</v>
      </c>
    </row>
    <row r="12" spans="1:7" x14ac:dyDescent="0.25">
      <c r="A12" s="29" t="s">
        <v>332</v>
      </c>
      <c r="B12" s="29" t="s">
        <v>301</v>
      </c>
      <c r="C12" s="29" t="s">
        <v>274</v>
      </c>
      <c r="D12" s="29" t="s">
        <v>270</v>
      </c>
    </row>
    <row r="13" spans="1:7" x14ac:dyDescent="0.25">
      <c r="A13" s="29" t="s">
        <v>327</v>
      </c>
      <c r="B13" s="29" t="s">
        <v>301</v>
      </c>
      <c r="C13" s="29" t="s">
        <v>175</v>
      </c>
      <c r="D13" s="29" t="s">
        <v>265</v>
      </c>
    </row>
    <row r="14" spans="1:7" x14ac:dyDescent="0.25">
      <c r="A14" s="29" t="s">
        <v>316</v>
      </c>
      <c r="B14" s="29" t="s">
        <v>301</v>
      </c>
      <c r="C14" s="29" t="s">
        <v>276</v>
      </c>
      <c r="D14" s="29" t="s">
        <v>265</v>
      </c>
    </row>
    <row r="15" spans="1:7" x14ac:dyDescent="0.25">
      <c r="A15" s="29" t="s">
        <v>541</v>
      </c>
      <c r="B15" s="29" t="s">
        <v>301</v>
      </c>
      <c r="C15" s="29" t="s">
        <v>238</v>
      </c>
      <c r="D15" s="29" t="s">
        <v>102</v>
      </c>
    </row>
    <row r="16" spans="1:7" x14ac:dyDescent="0.25">
      <c r="A16" s="29" t="s">
        <v>317</v>
      </c>
      <c r="B16" s="29" t="s">
        <v>301</v>
      </c>
      <c r="C16" s="29" t="s">
        <v>269</v>
      </c>
      <c r="D16" s="29" t="s">
        <v>185</v>
      </c>
      <c r="G16" s="29"/>
    </row>
    <row r="17" spans="1:4" x14ac:dyDescent="0.25">
      <c r="A17" s="29" t="s">
        <v>328</v>
      </c>
      <c r="B17" s="29" t="s">
        <v>301</v>
      </c>
      <c r="C17" s="29" t="s">
        <v>785</v>
      </c>
      <c r="D17" s="29" t="s">
        <v>221</v>
      </c>
    </row>
    <row r="18" spans="1:4" x14ac:dyDescent="0.25">
      <c r="A18" s="29" t="s">
        <v>336</v>
      </c>
      <c r="B18" s="29" t="s">
        <v>301</v>
      </c>
      <c r="C18" s="29" t="s">
        <v>186</v>
      </c>
      <c r="D18" s="29" t="s">
        <v>114</v>
      </c>
    </row>
    <row r="19" spans="1:4" x14ac:dyDescent="0.25">
      <c r="A19" s="29" t="s">
        <v>319</v>
      </c>
      <c r="B19" s="29" t="s">
        <v>301</v>
      </c>
      <c r="C19" s="29" t="s">
        <v>671</v>
      </c>
      <c r="D19" s="29" t="s">
        <v>671</v>
      </c>
    </row>
    <row r="20" spans="1:4" x14ac:dyDescent="0.25">
      <c r="A20" s="29" t="s">
        <v>330</v>
      </c>
      <c r="B20" s="29" t="s">
        <v>301</v>
      </c>
      <c r="C20" s="29" t="s">
        <v>182</v>
      </c>
      <c r="D20" s="29">
        <v>0.95</v>
      </c>
    </row>
    <row r="21" spans="1:4" x14ac:dyDescent="0.25">
      <c r="A21" s="29" t="s">
        <v>315</v>
      </c>
      <c r="B21" s="29" t="s">
        <v>301</v>
      </c>
      <c r="C21" s="29" t="s">
        <v>195</v>
      </c>
      <c r="D21" s="29">
        <v>1.84</v>
      </c>
    </row>
    <row r="22" spans="1:4" x14ac:dyDescent="0.25">
      <c r="A22" s="29" t="s">
        <v>469</v>
      </c>
      <c r="B22" s="29" t="s">
        <v>464</v>
      </c>
      <c r="C22" s="29" t="s">
        <v>252</v>
      </c>
      <c r="D22" s="29" t="s">
        <v>786</v>
      </c>
    </row>
    <row r="23" spans="1:4" x14ac:dyDescent="0.25">
      <c r="A23" s="29" t="s">
        <v>463</v>
      </c>
      <c r="B23" s="29" t="s">
        <v>464</v>
      </c>
      <c r="C23" s="29" t="s">
        <v>150</v>
      </c>
      <c r="D23" s="29" t="s">
        <v>97</v>
      </c>
    </row>
    <row r="24" spans="1:4" x14ac:dyDescent="0.25">
      <c r="A24" s="29" t="s">
        <v>787</v>
      </c>
      <c r="B24" s="29" t="s">
        <v>304</v>
      </c>
      <c r="C24" s="29" t="s">
        <v>269</v>
      </c>
      <c r="D24" s="29" t="s">
        <v>274</v>
      </c>
    </row>
    <row r="25" spans="1:4" x14ac:dyDescent="0.25">
      <c r="A25" s="29" t="s">
        <v>384</v>
      </c>
      <c r="B25" s="29" t="s">
        <v>304</v>
      </c>
      <c r="C25" s="29" t="s">
        <v>200</v>
      </c>
      <c r="D25" s="29" t="s">
        <v>125</v>
      </c>
    </row>
    <row r="26" spans="1:4" x14ac:dyDescent="0.25">
      <c r="A26" s="29" t="s">
        <v>788</v>
      </c>
      <c r="B26" s="29" t="s">
        <v>304</v>
      </c>
      <c r="C26" s="29" t="s">
        <v>125</v>
      </c>
      <c r="D26" s="29" t="s">
        <v>53</v>
      </c>
    </row>
    <row r="27" spans="1:4" x14ac:dyDescent="0.25">
      <c r="A27" s="29" t="s">
        <v>375</v>
      </c>
      <c r="B27" s="29" t="s">
        <v>304</v>
      </c>
      <c r="C27" s="29" t="s">
        <v>264</v>
      </c>
      <c r="D27" s="29" t="s">
        <v>126</v>
      </c>
    </row>
    <row r="28" spans="1:4" x14ac:dyDescent="0.25">
      <c r="A28" s="29" t="s">
        <v>376</v>
      </c>
      <c r="B28" s="29" t="s">
        <v>304</v>
      </c>
      <c r="C28" s="29" t="s">
        <v>53</v>
      </c>
      <c r="D28" s="29" t="s">
        <v>172</v>
      </c>
    </row>
    <row r="29" spans="1:4" x14ac:dyDescent="0.25">
      <c r="A29" s="29" t="s">
        <v>789</v>
      </c>
      <c r="B29" s="29" t="s">
        <v>304</v>
      </c>
      <c r="C29" s="29" t="s">
        <v>153</v>
      </c>
      <c r="D29" s="29" t="s">
        <v>185</v>
      </c>
    </row>
    <row r="30" spans="1:4" x14ac:dyDescent="0.25">
      <c r="A30" s="29" t="s">
        <v>382</v>
      </c>
      <c r="B30" s="29" t="s">
        <v>304</v>
      </c>
      <c r="C30" s="29" t="s">
        <v>181</v>
      </c>
      <c r="D30" s="29" t="s">
        <v>251</v>
      </c>
    </row>
    <row r="31" spans="1:4" x14ac:dyDescent="0.25">
      <c r="A31" s="29" t="s">
        <v>370</v>
      </c>
      <c r="B31" s="29" t="s">
        <v>304</v>
      </c>
      <c r="C31" s="29" t="s">
        <v>236</v>
      </c>
      <c r="D31" s="29" t="s">
        <v>635</v>
      </c>
    </row>
    <row r="32" spans="1:4" x14ac:dyDescent="0.25">
      <c r="A32" s="29" t="s">
        <v>790</v>
      </c>
      <c r="B32" s="29" t="s">
        <v>304</v>
      </c>
      <c r="C32" s="29" t="s">
        <v>786</v>
      </c>
      <c r="D32" s="29" t="s">
        <v>786</v>
      </c>
    </row>
    <row r="33" spans="1:4" x14ac:dyDescent="0.25">
      <c r="A33" s="29" t="s">
        <v>791</v>
      </c>
      <c r="B33" s="29" t="s">
        <v>304</v>
      </c>
      <c r="C33" s="29" t="s">
        <v>161</v>
      </c>
      <c r="D33" s="29" t="s">
        <v>151</v>
      </c>
    </row>
    <row r="34" spans="1:4" x14ac:dyDescent="0.25">
      <c r="A34" s="29" t="s">
        <v>792</v>
      </c>
      <c r="B34" s="29" t="s">
        <v>304</v>
      </c>
      <c r="C34" s="29" t="s">
        <v>198</v>
      </c>
      <c r="D34" s="29" t="s">
        <v>87</v>
      </c>
    </row>
    <row r="35" spans="1:4" x14ac:dyDescent="0.25">
      <c r="A35" s="29" t="s">
        <v>367</v>
      </c>
      <c r="B35" s="29" t="s">
        <v>304</v>
      </c>
      <c r="C35" s="29" t="s">
        <v>276</v>
      </c>
      <c r="D35" s="29" t="s">
        <v>114</v>
      </c>
    </row>
    <row r="36" spans="1:4" x14ac:dyDescent="0.25">
      <c r="A36" s="29" t="s">
        <v>360</v>
      </c>
      <c r="B36" s="29" t="s">
        <v>304</v>
      </c>
      <c r="C36" s="29">
        <v>0.93</v>
      </c>
      <c r="D36" s="29" t="s">
        <v>159</v>
      </c>
    </row>
    <row r="37" spans="1:4" x14ac:dyDescent="0.25">
      <c r="A37" s="29" t="s">
        <v>381</v>
      </c>
      <c r="B37" s="29" t="s">
        <v>304</v>
      </c>
      <c r="C37" s="29" t="s">
        <v>51</v>
      </c>
      <c r="D37" s="29">
        <v>1.63</v>
      </c>
    </row>
    <row r="38" spans="1:4" x14ac:dyDescent="0.25">
      <c r="A38" s="29" t="s">
        <v>793</v>
      </c>
      <c r="B38" s="29" t="s">
        <v>304</v>
      </c>
      <c r="C38" s="29" t="s">
        <v>161</v>
      </c>
      <c r="D38" s="29">
        <v>1.1100000000000001</v>
      </c>
    </row>
    <row r="39" spans="1:4" x14ac:dyDescent="0.25">
      <c r="A39" s="29" t="s">
        <v>506</v>
      </c>
      <c r="B39" s="29" t="s">
        <v>309</v>
      </c>
      <c r="C39" s="29" t="s">
        <v>794</v>
      </c>
      <c r="D39" s="29" t="s">
        <v>46</v>
      </c>
    </row>
    <row r="40" spans="1:4" x14ac:dyDescent="0.25">
      <c r="A40" s="29" t="s">
        <v>504</v>
      </c>
      <c r="B40" s="29" t="s">
        <v>309</v>
      </c>
      <c r="C40" s="29">
        <v>0.94</v>
      </c>
      <c r="D40" s="29" t="s">
        <v>795</v>
      </c>
    </row>
    <row r="41" spans="1:4" x14ac:dyDescent="0.25">
      <c r="A41" s="29" t="s">
        <v>480</v>
      </c>
      <c r="B41" s="29" t="s">
        <v>478</v>
      </c>
      <c r="C41" s="29">
        <v>1.32</v>
      </c>
      <c r="D41" s="29" t="s">
        <v>252</v>
      </c>
    </row>
    <row r="42" spans="1:4" x14ac:dyDescent="0.25">
      <c r="A42" s="29" t="s">
        <v>435</v>
      </c>
      <c r="B42" s="29" t="s">
        <v>306</v>
      </c>
      <c r="C42" s="29" t="s">
        <v>153</v>
      </c>
      <c r="D42" s="29" t="s">
        <v>273</v>
      </c>
    </row>
    <row r="43" spans="1:4" x14ac:dyDescent="0.25">
      <c r="A43" s="29" t="s">
        <v>425</v>
      </c>
      <c r="B43" s="29" t="s">
        <v>306</v>
      </c>
      <c r="C43" s="29" t="s">
        <v>273</v>
      </c>
      <c r="D43" s="29" t="s">
        <v>238</v>
      </c>
    </row>
    <row r="44" spans="1:4" x14ac:dyDescent="0.25">
      <c r="A44" s="29" t="s">
        <v>436</v>
      </c>
      <c r="B44" s="29" t="s">
        <v>306</v>
      </c>
      <c r="C44" s="29" t="s">
        <v>53</v>
      </c>
      <c r="D44" s="29" t="s">
        <v>202</v>
      </c>
    </row>
    <row r="45" spans="1:4" x14ac:dyDescent="0.25">
      <c r="A45" s="29" t="s">
        <v>434</v>
      </c>
      <c r="B45" s="29" t="s">
        <v>306</v>
      </c>
      <c r="C45" s="29" t="s">
        <v>202</v>
      </c>
      <c r="D45" s="29" t="s">
        <v>125</v>
      </c>
    </row>
    <row r="46" spans="1:4" x14ac:dyDescent="0.25">
      <c r="A46" s="29" t="s">
        <v>433</v>
      </c>
      <c r="B46" s="29" t="s">
        <v>306</v>
      </c>
      <c r="C46" s="29">
        <v>0.76</v>
      </c>
      <c r="D46" s="29" t="s">
        <v>171</v>
      </c>
    </row>
    <row r="47" spans="1:4" x14ac:dyDescent="0.25">
      <c r="A47" s="29" t="s">
        <v>423</v>
      </c>
      <c r="B47" s="29" t="s">
        <v>306</v>
      </c>
      <c r="C47" s="29" t="s">
        <v>153</v>
      </c>
      <c r="D47" s="29" t="s">
        <v>260</v>
      </c>
    </row>
    <row r="48" spans="1:4" x14ac:dyDescent="0.25">
      <c r="A48" s="29" t="s">
        <v>428</v>
      </c>
      <c r="B48" s="29" t="s">
        <v>306</v>
      </c>
      <c r="C48" s="29" t="s">
        <v>125</v>
      </c>
      <c r="D48" s="29" t="s">
        <v>88</v>
      </c>
    </row>
    <row r="49" spans="1:4" x14ac:dyDescent="0.25">
      <c r="A49" s="29" t="s">
        <v>431</v>
      </c>
      <c r="B49" s="29" t="s">
        <v>306</v>
      </c>
      <c r="C49" s="29" t="s">
        <v>200</v>
      </c>
      <c r="D49" s="29" t="s">
        <v>796</v>
      </c>
    </row>
    <row r="50" spans="1:4" x14ac:dyDescent="0.25">
      <c r="A50" s="29" t="s">
        <v>424</v>
      </c>
      <c r="B50" s="29" t="s">
        <v>306</v>
      </c>
      <c r="C50" s="29" t="s">
        <v>274</v>
      </c>
      <c r="D50" s="29">
        <v>0.7</v>
      </c>
    </row>
    <row r="51" spans="1:4" x14ac:dyDescent="0.25">
      <c r="A51" s="29" t="s">
        <v>429</v>
      </c>
      <c r="B51" s="29" t="s">
        <v>306</v>
      </c>
      <c r="C51" s="29" t="s">
        <v>186</v>
      </c>
      <c r="D51" s="29">
        <v>0.96</v>
      </c>
    </row>
    <row r="52" spans="1:4" x14ac:dyDescent="0.25">
      <c r="A52" s="29" t="s">
        <v>427</v>
      </c>
      <c r="B52" s="29" t="s">
        <v>306</v>
      </c>
      <c r="C52" s="29" t="s">
        <v>182</v>
      </c>
      <c r="D52" s="29">
        <v>1</v>
      </c>
    </row>
    <row r="53" spans="1:4" x14ac:dyDescent="0.25">
      <c r="A53" s="29" t="s">
        <v>488</v>
      </c>
      <c r="B53" s="29" t="s">
        <v>646</v>
      </c>
      <c r="C53" s="29" t="s">
        <v>271</v>
      </c>
      <c r="D53" s="29" t="s">
        <v>271</v>
      </c>
    </row>
    <row r="54" spans="1:4" x14ac:dyDescent="0.25">
      <c r="A54" s="29" t="s">
        <v>485</v>
      </c>
      <c r="B54" s="29" t="s">
        <v>646</v>
      </c>
      <c r="C54" s="29">
        <v>0.92</v>
      </c>
      <c r="D54" s="29" t="s">
        <v>795</v>
      </c>
    </row>
    <row r="55" spans="1:4" x14ac:dyDescent="0.25">
      <c r="A55" s="29" t="s">
        <v>489</v>
      </c>
      <c r="B55" s="29" t="s">
        <v>646</v>
      </c>
      <c r="C55" s="29" t="s">
        <v>797</v>
      </c>
      <c r="D55" s="29" t="s">
        <v>798</v>
      </c>
    </row>
    <row r="56" spans="1:4" x14ac:dyDescent="0.25">
      <c r="A56" s="29" t="s">
        <v>645</v>
      </c>
      <c r="B56" s="29" t="s">
        <v>646</v>
      </c>
      <c r="C56" s="29" t="s">
        <v>162</v>
      </c>
      <c r="D56" s="29" t="s">
        <v>799</v>
      </c>
    </row>
    <row r="57" spans="1:4" x14ac:dyDescent="0.25">
      <c r="A57" s="29" t="s">
        <v>481</v>
      </c>
      <c r="B57" s="29" t="s">
        <v>646</v>
      </c>
      <c r="C57" s="29" t="s">
        <v>252</v>
      </c>
      <c r="D57" s="29">
        <v>1.32</v>
      </c>
    </row>
    <row r="58" spans="1:4" x14ac:dyDescent="0.25">
      <c r="A58" s="29" t="s">
        <v>650</v>
      </c>
      <c r="B58" s="29" t="s">
        <v>646</v>
      </c>
      <c r="C58" s="29" t="s">
        <v>97</v>
      </c>
      <c r="D58" s="29">
        <v>1</v>
      </c>
    </row>
    <row r="59" spans="1:4" x14ac:dyDescent="0.25">
      <c r="A59" s="29" t="s">
        <v>484</v>
      </c>
      <c r="B59" s="29" t="s">
        <v>646</v>
      </c>
      <c r="C59" s="29" t="s">
        <v>150</v>
      </c>
      <c r="D59" s="29">
        <v>0.9</v>
      </c>
    </row>
    <row r="60" spans="1:4" x14ac:dyDescent="0.25">
      <c r="A60" s="29" t="s">
        <v>482</v>
      </c>
      <c r="B60" s="29" t="s">
        <v>646</v>
      </c>
      <c r="C60" s="29" t="s">
        <v>797</v>
      </c>
      <c r="D60" s="29">
        <v>1.1299999999999999</v>
      </c>
    </row>
    <row r="61" spans="1:4" x14ac:dyDescent="0.25">
      <c r="A61" s="29" t="s">
        <v>472</v>
      </c>
      <c r="B61" s="29" t="s">
        <v>308</v>
      </c>
      <c r="C61" s="29" t="s">
        <v>59</v>
      </c>
      <c r="D61" s="29" t="s">
        <v>260</v>
      </c>
    </row>
    <row r="62" spans="1:4" x14ac:dyDescent="0.25">
      <c r="A62" s="29" t="s">
        <v>640</v>
      </c>
      <c r="B62" s="29" t="s">
        <v>308</v>
      </c>
      <c r="C62" s="29" t="s">
        <v>260</v>
      </c>
      <c r="D62" s="29" t="s">
        <v>786</v>
      </c>
    </row>
    <row r="63" spans="1:4" x14ac:dyDescent="0.25">
      <c r="A63" s="29" t="s">
        <v>470</v>
      </c>
      <c r="B63" s="29" t="s">
        <v>308</v>
      </c>
      <c r="C63" s="29">
        <v>1.07</v>
      </c>
      <c r="D63" s="29" t="s">
        <v>225</v>
      </c>
    </row>
    <row r="64" spans="1:4" x14ac:dyDescent="0.25">
      <c r="A64" s="29" t="s">
        <v>638</v>
      </c>
      <c r="B64" s="29" t="s">
        <v>308</v>
      </c>
      <c r="C64" s="29" t="s">
        <v>264</v>
      </c>
      <c r="D64" s="29">
        <v>0.94</v>
      </c>
    </row>
    <row r="65" spans="1:4" x14ac:dyDescent="0.25">
      <c r="A65" s="29" t="s">
        <v>471</v>
      </c>
      <c r="B65" s="29" t="s">
        <v>308</v>
      </c>
      <c r="C65" s="29" t="s">
        <v>88</v>
      </c>
      <c r="D65" s="29">
        <v>0.98</v>
      </c>
    </row>
    <row r="66" spans="1:4" x14ac:dyDescent="0.25">
      <c r="A66" s="29" t="s">
        <v>474</v>
      </c>
      <c r="B66" s="29" t="s">
        <v>308</v>
      </c>
      <c r="C66" s="29" t="s">
        <v>114</v>
      </c>
      <c r="D66" s="29">
        <v>0.96</v>
      </c>
    </row>
    <row r="67" spans="1:4" x14ac:dyDescent="0.25">
      <c r="A67" s="29" t="s">
        <v>491</v>
      </c>
      <c r="B67" s="29" t="s">
        <v>490</v>
      </c>
      <c r="C67" s="29" t="s">
        <v>159</v>
      </c>
      <c r="D67" s="29" t="s">
        <v>266</v>
      </c>
    </row>
    <row r="68" spans="1:4" x14ac:dyDescent="0.25">
      <c r="A68" s="29" t="s">
        <v>492</v>
      </c>
      <c r="B68" s="29" t="s">
        <v>490</v>
      </c>
      <c r="C68" s="29">
        <v>2.77</v>
      </c>
      <c r="D68" s="29" t="s">
        <v>59</v>
      </c>
    </row>
    <row r="69" spans="1:4" x14ac:dyDescent="0.25">
      <c r="A69" s="29" t="s">
        <v>413</v>
      </c>
      <c r="B69" s="29" t="s">
        <v>305</v>
      </c>
      <c r="C69" s="29" t="s">
        <v>124</v>
      </c>
      <c r="D69" s="29" t="s">
        <v>800</v>
      </c>
    </row>
    <row r="70" spans="1:4" x14ac:dyDescent="0.25">
      <c r="A70" s="29" t="s">
        <v>692</v>
      </c>
      <c r="B70" s="29" t="s">
        <v>305</v>
      </c>
      <c r="C70" s="29">
        <v>0.81</v>
      </c>
      <c r="D70" s="29" t="s">
        <v>221</v>
      </c>
    </row>
    <row r="71" spans="1:4" x14ac:dyDescent="0.25">
      <c r="A71" s="29" t="s">
        <v>697</v>
      </c>
      <c r="B71" s="29" t="s">
        <v>305</v>
      </c>
      <c r="C71" s="29" t="s">
        <v>61</v>
      </c>
      <c r="D71" s="29" t="s">
        <v>801</v>
      </c>
    </row>
    <row r="72" spans="1:4" x14ac:dyDescent="0.25">
      <c r="A72" s="29" t="s">
        <v>697</v>
      </c>
      <c r="B72" s="29" t="s">
        <v>305</v>
      </c>
      <c r="C72" s="29" t="s">
        <v>61</v>
      </c>
      <c r="D72" s="29" t="s">
        <v>801</v>
      </c>
    </row>
    <row r="73" spans="1:4" x14ac:dyDescent="0.25">
      <c r="A73" s="29" t="s">
        <v>390</v>
      </c>
      <c r="B73" s="29" t="s">
        <v>305</v>
      </c>
      <c r="C73" s="29" t="s">
        <v>194</v>
      </c>
      <c r="D73" s="29" t="s">
        <v>161</v>
      </c>
    </row>
    <row r="74" spans="1:4" x14ac:dyDescent="0.25">
      <c r="A74" s="29" t="s">
        <v>387</v>
      </c>
      <c r="B74" s="29" t="s">
        <v>305</v>
      </c>
      <c r="C74" s="29">
        <v>0.95</v>
      </c>
      <c r="D74" s="29" t="s">
        <v>88</v>
      </c>
    </row>
    <row r="75" spans="1:4" x14ac:dyDescent="0.25">
      <c r="A75" s="29" t="s">
        <v>403</v>
      </c>
      <c r="B75" s="29" t="s">
        <v>305</v>
      </c>
      <c r="C75" s="29">
        <v>0.99</v>
      </c>
      <c r="D75" s="29" t="s">
        <v>88</v>
      </c>
    </row>
    <row r="76" spans="1:4" x14ac:dyDescent="0.25">
      <c r="A76" s="29" t="s">
        <v>389</v>
      </c>
      <c r="B76" s="29" t="s">
        <v>305</v>
      </c>
      <c r="C76" s="29" t="s">
        <v>54</v>
      </c>
      <c r="D76" s="29" t="s">
        <v>796</v>
      </c>
    </row>
    <row r="77" spans="1:4" x14ac:dyDescent="0.25">
      <c r="A77" s="29" t="s">
        <v>679</v>
      </c>
      <c r="B77" s="29" t="s">
        <v>305</v>
      </c>
      <c r="C77" s="29" t="s">
        <v>194</v>
      </c>
      <c r="D77" s="29">
        <v>1.97</v>
      </c>
    </row>
    <row r="78" spans="1:4" x14ac:dyDescent="0.25">
      <c r="A78" s="29" t="s">
        <v>716</v>
      </c>
      <c r="B78" s="29" t="s">
        <v>305</v>
      </c>
      <c r="C78" s="29" t="s">
        <v>800</v>
      </c>
      <c r="D78" s="29">
        <v>0.72</v>
      </c>
    </row>
    <row r="79" spans="1:4" x14ac:dyDescent="0.25">
      <c r="A79" s="29" t="s">
        <v>753</v>
      </c>
      <c r="B79" s="29" t="s">
        <v>742</v>
      </c>
      <c r="C79" s="29">
        <v>1.05</v>
      </c>
      <c r="D79" s="29" t="s">
        <v>50</v>
      </c>
    </row>
    <row r="80" spans="1:4" x14ac:dyDescent="0.25">
      <c r="A80" s="29" t="s">
        <v>342</v>
      </c>
      <c r="B80" s="29" t="s">
        <v>742</v>
      </c>
      <c r="C80" s="29" t="s">
        <v>185</v>
      </c>
      <c r="D80" s="29" t="s">
        <v>188</v>
      </c>
    </row>
    <row r="81" spans="1:4" x14ac:dyDescent="0.25">
      <c r="A81" s="29" t="s">
        <v>743</v>
      </c>
      <c r="B81" s="29" t="s">
        <v>742</v>
      </c>
      <c r="C81" s="29" t="s">
        <v>112</v>
      </c>
      <c r="D81" s="29" t="s">
        <v>198</v>
      </c>
    </row>
    <row r="82" spans="1:4" x14ac:dyDescent="0.25">
      <c r="A82" s="29" t="s">
        <v>344</v>
      </c>
      <c r="B82" s="29" t="s">
        <v>742</v>
      </c>
      <c r="C82" s="29">
        <v>0.93</v>
      </c>
      <c r="D82" s="29">
        <v>0.96</v>
      </c>
    </row>
    <row r="83" spans="1:4" x14ac:dyDescent="0.25">
      <c r="A83" s="29" t="s">
        <v>457</v>
      </c>
      <c r="B83" s="29" t="s">
        <v>310</v>
      </c>
      <c r="C83" s="29" t="s">
        <v>274</v>
      </c>
      <c r="D83" s="29" t="s">
        <v>52</v>
      </c>
    </row>
    <row r="84" spans="1:4" x14ac:dyDescent="0.25">
      <c r="A84" s="29" t="s">
        <v>460</v>
      </c>
      <c r="B84" s="29" t="s">
        <v>310</v>
      </c>
      <c r="C84" s="29" t="s">
        <v>276</v>
      </c>
      <c r="D84" s="29" t="s">
        <v>802</v>
      </c>
    </row>
    <row r="85" spans="1:4" x14ac:dyDescent="0.25">
      <c r="A85" s="29" t="s">
        <v>452</v>
      </c>
      <c r="B85" s="29" t="s">
        <v>310</v>
      </c>
      <c r="C85" s="29" t="s">
        <v>182</v>
      </c>
      <c r="D85" s="29" t="s">
        <v>195</v>
      </c>
    </row>
    <row r="86" spans="1:4" x14ac:dyDescent="0.25">
      <c r="A86" s="29" t="s">
        <v>453</v>
      </c>
      <c r="B86" s="29" t="s">
        <v>310</v>
      </c>
      <c r="C86" s="29">
        <v>0.89</v>
      </c>
      <c r="D86" s="29" t="s">
        <v>46</v>
      </c>
    </row>
    <row r="87" spans="1:4" x14ac:dyDescent="0.25">
      <c r="A87" s="29" t="s">
        <v>448</v>
      </c>
      <c r="B87" s="29" t="s">
        <v>310</v>
      </c>
      <c r="C87" s="29" t="s">
        <v>237</v>
      </c>
      <c r="D87" s="29" t="s">
        <v>799</v>
      </c>
    </row>
    <row r="88" spans="1:4" x14ac:dyDescent="0.25">
      <c r="A88" s="29" t="s">
        <v>462</v>
      </c>
      <c r="B88" s="29" t="s">
        <v>310</v>
      </c>
      <c r="C88" s="29" t="s">
        <v>797</v>
      </c>
      <c r="D88" s="29" t="s">
        <v>799</v>
      </c>
    </row>
    <row r="89" spans="1:4" x14ac:dyDescent="0.25">
      <c r="A89" s="29" t="s">
        <v>449</v>
      </c>
      <c r="B89" s="29" t="s">
        <v>310</v>
      </c>
      <c r="C89" s="29" t="s">
        <v>238</v>
      </c>
      <c r="D89" s="29">
        <v>0.7</v>
      </c>
    </row>
    <row r="90" spans="1:4" x14ac:dyDescent="0.25">
      <c r="A90" s="29" t="s">
        <v>447</v>
      </c>
      <c r="B90" s="29" t="s">
        <v>310</v>
      </c>
      <c r="C90" s="29" t="s">
        <v>635</v>
      </c>
      <c r="D90" s="29">
        <v>1.21</v>
      </c>
    </row>
    <row r="91" spans="1:4" x14ac:dyDescent="0.25">
      <c r="A91" s="29" t="s">
        <v>456</v>
      </c>
      <c r="B91" s="29" t="s">
        <v>310</v>
      </c>
      <c r="C91" s="29" t="s">
        <v>794</v>
      </c>
      <c r="D91" s="29">
        <v>0.74</v>
      </c>
    </row>
    <row r="92" spans="1:4" x14ac:dyDescent="0.25">
      <c r="A92" s="29" t="s">
        <v>454</v>
      </c>
      <c r="B92" s="29" t="s">
        <v>310</v>
      </c>
      <c r="C92" s="29" t="s">
        <v>803</v>
      </c>
      <c r="D92" s="29">
        <v>0.9</v>
      </c>
    </row>
    <row r="93" spans="1:4" x14ac:dyDescent="0.25">
      <c r="A93" s="29" t="s">
        <v>343</v>
      </c>
      <c r="B93" s="29" t="s">
        <v>303</v>
      </c>
      <c r="C93" s="29" t="s">
        <v>274</v>
      </c>
      <c r="D93" s="29" t="s">
        <v>101</v>
      </c>
    </row>
    <row r="94" spans="1:4" x14ac:dyDescent="0.25">
      <c r="A94" s="29" t="s">
        <v>346</v>
      </c>
      <c r="B94" s="29" t="s">
        <v>303</v>
      </c>
      <c r="C94" s="29" t="s">
        <v>178</v>
      </c>
      <c r="D94" s="29" t="s">
        <v>178</v>
      </c>
    </row>
    <row r="95" spans="1:4" x14ac:dyDescent="0.25">
      <c r="A95" s="29" t="s">
        <v>339</v>
      </c>
      <c r="B95" s="29" t="s">
        <v>303</v>
      </c>
      <c r="C95" s="29" t="s">
        <v>185</v>
      </c>
      <c r="D95" s="29" t="s">
        <v>88</v>
      </c>
    </row>
    <row r="96" spans="1:4" x14ac:dyDescent="0.25">
      <c r="A96" s="29" t="s">
        <v>340</v>
      </c>
      <c r="B96" s="29" t="s">
        <v>303</v>
      </c>
      <c r="C96" s="29" t="s">
        <v>159</v>
      </c>
      <c r="D96" s="29" t="s">
        <v>151</v>
      </c>
    </row>
    <row r="97" spans="1:4" x14ac:dyDescent="0.25">
      <c r="A97" s="29" t="s">
        <v>341</v>
      </c>
      <c r="B97" s="29" t="s">
        <v>303</v>
      </c>
      <c r="C97" s="29" t="s">
        <v>88</v>
      </c>
      <c r="D97" s="29">
        <v>0.82</v>
      </c>
    </row>
    <row r="98" spans="1:4" x14ac:dyDescent="0.25">
      <c r="A98" s="29" t="s">
        <v>768</v>
      </c>
      <c r="B98" s="29" t="s">
        <v>307</v>
      </c>
      <c r="C98" s="29">
        <v>4.09</v>
      </c>
      <c r="D98" s="29" t="s">
        <v>225</v>
      </c>
    </row>
    <row r="99" spans="1:4" x14ac:dyDescent="0.25">
      <c r="A99" s="29" t="s">
        <v>441</v>
      </c>
      <c r="B99" s="29" t="s">
        <v>307</v>
      </c>
      <c r="C99" s="29">
        <v>1.77</v>
      </c>
      <c r="D99" s="29" t="s">
        <v>97</v>
      </c>
    </row>
    <row r="100" spans="1:4" x14ac:dyDescent="0.25">
      <c r="A100" s="29" t="s">
        <v>440</v>
      </c>
      <c r="B100" s="29" t="s">
        <v>307</v>
      </c>
      <c r="C100" s="29" t="s">
        <v>72</v>
      </c>
      <c r="D100" s="29" t="s">
        <v>797</v>
      </c>
    </row>
    <row r="101" spans="1:4" x14ac:dyDescent="0.25">
      <c r="A101" s="29" t="s">
        <v>443</v>
      </c>
      <c r="B101" s="29" t="s">
        <v>307</v>
      </c>
      <c r="C101" s="29">
        <v>0.92</v>
      </c>
      <c r="D101" s="29" t="s">
        <v>804</v>
      </c>
    </row>
    <row r="102" spans="1:4" x14ac:dyDescent="0.25">
      <c r="A102" s="29" t="s">
        <v>437</v>
      </c>
      <c r="B102" s="29" t="s">
        <v>307</v>
      </c>
      <c r="C102" s="29" t="s">
        <v>794</v>
      </c>
      <c r="D102" s="29">
        <v>0.91</v>
      </c>
    </row>
    <row r="103" spans="1:4" x14ac:dyDescent="0.25">
      <c r="A103" s="29" t="s">
        <v>774</v>
      </c>
      <c r="B103" s="29" t="s">
        <v>307</v>
      </c>
      <c r="C103" s="29" t="s">
        <v>87</v>
      </c>
      <c r="D103" s="29">
        <v>1.1200000000000001</v>
      </c>
    </row>
    <row r="104" spans="1:4" x14ac:dyDescent="0.25">
      <c r="A104" s="29" t="s">
        <v>351</v>
      </c>
      <c r="B104" s="29" t="s">
        <v>302</v>
      </c>
      <c r="C104" s="29" t="s">
        <v>238</v>
      </c>
      <c r="D104" s="29" t="s">
        <v>785</v>
      </c>
    </row>
    <row r="105" spans="1:4" x14ac:dyDescent="0.25">
      <c r="A105" s="29" t="s">
        <v>356</v>
      </c>
      <c r="B105" s="29" t="s">
        <v>302</v>
      </c>
      <c r="C105" s="29" t="s">
        <v>175</v>
      </c>
      <c r="D105" s="29" t="s">
        <v>196</v>
      </c>
    </row>
    <row r="106" spans="1:4" x14ac:dyDescent="0.25">
      <c r="A106" s="29" t="s">
        <v>728</v>
      </c>
      <c r="B106" s="29" t="s">
        <v>302</v>
      </c>
      <c r="C106" s="29" t="s">
        <v>195</v>
      </c>
      <c r="D106" s="29" t="s">
        <v>97</v>
      </c>
    </row>
    <row r="107" spans="1:4" x14ac:dyDescent="0.25">
      <c r="A107" s="29" t="s">
        <v>353</v>
      </c>
      <c r="B107" s="29" t="s">
        <v>302</v>
      </c>
      <c r="C107" s="29" t="s">
        <v>200</v>
      </c>
      <c r="D107" s="29">
        <v>2.13</v>
      </c>
    </row>
    <row r="108" spans="1:4" x14ac:dyDescent="0.25">
      <c r="A108" s="29" t="s">
        <v>730</v>
      </c>
      <c r="B108" s="29" t="s">
        <v>302</v>
      </c>
      <c r="C108" s="29" t="s">
        <v>196</v>
      </c>
      <c r="D108" s="29">
        <v>0.95</v>
      </c>
    </row>
    <row r="109" spans="1:4" x14ac:dyDescent="0.25">
      <c r="A109" s="29" t="s">
        <v>349</v>
      </c>
      <c r="B109" s="29" t="s">
        <v>302</v>
      </c>
      <c r="C109" s="29" t="s">
        <v>59</v>
      </c>
      <c r="D109" s="29">
        <v>0.79</v>
      </c>
    </row>
    <row r="110" spans="1:4" ht="13.8" thickBot="1" x14ac:dyDescent="0.3">
      <c r="A110" s="30" t="s">
        <v>359</v>
      </c>
      <c r="B110" s="30" t="s">
        <v>302</v>
      </c>
      <c r="C110" s="30" t="s">
        <v>48</v>
      </c>
      <c r="D110" s="30">
        <v>1.06</v>
      </c>
    </row>
    <row r="111" spans="1:4" x14ac:dyDescent="0.25">
      <c r="A111" s="36" t="s">
        <v>805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9"/>
  <sheetViews>
    <sheetView topLeftCell="B1" workbookViewId="0">
      <selection activeCell="D4" sqref="D4:H9"/>
    </sheetView>
  </sheetViews>
  <sheetFormatPr defaultRowHeight="13.2" x14ac:dyDescent="0.25"/>
  <cols>
    <col min="1" max="1" width="15.6640625" style="5" customWidth="1"/>
    <col min="2" max="16384" width="8.88671875" style="5"/>
  </cols>
  <sheetData>
    <row r="1" spans="3:10" ht="15.6" x14ac:dyDescent="0.3">
      <c r="C1" s="1" t="s">
        <v>1201</v>
      </c>
    </row>
    <row r="2" spans="3:10" x14ac:dyDescent="0.25">
      <c r="E2" s="5" t="s">
        <v>925</v>
      </c>
    </row>
    <row r="3" spans="3:10" x14ac:dyDescent="0.25"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3:10" x14ac:dyDescent="0.25">
      <c r="D4" s="11" t="s">
        <v>921</v>
      </c>
      <c r="E4" s="8">
        <v>6.4314</v>
      </c>
      <c r="F4" s="8">
        <v>6.6790000000000003</v>
      </c>
      <c r="G4" s="8">
        <v>8.9909999999999997</v>
      </c>
      <c r="H4" s="8">
        <v>7.1820000000000004</v>
      </c>
      <c r="I4" s="8">
        <v>6.907</v>
      </c>
      <c r="J4" s="8">
        <v>9.3209999999999997</v>
      </c>
    </row>
    <row r="5" spans="3:10" x14ac:dyDescent="0.25">
      <c r="D5" s="11" t="s">
        <v>1</v>
      </c>
      <c r="E5" s="8">
        <v>5.7850000000000001</v>
      </c>
      <c r="F5" s="8">
        <v>7.85</v>
      </c>
      <c r="G5" s="8">
        <v>8.3420000000000005</v>
      </c>
      <c r="H5" s="8">
        <v>7.806</v>
      </c>
      <c r="I5" s="8">
        <v>8.0264000000000006</v>
      </c>
      <c r="J5" s="8">
        <v>8.0950000000000006</v>
      </c>
    </row>
    <row r="6" spans="3:10" x14ac:dyDescent="0.25">
      <c r="D6" s="11" t="s">
        <v>2</v>
      </c>
      <c r="E6" s="8">
        <v>6.1859999999999999</v>
      </c>
      <c r="F6" s="8">
        <v>7.1230000000000002</v>
      </c>
      <c r="G6" s="8">
        <v>8.9079999999999995</v>
      </c>
      <c r="H6" s="8">
        <v>6.7880000000000003</v>
      </c>
      <c r="I6" s="8">
        <v>7.2519999999999998</v>
      </c>
      <c r="J6" s="8">
        <v>7.0119999999999996</v>
      </c>
    </row>
    <row r="7" spans="3:10" x14ac:dyDescent="0.25">
      <c r="D7" s="11" t="s">
        <v>3</v>
      </c>
      <c r="E7" s="8">
        <v>6.2640000000000002</v>
      </c>
      <c r="F7" s="8">
        <v>6.9859999999999998</v>
      </c>
      <c r="G7" s="8">
        <v>8.452</v>
      </c>
      <c r="H7" s="8">
        <v>7.6950000000000003</v>
      </c>
      <c r="I7" s="8">
        <v>7.0936000000000003</v>
      </c>
      <c r="J7" s="8">
        <v>9.0429999999999993</v>
      </c>
    </row>
    <row r="8" spans="3:10" x14ac:dyDescent="0.25">
      <c r="D8" s="11" t="s">
        <v>4</v>
      </c>
      <c r="E8" s="8">
        <v>5.2236000000000002</v>
      </c>
      <c r="F8" s="8">
        <v>7.2789999999999999</v>
      </c>
      <c r="G8" s="8">
        <v>9.6829999999999998</v>
      </c>
      <c r="H8" s="8">
        <v>7.9560000000000004</v>
      </c>
      <c r="I8" s="8">
        <v>7.85</v>
      </c>
      <c r="J8" s="8">
        <v>8.0679999999999996</v>
      </c>
    </row>
    <row r="9" spans="3:10" x14ac:dyDescent="0.25">
      <c r="D9" s="11" t="s">
        <v>1161</v>
      </c>
      <c r="F9" s="5">
        <f>TTEST(F4:F8,E4:E8,2,1)</f>
        <v>3.0211638589308254E-2</v>
      </c>
      <c r="G9" s="5">
        <f>TTEST(G4:G8,E4:E8,2,1)</f>
        <v>1.9328072245510361E-3</v>
      </c>
      <c r="H9" s="5">
        <f>TTEST(H4:H8,E4:E8,2,1)</f>
        <v>1.9258388256826627E-2</v>
      </c>
      <c r="I9" s="5">
        <f>TTEST(I4:I8,E4:E8,2,1)</f>
        <v>2.5703676602680515E-2</v>
      </c>
      <c r="J9" s="5">
        <f>TTEST(J4:J8,E4:E8,2,1)</f>
        <v>3.9446481990406618E-3</v>
      </c>
    </row>
    <row r="12" spans="3:10" x14ac:dyDescent="0.25">
      <c r="E12" s="5" t="s">
        <v>944</v>
      </c>
    </row>
    <row r="13" spans="3:10" x14ac:dyDescent="0.25">
      <c r="E13" s="5" t="s">
        <v>5</v>
      </c>
      <c r="F13" s="5" t="s">
        <v>6</v>
      </c>
      <c r="G13" s="5" t="s">
        <v>7</v>
      </c>
      <c r="H13" s="5" t="s">
        <v>8</v>
      </c>
      <c r="I13" s="5" t="s">
        <v>9</v>
      </c>
      <c r="J13" s="5" t="s">
        <v>10</v>
      </c>
    </row>
    <row r="14" spans="3:10" x14ac:dyDescent="0.25">
      <c r="D14" s="11" t="s">
        <v>921</v>
      </c>
      <c r="E14" s="8">
        <v>12.218</v>
      </c>
      <c r="F14" s="8">
        <v>16.632000000000001</v>
      </c>
      <c r="G14" s="8">
        <v>20.172000000000001</v>
      </c>
      <c r="H14" s="8">
        <v>16.425000000000001</v>
      </c>
      <c r="I14" s="8">
        <v>15.895</v>
      </c>
      <c r="J14" s="8">
        <v>15.782999999999999</v>
      </c>
    </row>
    <row r="15" spans="3:10" x14ac:dyDescent="0.25">
      <c r="D15" s="11" t="s">
        <v>1</v>
      </c>
      <c r="E15" s="8">
        <v>12.641999999999999</v>
      </c>
      <c r="F15" s="8">
        <v>16.123999999999999</v>
      </c>
      <c r="G15" s="8">
        <v>20.291</v>
      </c>
      <c r="H15" s="8">
        <v>15.808</v>
      </c>
      <c r="I15" s="8">
        <v>14.074</v>
      </c>
      <c r="J15" s="8">
        <v>17.213000000000001</v>
      </c>
    </row>
    <row r="16" spans="3:10" x14ac:dyDescent="0.25">
      <c r="D16" s="11" t="s">
        <v>2</v>
      </c>
      <c r="E16" s="8">
        <v>11.819000000000001</v>
      </c>
      <c r="F16" s="8">
        <v>17.803999999999998</v>
      </c>
      <c r="G16" s="8">
        <v>20.013999999999999</v>
      </c>
      <c r="H16" s="8">
        <v>17.957999999999998</v>
      </c>
      <c r="I16" s="8">
        <v>15.292999999999999</v>
      </c>
      <c r="J16" s="8">
        <v>16.353999999999999</v>
      </c>
    </row>
    <row r="17" spans="4:10" x14ac:dyDescent="0.25">
      <c r="D17" s="11" t="s">
        <v>3</v>
      </c>
      <c r="E17" s="8">
        <v>10.271000000000001</v>
      </c>
      <c r="F17" s="8">
        <v>17.077999999999999</v>
      </c>
      <c r="G17" s="8">
        <v>20.952000000000002</v>
      </c>
      <c r="H17" s="8">
        <v>17.253</v>
      </c>
      <c r="I17" s="8">
        <v>13.993</v>
      </c>
      <c r="J17" s="8">
        <v>17.568999999999999</v>
      </c>
    </row>
    <row r="18" spans="4:10" x14ac:dyDescent="0.25">
      <c r="D18" s="11" t="s">
        <v>4</v>
      </c>
      <c r="E18" s="8">
        <v>9.5879999999999992</v>
      </c>
      <c r="F18" s="8">
        <v>17.067</v>
      </c>
      <c r="G18" s="8">
        <v>21.013000000000002</v>
      </c>
      <c r="H18" s="8">
        <v>14.41</v>
      </c>
      <c r="I18" s="8">
        <v>16.716000000000001</v>
      </c>
      <c r="J18" s="8">
        <v>16.768000000000001</v>
      </c>
    </row>
    <row r="19" spans="4:10" x14ac:dyDescent="0.25">
      <c r="D19" s="11" t="s">
        <v>1161</v>
      </c>
      <c r="F19" s="5">
        <f>TTEST(F14:F18,E14:E18,2,1)</f>
        <v>1.6177125166655366E-3</v>
      </c>
      <c r="G19" s="5">
        <f>TTEST(G14:G18,E14:E18,2,1)</f>
        <v>2.9536519961967204E-4</v>
      </c>
      <c r="H19" s="5">
        <f>TTEST(H14:H18,E14:E18,2,1)</f>
        <v>1.7312907165384188E-3</v>
      </c>
      <c r="I19" s="5">
        <f>TTEST(I14:I18,E14:E18,2,1)</f>
        <v>1.3220814795282266E-2</v>
      </c>
      <c r="J19" s="5">
        <f>TTEST(J14:J18,E14:E18,2,1)</f>
        <v>2.0360026959572279E-3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topLeftCell="A10" workbookViewId="0">
      <selection activeCell="K13" sqref="K13"/>
    </sheetView>
  </sheetViews>
  <sheetFormatPr defaultRowHeight="13.2" x14ac:dyDescent="0.25"/>
  <cols>
    <col min="1" max="16384" width="8.88671875" style="5"/>
  </cols>
  <sheetData>
    <row r="2" spans="2:9" x14ac:dyDescent="0.25">
      <c r="G2" s="7" t="s">
        <v>1168</v>
      </c>
    </row>
    <row r="3" spans="2:9" x14ac:dyDescent="0.25">
      <c r="E3" s="7" t="s">
        <v>1159</v>
      </c>
      <c r="F3" s="7" t="s">
        <v>946</v>
      </c>
      <c r="G3" s="7" t="s">
        <v>948</v>
      </c>
      <c r="H3" s="7" t="s">
        <v>950</v>
      </c>
      <c r="I3" s="7" t="s">
        <v>952</v>
      </c>
    </row>
    <row r="4" spans="2:9" x14ac:dyDescent="0.25">
      <c r="D4" s="11" t="s">
        <v>921</v>
      </c>
      <c r="E4" s="8">
        <v>5.6849999999999996</v>
      </c>
      <c r="F4" s="8">
        <v>5.6790000000000003</v>
      </c>
      <c r="G4" s="8">
        <v>7.6639999999999997</v>
      </c>
      <c r="H4" s="8">
        <v>6.7359999999999998</v>
      </c>
      <c r="I4" s="8">
        <v>7.5579999999999998</v>
      </c>
    </row>
    <row r="5" spans="2:9" x14ac:dyDescent="0.25">
      <c r="D5" s="11" t="s">
        <v>1</v>
      </c>
      <c r="E5" s="8">
        <v>5.77</v>
      </c>
      <c r="F5" s="8">
        <v>6.1479999999999997</v>
      </c>
      <c r="G5" s="8">
        <v>6.3920000000000003</v>
      </c>
      <c r="H5" s="8">
        <v>7.0549999999999997</v>
      </c>
      <c r="I5" s="8">
        <v>6.82</v>
      </c>
    </row>
    <row r="6" spans="2:9" x14ac:dyDescent="0.25">
      <c r="D6" s="11" t="s">
        <v>2</v>
      </c>
      <c r="E6" s="8">
        <v>5.9889999999999999</v>
      </c>
      <c r="F6" s="8">
        <v>6.46</v>
      </c>
      <c r="G6" s="8">
        <v>7.18</v>
      </c>
      <c r="H6" s="8">
        <v>6.4589999999999996</v>
      </c>
      <c r="I6" s="8">
        <v>6.5490000000000004</v>
      </c>
    </row>
    <row r="7" spans="2:9" x14ac:dyDescent="0.25">
      <c r="D7" s="11" t="s">
        <v>3</v>
      </c>
      <c r="E7" s="8">
        <v>6.3120000000000003</v>
      </c>
      <c r="F7" s="8">
        <v>7.0270000000000001</v>
      </c>
      <c r="G7" s="8">
        <v>7.5529999999999999</v>
      </c>
      <c r="H7" s="8">
        <v>7.6440000000000001</v>
      </c>
      <c r="I7" s="8">
        <v>6.4770000000000003</v>
      </c>
    </row>
    <row r="8" spans="2:9" x14ac:dyDescent="0.25">
      <c r="D8" s="11" t="s">
        <v>4</v>
      </c>
      <c r="E8" s="8">
        <v>6.327</v>
      </c>
      <c r="F8" s="8">
        <v>7.3330000000000002</v>
      </c>
      <c r="G8" s="8">
        <v>6.4770000000000003</v>
      </c>
      <c r="H8" s="8">
        <v>7.3940000000000001</v>
      </c>
      <c r="I8" s="8">
        <v>7.8769999999999998</v>
      </c>
    </row>
    <row r="9" spans="2:9" x14ac:dyDescent="0.25">
      <c r="D9" s="11" t="s">
        <v>1161</v>
      </c>
      <c r="F9" s="5">
        <f>TTEST(F4:F8,E4:E8,2,1)</f>
        <v>3.8816073255997875E-2</v>
      </c>
      <c r="G9" s="5">
        <f>TTEST(G4:G8,E4:E8,2,1)</f>
        <v>2.8492609213496389E-2</v>
      </c>
      <c r="H9" s="5">
        <f>TTEST(H4:H8,E4:E8,2,1)</f>
        <v>2.4657568546605211E-3</v>
      </c>
      <c r="I9" s="5">
        <f>TTEST(I4:I8,E4:E8,2,1)</f>
        <v>2.9124986195735378E-2</v>
      </c>
    </row>
    <row r="10" spans="2:9" ht="18.600000000000001" x14ac:dyDescent="0.3">
      <c r="B10" s="1" t="s">
        <v>1203</v>
      </c>
    </row>
    <row r="11" spans="2:9" x14ac:dyDescent="0.25">
      <c r="G11" s="7" t="s">
        <v>1170</v>
      </c>
    </row>
    <row r="12" spans="2:9" x14ac:dyDescent="0.25">
      <c r="E12" s="7" t="s">
        <v>1171</v>
      </c>
      <c r="F12" s="7" t="s">
        <v>946</v>
      </c>
      <c r="G12" s="7" t="s">
        <v>948</v>
      </c>
      <c r="H12" s="7" t="s">
        <v>950</v>
      </c>
      <c r="I12" s="7" t="s">
        <v>952</v>
      </c>
    </row>
    <row r="13" spans="2:9" x14ac:dyDescent="0.25">
      <c r="D13" s="11" t="s">
        <v>921</v>
      </c>
      <c r="E13" s="13">
        <v>5.3070000000000004</v>
      </c>
      <c r="F13" s="13">
        <v>5.9329999999999998</v>
      </c>
      <c r="G13" s="13">
        <v>7.3159999999999998</v>
      </c>
      <c r="H13" s="13">
        <v>6.7560000000000002</v>
      </c>
      <c r="I13" s="13">
        <v>8.4309999999999992</v>
      </c>
    </row>
    <row r="14" spans="2:9" x14ac:dyDescent="0.25">
      <c r="D14" s="11" t="s">
        <v>1</v>
      </c>
      <c r="E14" s="13">
        <v>5.6180000000000003</v>
      </c>
      <c r="F14" s="13">
        <v>6.2670000000000003</v>
      </c>
      <c r="G14" s="13">
        <v>6.9749999999999996</v>
      </c>
      <c r="H14" s="13">
        <v>7.9029999999999996</v>
      </c>
      <c r="I14" s="13">
        <v>7.1840000000000002</v>
      </c>
    </row>
    <row r="15" spans="2:9" x14ac:dyDescent="0.25">
      <c r="D15" s="11" t="s">
        <v>2</v>
      </c>
      <c r="E15" s="13">
        <v>6.54</v>
      </c>
      <c r="F15" s="13">
        <v>6.0170000000000003</v>
      </c>
      <c r="G15" s="13">
        <v>7.5620000000000003</v>
      </c>
      <c r="H15" s="13">
        <v>7.3380000000000001</v>
      </c>
      <c r="I15" s="13">
        <v>7.819</v>
      </c>
    </row>
    <row r="16" spans="2:9" x14ac:dyDescent="0.25">
      <c r="D16" s="11" t="s">
        <v>3</v>
      </c>
      <c r="E16" s="13">
        <v>6.2679999999999998</v>
      </c>
      <c r="F16" s="13">
        <v>5.0919999999999996</v>
      </c>
      <c r="G16" s="13">
        <v>6.6319999999999997</v>
      </c>
      <c r="H16" s="13">
        <v>6.681</v>
      </c>
      <c r="I16" s="13">
        <v>7.6879999999999997</v>
      </c>
    </row>
    <row r="17" spans="4:9" x14ac:dyDescent="0.25">
      <c r="D17" s="11" t="s">
        <v>4</v>
      </c>
      <c r="E17" s="13">
        <v>6.41</v>
      </c>
      <c r="F17" s="13">
        <v>7.7329999999999997</v>
      </c>
      <c r="G17" s="13">
        <v>6.6909999999999998</v>
      </c>
      <c r="H17" s="13">
        <v>6.8920000000000003</v>
      </c>
      <c r="I17" s="13">
        <v>8.0239999999999991</v>
      </c>
    </row>
    <row r="18" spans="4:9" x14ac:dyDescent="0.25">
      <c r="D18" s="11" t="s">
        <v>1161</v>
      </c>
      <c r="F18" s="5">
        <f>TTEST(F13:F17,E13:E17,2,1)</f>
        <v>0.71017656356157011</v>
      </c>
      <c r="G18" s="5">
        <f>TTEST(G13:G17,E13:E17,2,1)</f>
        <v>3.5153282225035783E-2</v>
      </c>
      <c r="H18" s="5">
        <f>TTEST(H13:H17,E13:E17,2,1)</f>
        <v>3.662672211994511E-2</v>
      </c>
      <c r="I18" s="5">
        <f>TTEST(I13:I17,E13:E17,2,1)</f>
        <v>5.8516674480513153E-3</v>
      </c>
    </row>
    <row r="20" spans="4:9" x14ac:dyDescent="0.25">
      <c r="G20" s="7" t="s">
        <v>1172</v>
      </c>
    </row>
    <row r="21" spans="4:9" x14ac:dyDescent="0.25">
      <c r="E21" s="7" t="s">
        <v>1171</v>
      </c>
      <c r="F21" s="7" t="s">
        <v>946</v>
      </c>
      <c r="G21" s="7" t="s">
        <v>948</v>
      </c>
      <c r="H21" s="7" t="s">
        <v>950</v>
      </c>
      <c r="I21" s="7" t="s">
        <v>952</v>
      </c>
    </row>
    <row r="22" spans="4:9" x14ac:dyDescent="0.25">
      <c r="D22" s="11" t="s">
        <v>921</v>
      </c>
      <c r="E22" s="13">
        <v>11.321</v>
      </c>
      <c r="F22" s="13">
        <v>11.446</v>
      </c>
      <c r="G22" s="13">
        <v>12.265000000000001</v>
      </c>
      <c r="H22" s="13">
        <v>15.608000000000001</v>
      </c>
      <c r="I22" s="13">
        <v>14.095000000000001</v>
      </c>
    </row>
    <row r="23" spans="4:9" x14ac:dyDescent="0.25">
      <c r="D23" s="11" t="s">
        <v>1</v>
      </c>
      <c r="E23" s="13">
        <v>10.554</v>
      </c>
      <c r="F23" s="13">
        <v>9.8420000000000005</v>
      </c>
      <c r="G23" s="13">
        <v>15.14</v>
      </c>
      <c r="H23" s="13">
        <v>14.247999999999999</v>
      </c>
      <c r="I23" s="13">
        <v>13.56</v>
      </c>
    </row>
    <row r="24" spans="4:9" x14ac:dyDescent="0.25">
      <c r="D24" s="11" t="s">
        <v>2</v>
      </c>
      <c r="E24" s="13">
        <v>10.813000000000001</v>
      </c>
      <c r="F24" s="13">
        <v>11.315</v>
      </c>
      <c r="G24" s="13">
        <v>13.56</v>
      </c>
      <c r="H24" s="13">
        <v>14.032999999999999</v>
      </c>
      <c r="I24" s="13">
        <v>15.625</v>
      </c>
    </row>
    <row r="25" spans="4:9" x14ac:dyDescent="0.25">
      <c r="D25" s="11" t="s">
        <v>3</v>
      </c>
      <c r="E25" s="13">
        <v>9.7149999999999999</v>
      </c>
      <c r="F25" s="13">
        <v>11.547000000000001</v>
      </c>
      <c r="G25" s="13">
        <v>16.068999999999999</v>
      </c>
      <c r="H25" s="13">
        <v>17.328399999999998</v>
      </c>
      <c r="I25" s="13">
        <v>12.04</v>
      </c>
    </row>
    <row r="26" spans="4:9" x14ac:dyDescent="0.25">
      <c r="D26" s="11" t="s">
        <v>4</v>
      </c>
      <c r="E26" s="13">
        <v>9.6170000000000009</v>
      </c>
      <c r="F26" s="13">
        <v>10.412000000000001</v>
      </c>
      <c r="G26" s="13">
        <v>14.3</v>
      </c>
      <c r="H26" s="13">
        <v>16.536999999999999</v>
      </c>
      <c r="I26" s="13">
        <v>14.558</v>
      </c>
    </row>
    <row r="27" spans="4:9" x14ac:dyDescent="0.25">
      <c r="D27" s="11" t="s">
        <v>1161</v>
      </c>
      <c r="F27" s="5">
        <f>TTEST(F22:F26,E22:E26,2,1)</f>
        <v>0.28931441376865008</v>
      </c>
      <c r="G27" s="5">
        <f>TTEST(G22:G26,E22:E26,2,1)</f>
        <v>1.403731797765724E-2</v>
      </c>
      <c r="H27" s="5">
        <f>TTEST(H22:H26,E22:E26,2,1)</f>
        <v>4.4157624329519427E-3</v>
      </c>
      <c r="I27" s="5">
        <f>TTEST(I22:I26,E22:E26,2,1)</f>
        <v>2.7890351036384806E-3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7"/>
  <sheetViews>
    <sheetView topLeftCell="B10" zoomScale="85" zoomScaleNormal="85" workbookViewId="0">
      <selection activeCell="C10" sqref="C10"/>
    </sheetView>
  </sheetViews>
  <sheetFormatPr defaultRowHeight="13.2" x14ac:dyDescent="0.25"/>
  <cols>
    <col min="1" max="16384" width="8.88671875" style="5"/>
  </cols>
  <sheetData>
    <row r="2" spans="3:10" x14ac:dyDescent="0.25">
      <c r="G2" s="7" t="s">
        <v>1168</v>
      </c>
    </row>
    <row r="3" spans="3:10" x14ac:dyDescent="0.25">
      <c r="E3" s="7" t="s">
        <v>1169</v>
      </c>
      <c r="F3" s="7" t="s">
        <v>955</v>
      </c>
      <c r="G3" s="7" t="s">
        <v>946</v>
      </c>
      <c r="H3" s="7" t="s">
        <v>948</v>
      </c>
      <c r="I3" s="7" t="s">
        <v>950</v>
      </c>
      <c r="J3" s="7" t="s">
        <v>952</v>
      </c>
    </row>
    <row r="4" spans="3:10" x14ac:dyDescent="0.25">
      <c r="E4" s="11" t="s">
        <v>921</v>
      </c>
      <c r="F4" s="8">
        <v>0.19600000000000001</v>
      </c>
      <c r="G4" s="8">
        <v>0.184</v>
      </c>
      <c r="H4" s="8">
        <v>0.186</v>
      </c>
      <c r="I4" s="8">
        <v>0.20699999999999999</v>
      </c>
      <c r="J4" s="8">
        <v>0.21199999999999999</v>
      </c>
    </row>
    <row r="5" spans="3:10" x14ac:dyDescent="0.25">
      <c r="E5" s="11" t="s">
        <v>1</v>
      </c>
      <c r="F5" s="8">
        <v>0.19900000000000001</v>
      </c>
      <c r="G5" s="8">
        <v>0.19900000000000001</v>
      </c>
      <c r="H5" s="8">
        <v>0.17799999999999999</v>
      </c>
      <c r="I5" s="8">
        <v>0.19</v>
      </c>
      <c r="J5" s="8">
        <v>0.185</v>
      </c>
    </row>
    <row r="6" spans="3:10" x14ac:dyDescent="0.25">
      <c r="E6" s="11" t="s">
        <v>2</v>
      </c>
      <c r="F6" s="8">
        <v>0.17399999999999999</v>
      </c>
      <c r="G6" s="8">
        <v>0.21199999999999999</v>
      </c>
      <c r="H6" s="8">
        <v>0.183</v>
      </c>
      <c r="I6" s="8">
        <v>0.185</v>
      </c>
      <c r="J6" s="8">
        <v>0.19</v>
      </c>
    </row>
    <row r="7" spans="3:10" x14ac:dyDescent="0.25">
      <c r="E7" s="11" t="s">
        <v>3</v>
      </c>
      <c r="F7" s="8">
        <v>0.221</v>
      </c>
      <c r="G7" s="8">
        <v>0.18</v>
      </c>
      <c r="H7" s="8">
        <v>0.19400000000000001</v>
      </c>
      <c r="I7" s="8">
        <v>0.19400000000000001</v>
      </c>
      <c r="J7" s="8">
        <v>0.21</v>
      </c>
    </row>
    <row r="8" spans="3:10" x14ac:dyDescent="0.25">
      <c r="E8" s="11" t="s">
        <v>4</v>
      </c>
      <c r="F8" s="8">
        <v>0.183</v>
      </c>
      <c r="G8" s="8">
        <v>0.192</v>
      </c>
      <c r="H8" s="8">
        <v>0.21</v>
      </c>
      <c r="I8" s="8">
        <v>0.20799999999999999</v>
      </c>
      <c r="J8" s="8">
        <v>0.185</v>
      </c>
    </row>
    <row r="9" spans="3:10" x14ac:dyDescent="0.25">
      <c r="E9" s="11" t="s">
        <v>1161</v>
      </c>
      <c r="G9" s="5">
        <f>TTEST(G4:G8,F4:F8,2,1)</f>
        <v>0.93050975291360927</v>
      </c>
      <c r="H9" s="5">
        <f>TTEST(H4:H8,F4:F8,2,1)</f>
        <v>0.68142819578870717</v>
      </c>
      <c r="I9" s="5">
        <f>TTEST(I4:I8,F4:F8,2,1)</f>
        <v>0.82067603331966232</v>
      </c>
      <c r="J9" s="5">
        <f>TTEST(J4:J8,F4:F8,2,1)</f>
        <v>0.79217310641187189</v>
      </c>
    </row>
    <row r="10" spans="3:10" ht="18.600000000000001" x14ac:dyDescent="0.3">
      <c r="C10" s="1" t="s">
        <v>1202</v>
      </c>
    </row>
    <row r="11" spans="3:10" x14ac:dyDescent="0.25">
      <c r="G11" s="7" t="s">
        <v>289</v>
      </c>
      <c r="H11" s="7"/>
    </row>
    <row r="12" spans="3:10" x14ac:dyDescent="0.25">
      <c r="F12" s="7" t="s">
        <v>955</v>
      </c>
      <c r="G12" s="7" t="s">
        <v>946</v>
      </c>
      <c r="H12" s="7" t="s">
        <v>948</v>
      </c>
      <c r="I12" s="7" t="s">
        <v>950</v>
      </c>
      <c r="J12" s="7" t="s">
        <v>952</v>
      </c>
    </row>
    <row r="13" spans="3:10" x14ac:dyDescent="0.25">
      <c r="E13" s="11" t="s">
        <v>921</v>
      </c>
      <c r="F13" s="13">
        <v>3.1E-2</v>
      </c>
      <c r="G13" s="13">
        <v>3.1E-2</v>
      </c>
      <c r="H13" s="13">
        <v>3.6999999999999998E-2</v>
      </c>
      <c r="I13" s="13">
        <v>5.6000000000000001E-2</v>
      </c>
      <c r="J13" s="13">
        <v>4.9000000000000002E-2</v>
      </c>
    </row>
    <row r="14" spans="3:10" x14ac:dyDescent="0.25">
      <c r="E14" s="11" t="s">
        <v>1</v>
      </c>
      <c r="F14" s="13">
        <v>2.5000000000000001E-2</v>
      </c>
      <c r="G14" s="13">
        <v>0.04</v>
      </c>
      <c r="H14" s="13">
        <v>4.2000000000000003E-2</v>
      </c>
      <c r="I14" s="13">
        <v>5.3999999999999999E-2</v>
      </c>
      <c r="J14" s="13">
        <v>3.3000000000000002E-2</v>
      </c>
    </row>
    <row r="15" spans="3:10" x14ac:dyDescent="0.25">
      <c r="E15" s="11" t="s">
        <v>2</v>
      </c>
      <c r="F15" s="13">
        <v>1.7000000000000001E-2</v>
      </c>
      <c r="G15" s="13">
        <v>0.02</v>
      </c>
      <c r="H15" s="13">
        <v>4.7E-2</v>
      </c>
      <c r="I15" s="13">
        <v>6.3E-2</v>
      </c>
      <c r="J15" s="13">
        <v>3.5000000000000003E-2</v>
      </c>
    </row>
    <row r="16" spans="3:10" x14ac:dyDescent="0.25">
      <c r="E16" s="11" t="s">
        <v>3</v>
      </c>
      <c r="F16" s="13">
        <v>3.3000000000000002E-2</v>
      </c>
      <c r="G16" s="13">
        <v>3.5999999999999997E-2</v>
      </c>
      <c r="H16" s="13">
        <v>3.7999999999999999E-2</v>
      </c>
      <c r="I16" s="13">
        <v>3.6999999999999998E-2</v>
      </c>
      <c r="J16" s="13">
        <v>3.6999999999999998E-2</v>
      </c>
    </row>
    <row r="17" spans="5:10" x14ac:dyDescent="0.25">
      <c r="E17" s="11" t="s">
        <v>4</v>
      </c>
      <c r="F17" s="13">
        <v>2.1000000000000001E-2</v>
      </c>
      <c r="G17" s="13">
        <v>3.6999999999999998E-2</v>
      </c>
      <c r="H17" s="13">
        <v>5.2999999999999999E-2</v>
      </c>
      <c r="I17" s="13">
        <v>3.6999999999999998E-2</v>
      </c>
      <c r="J17" s="13">
        <v>5.1999999999999998E-2</v>
      </c>
    </row>
    <row r="18" spans="5:10" x14ac:dyDescent="0.25">
      <c r="E18" s="11" t="s">
        <v>1161</v>
      </c>
      <c r="G18" s="5">
        <f>TTEST(G13:G17,F13:F17,2,1)</f>
        <v>9.210969136384034E-2</v>
      </c>
      <c r="H18" s="5">
        <f>TTEST(H13:H17,F13:F17,2,1)</f>
        <v>3.4589164432578111E-2</v>
      </c>
      <c r="I18" s="5">
        <f>TTEST(I13:I17,F13:F17,2,1)</f>
        <v>2.6315034395615767E-2</v>
      </c>
      <c r="J18" s="5">
        <f>TTEST(J13:J17,F13:F17,2,1)</f>
        <v>2.8160530889848989E-2</v>
      </c>
    </row>
    <row r="20" spans="5:10" x14ac:dyDescent="0.25">
      <c r="G20" s="7" t="s">
        <v>290</v>
      </c>
    </row>
    <row r="21" spans="5:10" x14ac:dyDescent="0.25">
      <c r="F21" s="7" t="s">
        <v>955</v>
      </c>
      <c r="G21" s="7" t="s">
        <v>946</v>
      </c>
      <c r="H21" s="7" t="s">
        <v>948</v>
      </c>
      <c r="I21" s="7" t="s">
        <v>950</v>
      </c>
      <c r="J21" s="7" t="s">
        <v>952</v>
      </c>
    </row>
    <row r="22" spans="5:10" x14ac:dyDescent="0.25">
      <c r="E22" s="11" t="s">
        <v>921</v>
      </c>
      <c r="F22" s="13">
        <v>0.98399999999999999</v>
      </c>
      <c r="G22" s="13">
        <v>0.93</v>
      </c>
      <c r="H22" s="13">
        <v>1.0780000000000001</v>
      </c>
      <c r="I22" s="13">
        <v>1.0329999999999999</v>
      </c>
      <c r="J22" s="13">
        <v>0.84</v>
      </c>
    </row>
    <row r="23" spans="5:10" x14ac:dyDescent="0.25">
      <c r="E23" s="11" t="s">
        <v>1</v>
      </c>
      <c r="F23" s="13">
        <v>0.999</v>
      </c>
      <c r="G23" s="13">
        <v>0.94599999999999995</v>
      </c>
      <c r="H23" s="13">
        <v>1.093</v>
      </c>
      <c r="I23" s="13">
        <v>1.026</v>
      </c>
      <c r="J23" s="13">
        <v>0.94099999999999995</v>
      </c>
    </row>
    <row r="24" spans="5:10" x14ac:dyDescent="0.25">
      <c r="E24" s="11" t="s">
        <v>2</v>
      </c>
      <c r="F24" s="13">
        <v>1.008</v>
      </c>
      <c r="G24" s="13">
        <v>1.016</v>
      </c>
      <c r="H24" s="13">
        <v>1.0509999999999999</v>
      </c>
      <c r="I24" s="13">
        <v>1.0349999999999999</v>
      </c>
      <c r="J24" s="13">
        <v>0.92100000000000004</v>
      </c>
    </row>
    <row r="25" spans="5:10" x14ac:dyDescent="0.25">
      <c r="E25" s="11" t="s">
        <v>3</v>
      </c>
      <c r="F25" s="13">
        <v>1.036</v>
      </c>
      <c r="G25" s="13">
        <v>1.0249999999999999</v>
      </c>
      <c r="H25" s="13">
        <v>1.04</v>
      </c>
      <c r="I25" s="13">
        <v>0.96899999999999997</v>
      </c>
      <c r="J25" s="13">
        <v>0.875</v>
      </c>
    </row>
    <row r="26" spans="5:10" x14ac:dyDescent="0.25">
      <c r="E26" s="11" t="s">
        <v>4</v>
      </c>
      <c r="F26" s="13">
        <v>0.97899999999999998</v>
      </c>
      <c r="G26" s="13">
        <v>1.016</v>
      </c>
      <c r="H26" s="13">
        <v>1.0509999999999999</v>
      </c>
      <c r="I26" s="13">
        <v>0.94599999999999995</v>
      </c>
      <c r="J26" s="13">
        <v>0.97399999999999998</v>
      </c>
    </row>
    <row r="27" spans="5:10" x14ac:dyDescent="0.25">
      <c r="E27" s="11" t="s">
        <v>1161</v>
      </c>
      <c r="G27" s="5">
        <f>TTEST(G22:G26,F22:F26,2,1)</f>
        <v>0.45403868558480809</v>
      </c>
      <c r="H27" s="5">
        <f>TTEST(H22:H26,F22:F26,2,1)</f>
        <v>2.3093251132305401E-2</v>
      </c>
      <c r="I27" s="5">
        <f>TTEST(I22:I26,F22:F26,2,1)</f>
        <v>0.97928509619086479</v>
      </c>
      <c r="J27" s="5">
        <f>TTEST(J22:J26,F22:F26,2,1)</f>
        <v>3.3013079319749401E-2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L19"/>
  <sheetViews>
    <sheetView topLeftCell="H1" workbookViewId="0">
      <selection activeCell="I19" sqref="I19"/>
    </sheetView>
  </sheetViews>
  <sheetFormatPr defaultRowHeight="13.2" x14ac:dyDescent="0.25"/>
  <cols>
    <col min="1" max="5" width="8.88671875" style="5"/>
    <col min="6" max="6" width="12.109375" style="5" bestFit="1" customWidth="1"/>
    <col min="7" max="16384" width="8.88671875" style="5"/>
  </cols>
  <sheetData>
    <row r="1" spans="9:12" ht="15.6" x14ac:dyDescent="0.3">
      <c r="I1" s="1" t="s">
        <v>1204</v>
      </c>
    </row>
    <row r="2" spans="9:12" x14ac:dyDescent="0.25">
      <c r="J2" s="7" t="s">
        <v>842</v>
      </c>
    </row>
    <row r="3" spans="9:12" x14ac:dyDescent="0.25">
      <c r="J3" s="7" t="s">
        <v>953</v>
      </c>
      <c r="K3" s="7" t="s">
        <v>1165</v>
      </c>
      <c r="L3" s="7" t="s">
        <v>1166</v>
      </c>
    </row>
    <row r="4" spans="9:12" x14ac:dyDescent="0.25">
      <c r="I4" s="11" t="s">
        <v>921</v>
      </c>
      <c r="J4" s="13">
        <v>7.2549999999999999</v>
      </c>
      <c r="K4" s="13">
        <v>7.5910000000000002</v>
      </c>
      <c r="L4" s="13">
        <v>7.8579999999999997</v>
      </c>
    </row>
    <row r="5" spans="9:12" x14ac:dyDescent="0.25">
      <c r="I5" s="11" t="s">
        <v>1</v>
      </c>
      <c r="J5" s="13">
        <v>7.48</v>
      </c>
      <c r="K5" s="13">
        <v>7.9240000000000004</v>
      </c>
      <c r="L5" s="13">
        <v>7.6289999999999996</v>
      </c>
    </row>
    <row r="6" spans="9:12" x14ac:dyDescent="0.25">
      <c r="I6" s="11" t="s">
        <v>2</v>
      </c>
      <c r="J6" s="13">
        <v>7.3970000000000002</v>
      </c>
      <c r="K6" s="13">
        <v>8.0630000000000006</v>
      </c>
      <c r="L6" s="13">
        <v>8.1790000000000003</v>
      </c>
    </row>
    <row r="7" spans="9:12" x14ac:dyDescent="0.25">
      <c r="I7" s="11" t="s">
        <v>3</v>
      </c>
      <c r="J7" s="13">
        <v>8.2119999999999997</v>
      </c>
      <c r="K7" s="13">
        <v>7.0860000000000003</v>
      </c>
      <c r="L7" s="13">
        <v>7.359</v>
      </c>
    </row>
    <row r="8" spans="9:12" x14ac:dyDescent="0.25">
      <c r="I8" s="11" t="s">
        <v>4</v>
      </c>
      <c r="J8" s="13">
        <v>7.8449999999999998</v>
      </c>
      <c r="K8" s="13">
        <v>6.681</v>
      </c>
      <c r="L8" s="13">
        <v>7.61</v>
      </c>
    </row>
    <row r="9" spans="9:12" x14ac:dyDescent="0.25">
      <c r="I9" s="11" t="s">
        <v>1161</v>
      </c>
      <c r="K9" s="5">
        <f>TTEST(K4:K8,J4:J8,2,1)</f>
        <v>0.69621065268610804</v>
      </c>
      <c r="L9" s="5">
        <f>TTEST(L4:L8,J4:J8,2,1)</f>
        <v>0.77743170156890329</v>
      </c>
    </row>
    <row r="12" spans="9:12" x14ac:dyDescent="0.25">
      <c r="J12" s="5" t="s">
        <v>843</v>
      </c>
    </row>
    <row r="13" spans="9:12" x14ac:dyDescent="0.25">
      <c r="J13" s="7" t="s">
        <v>953</v>
      </c>
      <c r="K13" s="7" t="s">
        <v>1167</v>
      </c>
      <c r="L13" s="7" t="s">
        <v>1166</v>
      </c>
    </row>
    <row r="14" spans="9:12" x14ac:dyDescent="0.25">
      <c r="I14" s="11" t="s">
        <v>921</v>
      </c>
      <c r="J14" s="13">
        <v>9.5169999999999995</v>
      </c>
      <c r="K14" s="13">
        <v>10.54</v>
      </c>
      <c r="L14" s="13">
        <v>10.231</v>
      </c>
    </row>
    <row r="15" spans="9:12" x14ac:dyDescent="0.25">
      <c r="I15" s="11" t="s">
        <v>1</v>
      </c>
      <c r="J15" s="13">
        <v>9.8919999999999995</v>
      </c>
      <c r="K15" s="13">
        <v>9.7460000000000004</v>
      </c>
      <c r="L15" s="13">
        <v>9.7309999999999999</v>
      </c>
    </row>
    <row r="16" spans="9:12" x14ac:dyDescent="0.25">
      <c r="I16" s="11" t="s">
        <v>2</v>
      </c>
      <c r="J16" s="13">
        <v>9.0519999999999996</v>
      </c>
      <c r="K16" s="13">
        <v>9.34</v>
      </c>
      <c r="L16" s="13">
        <v>11.271000000000001</v>
      </c>
    </row>
    <row r="17" spans="9:12" x14ac:dyDescent="0.25">
      <c r="I17" s="11" t="s">
        <v>3</v>
      </c>
      <c r="J17" s="13">
        <v>9.7949999999999999</v>
      </c>
      <c r="K17" s="13">
        <v>10.324</v>
      </c>
      <c r="L17" s="13">
        <v>10.321</v>
      </c>
    </row>
    <row r="18" spans="9:12" x14ac:dyDescent="0.25">
      <c r="I18" s="11" t="s">
        <v>4</v>
      </c>
      <c r="J18" s="13">
        <v>10.128</v>
      </c>
      <c r="K18" s="13">
        <v>9.6129999999999995</v>
      </c>
      <c r="L18" s="13">
        <v>9.4510000000000005</v>
      </c>
    </row>
    <row r="19" spans="9:12" x14ac:dyDescent="0.25">
      <c r="I19" s="11" t="s">
        <v>1161</v>
      </c>
      <c r="K19" s="5">
        <f>TTEST(K14:K18,J14:J18,2,1)</f>
        <v>0.42585605243302749</v>
      </c>
      <c r="L19" s="5">
        <f>TTEST(L14:L18,J14:J18,2,1)</f>
        <v>0.34580486356248291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E3" sqref="E3"/>
    </sheetView>
  </sheetViews>
  <sheetFormatPr defaultRowHeight="13.2" x14ac:dyDescent="0.25"/>
  <cols>
    <col min="1" max="1" width="23.77734375" style="15" customWidth="1"/>
    <col min="2" max="3" width="8.88671875" style="15"/>
    <col min="4" max="4" width="12.109375" style="15" bestFit="1" customWidth="1"/>
    <col min="5" max="16384" width="8.88671875" style="15"/>
  </cols>
  <sheetData>
    <row r="1" spans="1:12" ht="15.6" x14ac:dyDescent="0.3">
      <c r="A1" s="1" t="s">
        <v>1187</v>
      </c>
      <c r="B1" s="5"/>
      <c r="C1" s="5"/>
      <c r="D1" s="5"/>
      <c r="E1" s="5"/>
      <c r="F1" s="5"/>
      <c r="G1" s="5"/>
      <c r="J1" s="46"/>
      <c r="K1" s="18"/>
      <c r="L1" s="18"/>
    </row>
    <row r="2" spans="1:12" x14ac:dyDescent="0.25">
      <c r="A2" s="5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J2" s="18"/>
      <c r="K2" s="46"/>
      <c r="L2" s="46"/>
    </row>
    <row r="3" spans="1:12" x14ac:dyDescent="0.25">
      <c r="A3" s="5" t="s">
        <v>0</v>
      </c>
      <c r="B3" s="47">
        <v>8.32</v>
      </c>
      <c r="C3" s="47">
        <v>8.9740000000000002</v>
      </c>
      <c r="D3" s="47">
        <v>8.6980000000000004</v>
      </c>
      <c r="E3" s="47">
        <v>8.593</v>
      </c>
      <c r="F3" s="47">
        <v>8.5090000000000003</v>
      </c>
      <c r="G3" s="47">
        <v>8.5470000000000006</v>
      </c>
      <c r="J3" s="46"/>
      <c r="K3" s="46"/>
      <c r="L3" s="46"/>
    </row>
    <row r="4" spans="1:12" x14ac:dyDescent="0.25">
      <c r="A4" s="5" t="s">
        <v>1</v>
      </c>
      <c r="B4" s="47">
        <v>8.3130000000000006</v>
      </c>
      <c r="C4" s="47">
        <v>9.032</v>
      </c>
      <c r="D4" s="47">
        <v>8.6300000000000008</v>
      </c>
      <c r="E4" s="47">
        <v>8.9710000000000001</v>
      </c>
      <c r="F4" s="47">
        <v>8.6039999999999992</v>
      </c>
      <c r="G4" s="47">
        <v>9.1660000000000004</v>
      </c>
      <c r="J4" s="46"/>
      <c r="K4" s="46"/>
      <c r="L4" s="46"/>
    </row>
    <row r="5" spans="1:12" x14ac:dyDescent="0.25">
      <c r="A5" s="5" t="s">
        <v>2</v>
      </c>
      <c r="B5" s="47">
        <v>8.2050000000000001</v>
      </c>
      <c r="C5" s="47">
        <v>8.9779999999999998</v>
      </c>
      <c r="D5" s="47">
        <v>8.641</v>
      </c>
      <c r="E5" s="47">
        <v>8.968</v>
      </c>
      <c r="F5" s="47">
        <v>8.5129999999999999</v>
      </c>
      <c r="G5" s="47">
        <v>8.907</v>
      </c>
      <c r="J5" s="46"/>
      <c r="K5" s="46"/>
      <c r="L5" s="46"/>
    </row>
    <row r="6" spans="1:12" x14ac:dyDescent="0.25">
      <c r="A6" s="5" t="s">
        <v>3</v>
      </c>
      <c r="B6" s="47">
        <v>8.3249999999999993</v>
      </c>
      <c r="C6" s="47">
        <v>8.5779999999999994</v>
      </c>
      <c r="D6" s="47">
        <v>8.6959999999999997</v>
      </c>
      <c r="E6" s="47">
        <v>8.7460000000000004</v>
      </c>
      <c r="F6" s="47">
        <v>8.5259999999999998</v>
      </c>
      <c r="G6" s="47">
        <v>9.2050000000000001</v>
      </c>
      <c r="J6" s="46"/>
      <c r="K6" s="46"/>
      <c r="L6" s="46"/>
    </row>
    <row r="7" spans="1:12" x14ac:dyDescent="0.25">
      <c r="A7" s="5" t="s">
        <v>4</v>
      </c>
      <c r="B7" s="47">
        <v>8.3439999999999994</v>
      </c>
      <c r="C7" s="47">
        <v>8.6080000000000005</v>
      </c>
      <c r="D7" s="47">
        <v>8.6929999999999996</v>
      </c>
      <c r="E7" s="47">
        <v>8.9039999999999999</v>
      </c>
      <c r="F7" s="47">
        <v>8.4760000000000009</v>
      </c>
      <c r="G7" s="47">
        <v>9.2050000000000001</v>
      </c>
      <c r="J7" s="46"/>
      <c r="K7" s="46"/>
      <c r="L7" s="46"/>
    </row>
    <row r="8" spans="1:12" x14ac:dyDescent="0.25">
      <c r="A8" s="5" t="s">
        <v>1123</v>
      </c>
      <c r="B8" s="5"/>
      <c r="C8" s="5">
        <v>7.9000000000000008E-3</v>
      </c>
      <c r="D8" s="5">
        <v>7.9000000000000008E-3</v>
      </c>
      <c r="E8" s="5">
        <v>7.9000000000000008E-3</v>
      </c>
      <c r="F8" s="5">
        <v>7.9000000000000008E-3</v>
      </c>
      <c r="G8" s="5">
        <v>7.9000000000000008E-3</v>
      </c>
    </row>
    <row r="12" spans="1:12" x14ac:dyDescent="0.25">
      <c r="B12" s="18"/>
      <c r="C12" s="18"/>
      <c r="D12" s="18"/>
      <c r="E12" s="18"/>
      <c r="F12" s="18"/>
    </row>
    <row r="13" spans="1:12" x14ac:dyDescent="0.25">
      <c r="B13" s="18"/>
      <c r="C13" s="18"/>
      <c r="D13" s="18"/>
      <c r="E13" s="18"/>
      <c r="F13" s="18"/>
    </row>
    <row r="14" spans="1:12" x14ac:dyDescent="0.25">
      <c r="B14" s="18"/>
      <c r="C14" s="18"/>
      <c r="D14" s="18"/>
      <c r="E14" s="18"/>
      <c r="F14" s="18"/>
    </row>
    <row r="15" spans="1:12" x14ac:dyDescent="0.25">
      <c r="B15" s="18"/>
      <c r="C15" s="18"/>
      <c r="D15" s="18"/>
      <c r="E15" s="18"/>
      <c r="F15" s="18"/>
    </row>
    <row r="16" spans="1:12" x14ac:dyDescent="0.25">
      <c r="B16" s="18"/>
      <c r="C16" s="18"/>
      <c r="D16" s="18"/>
      <c r="E16" s="18"/>
      <c r="F16" s="18"/>
    </row>
    <row r="17" spans="1:6" x14ac:dyDescent="0.25">
      <c r="B17" s="18"/>
      <c r="C17" s="18"/>
      <c r="D17" s="18"/>
      <c r="E17" s="18"/>
      <c r="F17" s="18"/>
    </row>
    <row r="25" spans="1:6" x14ac:dyDescent="0.25">
      <c r="A25" s="18"/>
    </row>
    <row r="26" spans="1:6" x14ac:dyDescent="0.25">
      <c r="A26" s="18"/>
    </row>
    <row r="27" spans="1:6" x14ac:dyDescent="0.25">
      <c r="A27" s="18"/>
    </row>
    <row r="28" spans="1:6" x14ac:dyDescent="0.25">
      <c r="A28" s="18"/>
    </row>
    <row r="29" spans="1:6" x14ac:dyDescent="0.25">
      <c r="A29" s="18"/>
    </row>
    <row r="30" spans="1:6" x14ac:dyDescent="0.25">
      <c r="A30" s="18"/>
    </row>
    <row r="31" spans="1:6" x14ac:dyDescent="0.25">
      <c r="A31" s="18"/>
    </row>
    <row r="32" spans="1:6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  <row r="42" spans="1:1" x14ac:dyDescent="0.25">
      <c r="A42" s="18"/>
    </row>
    <row r="43" spans="1:1" x14ac:dyDescent="0.25">
      <c r="A43" s="18"/>
    </row>
    <row r="44" spans="1:1" x14ac:dyDescent="0.25">
      <c r="A44" s="18"/>
    </row>
    <row r="45" spans="1:1" x14ac:dyDescent="0.25">
      <c r="A45" s="18"/>
    </row>
    <row r="46" spans="1:1" x14ac:dyDescent="0.25">
      <c r="A46" s="18"/>
    </row>
    <row r="47" spans="1:1" x14ac:dyDescent="0.25">
      <c r="A47" s="18"/>
    </row>
    <row r="48" spans="1:1" x14ac:dyDescent="0.25">
      <c r="A48" s="18"/>
    </row>
    <row r="49" spans="1:3" x14ac:dyDescent="0.25">
      <c r="A49" s="18"/>
    </row>
    <row r="50" spans="1:3" x14ac:dyDescent="0.25">
      <c r="A50" s="18"/>
      <c r="B50" s="18"/>
      <c r="C50" s="18"/>
    </row>
    <row r="51" spans="1:3" x14ac:dyDescent="0.25">
      <c r="A51" s="18"/>
      <c r="B51" s="18"/>
      <c r="C51" s="18"/>
    </row>
    <row r="52" spans="1:3" x14ac:dyDescent="0.25">
      <c r="A52" s="18"/>
      <c r="B52" s="18"/>
      <c r="C52" s="18"/>
    </row>
    <row r="53" spans="1:3" x14ac:dyDescent="0.25">
      <c r="A53" s="18"/>
      <c r="B53" s="18"/>
      <c r="C53" s="18"/>
    </row>
    <row r="54" spans="1:3" x14ac:dyDescent="0.25">
      <c r="A54" s="18"/>
      <c r="B54" s="18"/>
      <c r="C54" s="18"/>
    </row>
  </sheetData>
  <phoneticPr fontId="2" type="noConversion"/>
  <conditionalFormatting sqref="J3:J6">
    <cfRule type="cellIs" dxfId="1" priority="2" operator="greaterThan">
      <formula>1</formula>
    </cfRule>
  </conditionalFormatting>
  <conditionalFormatting sqref="J7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O19"/>
  <sheetViews>
    <sheetView workbookViewId="0">
      <selection activeCell="AG21" sqref="AG21"/>
    </sheetView>
  </sheetViews>
  <sheetFormatPr defaultRowHeight="13.8" x14ac:dyDescent="0.25"/>
  <cols>
    <col min="8" max="8" width="7" customWidth="1"/>
    <col min="9" max="10" width="6.33203125" customWidth="1"/>
    <col min="11" max="11" width="5.44140625" customWidth="1"/>
    <col min="12" max="12" width="6.44140625" customWidth="1"/>
    <col min="13" max="13" width="5.77734375" customWidth="1"/>
    <col min="14" max="14" width="6.77734375" customWidth="1"/>
    <col min="15" max="15" width="6.44140625" customWidth="1"/>
    <col min="16" max="16" width="4.21875" customWidth="1"/>
    <col min="17" max="17" width="6.44140625" customWidth="1"/>
    <col min="18" max="18" width="7.109375" customWidth="1"/>
    <col min="19" max="19" width="7.21875" customWidth="1"/>
    <col min="20" max="20" width="4.44140625" customWidth="1"/>
    <col min="21" max="21" width="6.109375" customWidth="1"/>
    <col min="22" max="22" width="6.44140625" customWidth="1"/>
    <col min="23" max="23" width="6.109375" customWidth="1"/>
    <col min="24" max="24" width="4.77734375" customWidth="1"/>
    <col min="25" max="25" width="6.21875" customWidth="1"/>
    <col min="26" max="26" width="6.44140625" customWidth="1"/>
    <col min="27" max="27" width="6.77734375" customWidth="1"/>
    <col min="28" max="28" width="5.44140625" customWidth="1"/>
    <col min="29" max="29" width="6.77734375" customWidth="1"/>
    <col min="30" max="30" width="6.88671875" customWidth="1"/>
    <col min="31" max="31" width="6.77734375" customWidth="1"/>
    <col min="32" max="32" width="6.44140625" customWidth="1"/>
    <col min="33" max="33" width="5.77734375" customWidth="1"/>
    <col min="34" max="34" width="4.5546875" customWidth="1"/>
    <col min="35" max="35" width="6.5546875" customWidth="1"/>
    <col min="36" max="36" width="8.77734375" customWidth="1"/>
    <col min="37" max="37" width="6.109375" customWidth="1"/>
    <col min="38" max="38" width="6.44140625" customWidth="1"/>
    <col min="39" max="39" width="6.88671875" customWidth="1"/>
    <col min="40" max="40" width="12.44140625" customWidth="1"/>
  </cols>
  <sheetData>
    <row r="5" spans="1:41" ht="17.399999999999999" x14ac:dyDescent="0.25">
      <c r="A5" s="59"/>
      <c r="B5" s="133" t="s">
        <v>1616</v>
      </c>
      <c r="C5" s="133"/>
      <c r="D5" s="133"/>
      <c r="E5" s="133"/>
      <c r="N5" s="60"/>
      <c r="O5" s="60"/>
      <c r="P5" s="60"/>
      <c r="Q5" s="60"/>
      <c r="R5" s="60"/>
      <c r="S5" s="60"/>
      <c r="T5" s="61"/>
      <c r="U5" s="61"/>
      <c r="V5" s="61"/>
      <c r="W5" s="61"/>
      <c r="X5" s="61"/>
    </row>
    <row r="6" spans="1:41" x14ac:dyDescent="0.25">
      <c r="A6" s="59"/>
      <c r="B6" s="73"/>
      <c r="C6" s="73"/>
      <c r="D6" s="73"/>
      <c r="E6" s="73"/>
      <c r="F6" s="73"/>
      <c r="G6" s="73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  <c r="U6" s="61"/>
      <c r="V6" s="61"/>
      <c r="W6" s="62"/>
      <c r="X6" s="61"/>
    </row>
    <row r="7" spans="1:41" ht="16.8" x14ac:dyDescent="0.4">
      <c r="A7" s="63"/>
      <c r="B7" s="134" t="s">
        <v>1617</v>
      </c>
      <c r="C7" s="136" t="s">
        <v>1618</v>
      </c>
      <c r="D7" s="125" t="s">
        <v>1619</v>
      </c>
      <c r="E7" s="125"/>
      <c r="F7" s="125"/>
      <c r="G7" s="136" t="s">
        <v>1618</v>
      </c>
      <c r="H7" s="125" t="s">
        <v>1620</v>
      </c>
      <c r="I7" s="125"/>
      <c r="J7" s="125"/>
      <c r="K7" s="63"/>
      <c r="L7" s="122" t="s">
        <v>1621</v>
      </c>
      <c r="M7" s="123"/>
      <c r="N7" s="123"/>
      <c r="O7" s="124"/>
      <c r="P7" s="63"/>
      <c r="Q7" s="125" t="s">
        <v>1622</v>
      </c>
      <c r="R7" s="125"/>
      <c r="S7" s="125"/>
      <c r="T7" s="63"/>
      <c r="U7" s="126" t="s">
        <v>1623</v>
      </c>
      <c r="V7" s="125"/>
      <c r="W7" s="125"/>
      <c r="X7" s="63"/>
      <c r="Y7" s="126" t="s">
        <v>1624</v>
      </c>
      <c r="Z7" s="125"/>
      <c r="AA7" s="125"/>
      <c r="AB7" s="63"/>
      <c r="AC7" s="127" t="s">
        <v>1625</v>
      </c>
      <c r="AD7" s="128"/>
      <c r="AE7" s="128"/>
      <c r="AF7" s="128"/>
      <c r="AG7" s="129"/>
      <c r="AH7" s="63"/>
      <c r="AI7" s="130" t="s">
        <v>1626</v>
      </c>
      <c r="AJ7" s="131"/>
      <c r="AK7" s="131"/>
      <c r="AL7" s="131"/>
      <c r="AM7" s="132"/>
      <c r="AN7" s="120" t="s">
        <v>1614</v>
      </c>
    </row>
    <row r="8" spans="1:41" x14ac:dyDescent="0.25">
      <c r="A8" s="63"/>
      <c r="B8" s="135"/>
      <c r="C8" s="137"/>
      <c r="D8" s="64" t="s">
        <v>1627</v>
      </c>
      <c r="E8" s="64" t="s">
        <v>1628</v>
      </c>
      <c r="F8" s="64" t="s">
        <v>1629</v>
      </c>
      <c r="G8" s="137"/>
      <c r="H8" s="64" t="s">
        <v>1627</v>
      </c>
      <c r="I8" s="64" t="s">
        <v>1628</v>
      </c>
      <c r="J8" s="64" t="s">
        <v>1629</v>
      </c>
      <c r="K8" s="63"/>
      <c r="L8" s="64" t="s">
        <v>1627</v>
      </c>
      <c r="M8" s="64" t="s">
        <v>1628</v>
      </c>
      <c r="N8" s="64" t="s">
        <v>1629</v>
      </c>
      <c r="O8" s="64" t="s">
        <v>1630</v>
      </c>
      <c r="P8" s="65"/>
      <c r="Q8" s="64" t="s">
        <v>1627</v>
      </c>
      <c r="R8" s="64" t="s">
        <v>1628</v>
      </c>
      <c r="S8" s="64" t="s">
        <v>1629</v>
      </c>
      <c r="T8" s="63"/>
      <c r="U8" s="64" t="s">
        <v>1627</v>
      </c>
      <c r="V8" s="64" t="s">
        <v>1628</v>
      </c>
      <c r="W8" s="64" t="s">
        <v>1629</v>
      </c>
      <c r="X8" s="63"/>
      <c r="Y8" s="64" t="s">
        <v>1627</v>
      </c>
      <c r="Z8" s="64" t="s">
        <v>1628</v>
      </c>
      <c r="AA8" s="64" t="s">
        <v>1629</v>
      </c>
      <c r="AB8" s="63"/>
      <c r="AC8" s="66" t="s">
        <v>1627</v>
      </c>
      <c r="AD8" s="66" t="s">
        <v>1628</v>
      </c>
      <c r="AE8" s="66" t="s">
        <v>1629</v>
      </c>
      <c r="AF8" s="66" t="s">
        <v>1630</v>
      </c>
      <c r="AG8" s="66" t="s">
        <v>1631</v>
      </c>
      <c r="AH8" s="74"/>
      <c r="AI8" s="67" t="s">
        <v>1627</v>
      </c>
      <c r="AJ8" s="67" t="s">
        <v>1628</v>
      </c>
      <c r="AK8" s="67" t="s">
        <v>1629</v>
      </c>
      <c r="AL8" s="67" t="s">
        <v>1630</v>
      </c>
      <c r="AM8" s="67" t="s">
        <v>1631</v>
      </c>
      <c r="AN8" s="121"/>
    </row>
    <row r="9" spans="1:41" x14ac:dyDescent="0.25">
      <c r="A9" s="63"/>
      <c r="B9" s="84" t="s">
        <v>1632</v>
      </c>
      <c r="C9" s="95">
        <v>24.943666458129883</v>
      </c>
      <c r="D9" s="75">
        <v>33.446571350097656</v>
      </c>
      <c r="E9" s="75">
        <v>33.681133270263672</v>
      </c>
      <c r="F9" s="75">
        <v>34.373542785644531</v>
      </c>
      <c r="G9" s="76">
        <v>22.713537216186499</v>
      </c>
      <c r="H9" s="75">
        <v>28.889814376831055</v>
      </c>
      <c r="I9" s="75">
        <v>29.114086151123047</v>
      </c>
      <c r="J9" s="75">
        <v>28.72724723815918</v>
      </c>
      <c r="K9" s="63"/>
      <c r="L9" s="77">
        <f>D9-$C$9</f>
        <v>8.5029048919677734</v>
      </c>
      <c r="M9" s="77">
        <f t="shared" ref="M9:N9" si="0">E9-$C$9</f>
        <v>8.7374668121337891</v>
      </c>
      <c r="N9" s="77">
        <f t="shared" si="0"/>
        <v>9.4298763275146484</v>
      </c>
      <c r="O9" s="78">
        <f>AVERAGE(L9:N9)</f>
        <v>8.8900826772054042</v>
      </c>
      <c r="P9" s="79"/>
      <c r="Q9" s="77">
        <f>H9-$G$9</f>
        <v>6.1762771606445561</v>
      </c>
      <c r="R9" s="77">
        <f t="shared" ref="R9:S9" si="1">I9-$G$9</f>
        <v>6.4005489349365483</v>
      </c>
      <c r="S9" s="77">
        <f t="shared" si="1"/>
        <v>6.0137100219726811</v>
      </c>
      <c r="T9" s="80"/>
      <c r="U9" s="78">
        <f>L9-$O$9</f>
        <v>-0.3871777852376308</v>
      </c>
      <c r="V9" s="78">
        <f>M9-$O$9</f>
        <v>-0.15261586507161518</v>
      </c>
      <c r="W9" s="78">
        <f>N9-$O$9</f>
        <v>0.5397936503092442</v>
      </c>
      <c r="X9" s="63"/>
      <c r="Y9" s="78">
        <f>Q9-$O$9</f>
        <v>-2.7138055165608481</v>
      </c>
      <c r="Z9" s="78">
        <f>R9-$O$9</f>
        <v>-2.4895337422688559</v>
      </c>
      <c r="AA9" s="78">
        <f>S9-$O$9</f>
        <v>-2.8763726552327231</v>
      </c>
      <c r="AB9" s="63"/>
      <c r="AC9" s="68">
        <f>POWER(2,(-U9))</f>
        <v>1.307832504553893</v>
      </c>
      <c r="AD9" s="68">
        <f t="shared" ref="AD9:AE17" si="2">POWER(2,(-V9))</f>
        <v>1.1115831457116443</v>
      </c>
      <c r="AE9" s="68">
        <f t="shared" si="2"/>
        <v>0.6878692884642772</v>
      </c>
      <c r="AF9" s="69">
        <f t="shared" ref="AF9:AF17" si="3">AVERAGE(AC9:AE9)</f>
        <v>1.0357616462432715</v>
      </c>
      <c r="AG9" s="69">
        <f>_xlfn.STDEV.P(AC9:AE9)</f>
        <v>0.25871512281821862</v>
      </c>
      <c r="AH9" s="63"/>
      <c r="AI9" s="70">
        <f>POWER(2,(-Y9))</f>
        <v>6.5604988376667688</v>
      </c>
      <c r="AJ9" s="70">
        <f t="shared" ref="AJ9:AK17" si="4">POWER(2,(-Z9))</f>
        <v>5.6159642129346308</v>
      </c>
      <c r="AK9" s="70">
        <f t="shared" si="4"/>
        <v>7.343015550616621</v>
      </c>
      <c r="AL9" s="71">
        <f t="shared" ref="AL9:AL17" si="5">AVERAGE(AI9:AK9)</f>
        <v>6.5064928670726729</v>
      </c>
      <c r="AM9" s="71">
        <f>_xlfn.STDEV.P(AI9:AK9)</f>
        <v>0.70609917357840102</v>
      </c>
      <c r="AN9" s="83">
        <f>_xlfn.T.TEST(AC9:AE9, AI9:AK9, 2, 1)</f>
        <v>1.3018449455906035E-2</v>
      </c>
      <c r="AO9" s="110" t="s">
        <v>1632</v>
      </c>
    </row>
    <row r="10" spans="1:41" x14ac:dyDescent="0.25">
      <c r="A10" s="63"/>
      <c r="B10" s="84" t="s">
        <v>1633</v>
      </c>
      <c r="C10" s="96">
        <v>24.943666458129883</v>
      </c>
      <c r="D10" s="75">
        <v>27.017234802246094</v>
      </c>
      <c r="E10" s="75">
        <v>27.017574310302734</v>
      </c>
      <c r="F10" s="75">
        <v>26.924299240112305</v>
      </c>
      <c r="G10" s="76">
        <v>22.5740451812744</v>
      </c>
      <c r="H10" s="75">
        <v>25.844272613525391</v>
      </c>
      <c r="I10" s="75">
        <v>25.779151916503906</v>
      </c>
      <c r="J10" s="75">
        <v>25.893255233764648</v>
      </c>
      <c r="K10" s="63"/>
      <c r="L10" s="77">
        <f>D10-$C$10</f>
        <v>2.0735683441162109</v>
      </c>
      <c r="M10" s="77">
        <f t="shared" ref="M10:N10" si="6">E10-$C$10</f>
        <v>2.0739078521728516</v>
      </c>
      <c r="N10" s="77">
        <f t="shared" si="6"/>
        <v>1.9806327819824219</v>
      </c>
      <c r="O10" s="78">
        <f t="shared" ref="O10:O17" si="7">AVERAGE(L10:N10)</f>
        <v>2.0427029927571616</v>
      </c>
      <c r="P10" s="79"/>
      <c r="Q10" s="77">
        <f>H10-$G$10</f>
        <v>3.2702274322509908</v>
      </c>
      <c r="R10" s="77">
        <f t="shared" ref="R10:S10" si="8">I10-$G$10</f>
        <v>3.2051067352295064</v>
      </c>
      <c r="S10" s="77">
        <f t="shared" si="8"/>
        <v>3.3192100524902486</v>
      </c>
      <c r="T10" s="80"/>
      <c r="U10" s="78">
        <f>L10-$O$10</f>
        <v>3.0865351359049331E-2</v>
      </c>
      <c r="V10" s="78">
        <f>M10-$O$10</f>
        <v>3.1204859415689956E-2</v>
      </c>
      <c r="W10" s="78">
        <f>N10-$O$10</f>
        <v>-6.2070210774739731E-2</v>
      </c>
      <c r="X10" s="63"/>
      <c r="Y10" s="78">
        <f>Q10-$O$10</f>
        <v>1.2275244394938292</v>
      </c>
      <c r="Z10" s="78">
        <f>R10-$O$10</f>
        <v>1.1624037424723448</v>
      </c>
      <c r="AA10" s="78">
        <f>S10-$O$10</f>
        <v>1.276507059733087</v>
      </c>
      <c r="AB10" s="63"/>
      <c r="AC10" s="68">
        <f t="shared" ref="AC10:AC17" si="9">POWER(2,(-U10))</f>
        <v>0.97883300191623634</v>
      </c>
      <c r="AD10" s="68">
        <f t="shared" si="2"/>
        <v>0.97860268117523996</v>
      </c>
      <c r="AE10" s="68">
        <f t="shared" si="2"/>
        <v>1.043962732093954</v>
      </c>
      <c r="AF10" s="69">
        <f t="shared" si="3"/>
        <v>1.0004661383951434</v>
      </c>
      <c r="AG10" s="69">
        <f t="shared" ref="AG10:AG17" si="10">_xlfn.STDEV.P(AC10:AE10)</f>
        <v>3.0756880091674734E-2</v>
      </c>
      <c r="AH10" s="63"/>
      <c r="AI10" s="70">
        <f t="shared" ref="AI10:AI12" si="11">POWER(2,(-Y10))</f>
        <v>0.42704960382009344</v>
      </c>
      <c r="AJ10" s="70">
        <f t="shared" si="4"/>
        <v>0.44676753446652939</v>
      </c>
      <c r="AK10" s="70">
        <f t="shared" si="4"/>
        <v>0.41279372358715488</v>
      </c>
      <c r="AL10" s="71">
        <f t="shared" si="5"/>
        <v>0.42887028729125926</v>
      </c>
      <c r="AM10" s="71">
        <f t="shared" ref="AM10:AM17" si="12">_xlfn.STDEV.P(AI10:AK10)</f>
        <v>1.3929372386998363E-2</v>
      </c>
      <c r="AN10" s="83">
        <f t="shared" ref="AN10:AN17" si="13">_xlfn.T.TEST(AC10:AE10, AI10:AK10, 2, 1)</f>
        <v>2.8052312078248997E-3</v>
      </c>
      <c r="AO10" s="110" t="s">
        <v>1633</v>
      </c>
    </row>
    <row r="11" spans="1:41" x14ac:dyDescent="0.25">
      <c r="A11" s="63"/>
      <c r="B11" s="84" t="s">
        <v>1634</v>
      </c>
      <c r="C11" s="96">
        <v>24.943666458129883</v>
      </c>
      <c r="D11" s="75">
        <v>31.971286773681641</v>
      </c>
      <c r="E11" s="75">
        <v>32.000312805175781</v>
      </c>
      <c r="F11" s="75">
        <v>32.079940795898438</v>
      </c>
      <c r="G11" s="76">
        <v>24.173765182495099</v>
      </c>
      <c r="H11" s="75">
        <v>30.396903991699219</v>
      </c>
      <c r="I11" s="75">
        <v>29.843084335327148</v>
      </c>
      <c r="J11" s="75">
        <v>30.185735702514648</v>
      </c>
      <c r="K11" s="63"/>
      <c r="L11" s="77">
        <f>D11-$C$11</f>
        <v>7.0276203155517578</v>
      </c>
      <c r="M11" s="77">
        <f t="shared" ref="M11:N11" si="14">E11-$C$11</f>
        <v>7.0566463470458984</v>
      </c>
      <c r="N11" s="77">
        <f t="shared" si="14"/>
        <v>7.1362743377685547</v>
      </c>
      <c r="O11" s="78">
        <f t="shared" si="7"/>
        <v>7.0735136667887373</v>
      </c>
      <c r="P11" s="79"/>
      <c r="Q11" s="77">
        <f>H11-$G$11</f>
        <v>6.2231388092041193</v>
      </c>
      <c r="R11" s="77">
        <f t="shared" ref="R11:S11" si="15">I11-$G$11</f>
        <v>5.669319152832049</v>
      </c>
      <c r="S11" s="77">
        <f t="shared" si="15"/>
        <v>6.011970520019549</v>
      </c>
      <c r="T11" s="80"/>
      <c r="U11" s="78">
        <f>L11-$O$11</f>
        <v>-4.5893351236979463E-2</v>
      </c>
      <c r="V11" s="78">
        <f>M11-$O$11</f>
        <v>-1.6867319742838838E-2</v>
      </c>
      <c r="W11" s="78">
        <f>N11-$O$11</f>
        <v>6.2760670979817412E-2</v>
      </c>
      <c r="X11" s="63"/>
      <c r="Y11" s="78">
        <f>Q11-$O$11</f>
        <v>-0.85037485758461795</v>
      </c>
      <c r="Z11" s="78">
        <f>R11-$O$11</f>
        <v>-1.4041945139566883</v>
      </c>
      <c r="AA11" s="78">
        <f>S11-$O$11</f>
        <v>-1.0615431467691883</v>
      </c>
      <c r="AB11" s="63"/>
      <c r="AC11" s="68">
        <f t="shared" si="9"/>
        <v>1.0323222200083095</v>
      </c>
      <c r="AD11" s="68">
        <f t="shared" si="2"/>
        <v>1.011760148257016</v>
      </c>
      <c r="AE11" s="68">
        <f t="shared" si="2"/>
        <v>0.95743027335557584</v>
      </c>
      <c r="AF11" s="69">
        <f t="shared" si="3"/>
        <v>1.0005042138736338</v>
      </c>
      <c r="AG11" s="69">
        <f t="shared" si="10"/>
        <v>3.15934904950501E-2</v>
      </c>
      <c r="AH11" s="63"/>
      <c r="AI11" s="70">
        <f t="shared" si="11"/>
        <v>1.802969332551807</v>
      </c>
      <c r="AJ11" s="70">
        <f t="shared" si="4"/>
        <v>2.6466997018142138</v>
      </c>
      <c r="AK11" s="70">
        <f t="shared" si="4"/>
        <v>2.0871628155804673</v>
      </c>
      <c r="AL11" s="71">
        <f t="shared" si="5"/>
        <v>2.178943949982163</v>
      </c>
      <c r="AM11" s="71">
        <f t="shared" si="12"/>
        <v>0.35051206967137372</v>
      </c>
      <c r="AN11" s="83">
        <f t="shared" si="13"/>
        <v>4.239561745977205E-2</v>
      </c>
      <c r="AO11" s="110" t="s">
        <v>1634</v>
      </c>
    </row>
    <row r="12" spans="1:41" s="101" customFormat="1" x14ac:dyDescent="0.25">
      <c r="A12" s="63"/>
      <c r="B12" s="84" t="s">
        <v>1635</v>
      </c>
      <c r="C12" s="97">
        <v>24.943666458129883</v>
      </c>
      <c r="D12" s="98">
        <v>33.419530868530273</v>
      </c>
      <c r="E12" s="98">
        <v>33.212306976318359</v>
      </c>
      <c r="F12" s="98">
        <v>33.626754760742188</v>
      </c>
      <c r="G12" s="76">
        <v>24.173765182495117</v>
      </c>
      <c r="H12" s="98">
        <v>32.896717071533203</v>
      </c>
      <c r="I12" s="98">
        <v>33.4058837890625</v>
      </c>
      <c r="J12" s="98">
        <v>33.151300430297852</v>
      </c>
      <c r="K12" s="63"/>
      <c r="L12" s="99">
        <f>D12-$C$12</f>
        <v>8.4758644104003906</v>
      </c>
      <c r="M12" s="99">
        <f t="shared" ref="M12:N12" si="16">E12-$C$12</f>
        <v>8.2686405181884766</v>
      </c>
      <c r="N12" s="99">
        <f t="shared" si="16"/>
        <v>8.6830883026123047</v>
      </c>
      <c r="O12" s="78">
        <f t="shared" si="7"/>
        <v>8.4758644104003906</v>
      </c>
      <c r="P12" s="100"/>
      <c r="Q12" s="99">
        <f>H12-$G$12</f>
        <v>8.7229518890380859</v>
      </c>
      <c r="R12" s="99">
        <f t="shared" ref="R12:S12" si="17">I12-$G$12</f>
        <v>9.2321186065673828</v>
      </c>
      <c r="S12" s="99">
        <f t="shared" si="17"/>
        <v>8.9775352478027344</v>
      </c>
      <c r="T12" s="80"/>
      <c r="U12" s="78">
        <f>L12-$O$12</f>
        <v>0</v>
      </c>
      <c r="V12" s="78">
        <f>M12-$O$12</f>
        <v>-0.20722389221191406</v>
      </c>
      <c r="W12" s="78">
        <f>N12-$O$12</f>
        <v>0.20722389221191406</v>
      </c>
      <c r="X12" s="63"/>
      <c r="Y12" s="78">
        <f>Q12-$O$12</f>
        <v>0.24708747863769531</v>
      </c>
      <c r="Z12" s="78">
        <f>R12-$O$12</f>
        <v>0.75625419616699219</v>
      </c>
      <c r="AA12" s="78">
        <f>S12-$O$12</f>
        <v>0.50167083740234375</v>
      </c>
      <c r="AB12" s="63"/>
      <c r="AC12" s="68">
        <f t="shared" si="9"/>
        <v>1</v>
      </c>
      <c r="AD12" s="68">
        <f t="shared" si="2"/>
        <v>1.1544645652662635</v>
      </c>
      <c r="AE12" s="68">
        <f t="shared" si="2"/>
        <v>0.86620241979394308</v>
      </c>
      <c r="AF12" s="69">
        <f t="shared" si="3"/>
        <v>1.0068889950200688</v>
      </c>
      <c r="AG12" s="69">
        <f t="shared" si="10"/>
        <v>0.11778330333672447</v>
      </c>
      <c r="AH12" s="63"/>
      <c r="AI12" s="70">
        <f t="shared" si="11"/>
        <v>0.84259573668046484</v>
      </c>
      <c r="AJ12" s="70">
        <f t="shared" si="4"/>
        <v>0.59203148353824853</v>
      </c>
      <c r="AK12" s="70">
        <f t="shared" si="4"/>
        <v>0.70628832923243112</v>
      </c>
      <c r="AL12" s="71">
        <f t="shared" si="5"/>
        <v>0.7136385164837149</v>
      </c>
      <c r="AM12" s="71">
        <f t="shared" si="12"/>
        <v>0.10242437918663279</v>
      </c>
      <c r="AN12" s="83">
        <f t="shared" si="13"/>
        <v>0.16120469992023978</v>
      </c>
      <c r="AO12" s="110" t="s">
        <v>1635</v>
      </c>
    </row>
    <row r="13" spans="1:41" x14ac:dyDescent="0.25">
      <c r="A13" s="63"/>
      <c r="B13" s="84" t="s">
        <v>1636</v>
      </c>
      <c r="C13" s="96">
        <v>24.858911514282202</v>
      </c>
      <c r="D13" s="75">
        <v>34.270896911621094</v>
      </c>
      <c r="E13" s="75">
        <v>33.854698181152344</v>
      </c>
      <c r="F13" s="75">
        <v>34.687095642089844</v>
      </c>
      <c r="G13" s="85">
        <v>24.096963882446289</v>
      </c>
      <c r="H13" s="75">
        <v>33.269882202148438</v>
      </c>
      <c r="I13" s="75">
        <v>33.796607971191406</v>
      </c>
      <c r="J13" s="75">
        <v>33.81282170613607</v>
      </c>
      <c r="K13" s="63"/>
      <c r="L13" s="77">
        <f>D13-$C$13</f>
        <v>9.4119853973388921</v>
      </c>
      <c r="M13" s="77">
        <f t="shared" ref="M13:N13" si="18">E13-$C$13</f>
        <v>8.9957866668701421</v>
      </c>
      <c r="N13" s="77">
        <f t="shared" si="18"/>
        <v>9.8281841278076421</v>
      </c>
      <c r="O13" s="78">
        <f t="shared" si="7"/>
        <v>9.4119853973388921</v>
      </c>
      <c r="P13" s="79"/>
      <c r="Q13" s="77">
        <f>H13-$G$13</f>
        <v>9.1729183197021484</v>
      </c>
      <c r="R13" s="77">
        <f t="shared" ref="R13:S13" si="19">I13-$G$13</f>
        <v>9.6996440887451172</v>
      </c>
      <c r="S13" s="77">
        <f t="shared" si="19"/>
        <v>9.715857823689781</v>
      </c>
      <c r="T13" s="80"/>
      <c r="U13" s="78">
        <f>L13-$O$13</f>
        <v>0</v>
      </c>
      <c r="V13" s="78">
        <f>M13-$O$13</f>
        <v>-0.41619873046875</v>
      </c>
      <c r="W13" s="78">
        <f>N13-$O$13</f>
        <v>0.41619873046875</v>
      </c>
      <c r="X13" s="63"/>
      <c r="Y13" s="78">
        <f>Q13-$O$13</f>
        <v>-0.23906707763674362</v>
      </c>
      <c r="Z13" s="78">
        <f>R13-$O$13</f>
        <v>0.28765869140622513</v>
      </c>
      <c r="AA13" s="78">
        <f>S13-$O$13</f>
        <v>0.30387242635088896</v>
      </c>
      <c r="AB13" s="63"/>
      <c r="AC13" s="68">
        <f t="shared" si="9"/>
        <v>1</v>
      </c>
      <c r="AD13" s="68">
        <f t="shared" si="2"/>
        <v>1.3344069708633559</v>
      </c>
      <c r="AE13" s="68">
        <f t="shared" si="2"/>
        <v>0.74939656479237671</v>
      </c>
      <c r="AF13" s="69">
        <f t="shared" si="3"/>
        <v>1.0279345118852443</v>
      </c>
      <c r="AG13" s="69">
        <f t="shared" si="10"/>
        <v>0.23964494085839191</v>
      </c>
      <c r="AH13" s="63"/>
      <c r="AI13" s="70">
        <f>POWER(2,(-Y13))</f>
        <v>1.1802292164341313</v>
      </c>
      <c r="AJ13" s="70">
        <f t="shared" si="4"/>
        <v>0.81923048610000648</v>
      </c>
      <c r="AK13" s="70">
        <f t="shared" si="4"/>
        <v>0.8100751032314778</v>
      </c>
      <c r="AL13" s="71">
        <f t="shared" si="5"/>
        <v>0.93651160192187188</v>
      </c>
      <c r="AM13" s="71">
        <f t="shared" si="12"/>
        <v>0.17237490532078978</v>
      </c>
      <c r="AN13" s="83">
        <f t="shared" si="13"/>
        <v>0.71164951351903638</v>
      </c>
      <c r="AO13" s="110" t="s">
        <v>1636</v>
      </c>
    </row>
    <row r="14" spans="1:41" x14ac:dyDescent="0.25">
      <c r="A14" s="63"/>
      <c r="B14" s="84" t="s">
        <v>1637</v>
      </c>
      <c r="C14" s="96">
        <v>24.943666458129883</v>
      </c>
      <c r="D14" s="75">
        <v>29.592327117919922</v>
      </c>
      <c r="E14" s="75">
        <v>29.542594909667969</v>
      </c>
      <c r="F14" s="75">
        <v>29.784856796264648</v>
      </c>
      <c r="G14" s="76">
        <v>22.713537216186523</v>
      </c>
      <c r="H14" s="75">
        <v>27.540084838867188</v>
      </c>
      <c r="I14" s="75">
        <v>27.492393493652344</v>
      </c>
      <c r="J14" s="75">
        <v>27.490165710449219</v>
      </c>
      <c r="K14" s="63"/>
      <c r="L14" s="77">
        <f>D14-$C$14</f>
        <v>4.6486606597900391</v>
      </c>
      <c r="M14" s="77">
        <f t="shared" ref="M14:N14" si="20">E14-$C$14</f>
        <v>4.5989284515380859</v>
      </c>
      <c r="N14" s="77">
        <f t="shared" si="20"/>
        <v>4.8411903381347656</v>
      </c>
      <c r="O14" s="78">
        <f t="shared" si="7"/>
        <v>4.6962598164876299</v>
      </c>
      <c r="P14" s="79"/>
      <c r="Q14" s="77">
        <f>H14-$G$14</f>
        <v>4.8265476226806641</v>
      </c>
      <c r="R14" s="77">
        <f t="shared" ref="R14:S14" si="21">I14-$G$14</f>
        <v>4.7788562774658203</v>
      </c>
      <c r="S14" s="77">
        <f t="shared" si="21"/>
        <v>4.7766284942626953</v>
      </c>
      <c r="T14" s="80"/>
      <c r="U14" s="78">
        <f>L14-$O$14</f>
        <v>-4.759915669759085E-2</v>
      </c>
      <c r="V14" s="78">
        <f>M14-$O$14</f>
        <v>-9.7331364949543975E-2</v>
      </c>
      <c r="W14" s="78">
        <f>N14-$O$14</f>
        <v>0.14493052164713571</v>
      </c>
      <c r="X14" s="63"/>
      <c r="Y14" s="78">
        <f>Q14-$O$14</f>
        <v>0.13028780619303415</v>
      </c>
      <c r="Z14" s="78">
        <f>R14-$O$14</f>
        <v>8.25964609781904E-2</v>
      </c>
      <c r="AA14" s="78">
        <f>S14-$O$14</f>
        <v>8.03686777750654E-2</v>
      </c>
      <c r="AB14" s="63"/>
      <c r="AC14" s="68">
        <f t="shared" si="9"/>
        <v>1.0335435330967015</v>
      </c>
      <c r="AD14" s="68">
        <f t="shared" si="2"/>
        <v>1.0697927746805855</v>
      </c>
      <c r="AE14" s="68">
        <f t="shared" si="2"/>
        <v>0.90442293236704674</v>
      </c>
      <c r="AF14" s="69">
        <f t="shared" si="3"/>
        <v>1.0025864133814446</v>
      </c>
      <c r="AG14" s="69">
        <f t="shared" si="10"/>
        <v>7.0972077291001023E-2</v>
      </c>
      <c r="AH14" s="63"/>
      <c r="AI14" s="70">
        <f t="shared" ref="AI14:AI17" si="22">POWER(2,(-Y14))</f>
        <v>0.91364916630159998</v>
      </c>
      <c r="AJ14" s="70">
        <f t="shared" si="4"/>
        <v>0.94435653000358766</v>
      </c>
      <c r="AK14" s="70">
        <f t="shared" si="4"/>
        <v>0.94581591451203095</v>
      </c>
      <c r="AL14" s="71">
        <f t="shared" si="5"/>
        <v>0.93460720360573957</v>
      </c>
      <c r="AM14" s="71">
        <f t="shared" si="12"/>
        <v>1.4831541761106067E-2</v>
      </c>
      <c r="AN14" s="83">
        <f t="shared" si="13"/>
        <v>0.3399588275865042</v>
      </c>
      <c r="AO14" s="110" t="s">
        <v>1637</v>
      </c>
    </row>
    <row r="15" spans="1:41" x14ac:dyDescent="0.25">
      <c r="A15" s="63"/>
      <c r="B15" s="84" t="s">
        <v>1638</v>
      </c>
      <c r="C15" s="96">
        <v>24.858911514282227</v>
      </c>
      <c r="D15" s="75">
        <v>34.410251617431641</v>
      </c>
      <c r="E15" s="75">
        <v>34.111553192138672</v>
      </c>
      <c r="F15" s="75">
        <v>34.043148040771484</v>
      </c>
      <c r="G15" s="76">
        <v>22.574045181274414</v>
      </c>
      <c r="H15" s="75">
        <v>28.680412292480469</v>
      </c>
      <c r="I15" s="75">
        <v>29.181377410888672</v>
      </c>
      <c r="J15" s="75">
        <v>28.990219116210938</v>
      </c>
      <c r="K15" s="63"/>
      <c r="L15" s="77">
        <f>D15-$C$15</f>
        <v>9.5513401031494141</v>
      </c>
      <c r="M15" s="77">
        <f t="shared" ref="M15:N15" si="23">E15-$C$15</f>
        <v>9.2526416778564453</v>
      </c>
      <c r="N15" s="77">
        <f t="shared" si="23"/>
        <v>9.1842365264892578</v>
      </c>
      <c r="O15" s="78">
        <f t="shared" si="7"/>
        <v>9.329406102498373</v>
      </c>
      <c r="P15" s="79"/>
      <c r="Q15" s="77">
        <f>H15-$G$15</f>
        <v>6.1063671112060547</v>
      </c>
      <c r="R15" s="77">
        <f t="shared" ref="R15:S15" si="24">I15-$G$15</f>
        <v>6.6073322296142578</v>
      </c>
      <c r="S15" s="77">
        <f t="shared" si="24"/>
        <v>6.4161739349365234</v>
      </c>
      <c r="T15" s="80"/>
      <c r="U15" s="78">
        <f>L15-$O$15</f>
        <v>0.22193400065104107</v>
      </c>
      <c r="V15" s="78">
        <f>M15-$O$15</f>
        <v>-7.6764424641927675E-2</v>
      </c>
      <c r="W15" s="78">
        <f>N15-$O$15</f>
        <v>-0.14516957600911518</v>
      </c>
      <c r="X15" s="63"/>
      <c r="Y15" s="78">
        <f>Q15-$O$15</f>
        <v>-3.2230389912923183</v>
      </c>
      <c r="Z15" s="78">
        <f>R15-$O$15</f>
        <v>-2.7220738728841152</v>
      </c>
      <c r="AA15" s="78">
        <f>S15-$O$15</f>
        <v>-2.9132321675618496</v>
      </c>
      <c r="AB15" s="63"/>
      <c r="AC15" s="68">
        <f t="shared" si="9"/>
        <v>0.85741526013808622</v>
      </c>
      <c r="AD15" s="68">
        <f t="shared" si="2"/>
        <v>1.054650090886277</v>
      </c>
      <c r="AE15" s="68">
        <f t="shared" si="2"/>
        <v>1.1058606297922615</v>
      </c>
      <c r="AF15" s="69">
        <f t="shared" si="3"/>
        <v>1.0059753269388749</v>
      </c>
      <c r="AG15" s="69">
        <f t="shared" si="10"/>
        <v>0.10710804485705579</v>
      </c>
      <c r="AH15" s="63"/>
      <c r="AI15" s="70">
        <f t="shared" si="22"/>
        <v>9.3375171734533957</v>
      </c>
      <c r="AJ15" s="70">
        <f t="shared" si="4"/>
        <v>6.5982062399385626</v>
      </c>
      <c r="AK15" s="70">
        <f t="shared" si="4"/>
        <v>7.5330398829599625</v>
      </c>
      <c r="AL15" s="71">
        <f t="shared" si="5"/>
        <v>7.822921098783973</v>
      </c>
      <c r="AM15" s="71">
        <f t="shared" si="12"/>
        <v>1.1369489689762404</v>
      </c>
      <c r="AN15" s="83">
        <f t="shared" si="13"/>
        <v>1.5893835318950816E-2</v>
      </c>
      <c r="AO15" s="110" t="s">
        <v>1638</v>
      </c>
    </row>
    <row r="16" spans="1:41" x14ac:dyDescent="0.25">
      <c r="A16" s="63"/>
      <c r="B16" s="84" t="s">
        <v>1639</v>
      </c>
      <c r="C16" s="96">
        <v>24.943666458129883</v>
      </c>
      <c r="D16" s="75">
        <v>27.399282455444336</v>
      </c>
      <c r="E16" s="75">
        <v>27.244607925415039</v>
      </c>
      <c r="F16" s="75">
        <v>27.126474380493164</v>
      </c>
      <c r="G16" s="76">
        <v>24.173765182495117</v>
      </c>
      <c r="H16" s="75">
        <v>25.730562210083008</v>
      </c>
      <c r="I16" s="75">
        <v>25.632301330566406</v>
      </c>
      <c r="J16" s="75">
        <v>25.663167953491211</v>
      </c>
      <c r="K16" s="63"/>
      <c r="L16" s="77">
        <f>D16-$C$16</f>
        <v>2.4556159973144531</v>
      </c>
      <c r="M16" s="77">
        <f t="shared" ref="M16:N16" si="25">E16-$C$16</f>
        <v>2.3009414672851563</v>
      </c>
      <c r="N16" s="77">
        <f t="shared" si="25"/>
        <v>2.1828079223632813</v>
      </c>
      <c r="O16" s="78">
        <f t="shared" si="7"/>
        <v>2.3131217956542969</v>
      </c>
      <c r="P16" s="79"/>
      <c r="Q16" s="77">
        <f>H16-$G$16</f>
        <v>1.5567970275878906</v>
      </c>
      <c r="R16" s="77">
        <f t="shared" ref="R16:S16" si="26">I16-$G$16</f>
        <v>1.4585361480712891</v>
      </c>
      <c r="S16" s="77">
        <f t="shared" si="26"/>
        <v>1.4894027709960938</v>
      </c>
      <c r="T16" s="80"/>
      <c r="U16" s="78">
        <f>L16-$O$16</f>
        <v>0.14249420166015625</v>
      </c>
      <c r="V16" s="78">
        <f>M16-$O$16</f>
        <v>-1.2180328369140625E-2</v>
      </c>
      <c r="W16" s="78">
        <f>N16-$O$16</f>
        <v>-0.13031387329101563</v>
      </c>
      <c r="X16" s="63"/>
      <c r="Y16" s="78">
        <f>Q16-$O$16</f>
        <v>-0.75632476806640625</v>
      </c>
      <c r="Z16" s="78">
        <f>R16-$O$16</f>
        <v>-0.85458564758300781</v>
      </c>
      <c r="AA16" s="78">
        <f>S16-$O$16</f>
        <v>-0.82371902465820313</v>
      </c>
      <c r="AB16" s="63"/>
      <c r="AC16" s="68">
        <f t="shared" si="9"/>
        <v>0.90595154733959027</v>
      </c>
      <c r="AD16" s="68">
        <f t="shared" si="2"/>
        <v>1.0084785008801658</v>
      </c>
      <c r="AE16" s="68">
        <f t="shared" si="2"/>
        <v>1.0945318021212902</v>
      </c>
      <c r="AF16" s="69">
        <f t="shared" si="3"/>
        <v>1.0029872834470155</v>
      </c>
      <c r="AG16" s="69">
        <f t="shared" si="10"/>
        <v>7.7085421125122899E-2</v>
      </c>
      <c r="AH16" s="63"/>
      <c r="AI16" s="70">
        <f t="shared" si="22"/>
        <v>1.6891819873037863</v>
      </c>
      <c r="AJ16" s="70">
        <f t="shared" si="4"/>
        <v>1.8082393411605724</v>
      </c>
      <c r="AK16" s="70">
        <f t="shared" si="4"/>
        <v>1.7699627824768294</v>
      </c>
      <c r="AL16" s="71">
        <f t="shared" si="5"/>
        <v>1.7557947036470629</v>
      </c>
      <c r="AM16" s="71">
        <f t="shared" si="12"/>
        <v>4.962670128160078E-2</v>
      </c>
      <c r="AN16" s="83">
        <f t="shared" si="13"/>
        <v>2.6705741561719397E-3</v>
      </c>
      <c r="AO16" s="110" t="s">
        <v>1639</v>
      </c>
    </row>
    <row r="17" spans="1:41" x14ac:dyDescent="0.25">
      <c r="A17" s="63"/>
      <c r="B17" s="84" t="s">
        <v>1640</v>
      </c>
      <c r="C17" s="102">
        <v>24.914400100708008</v>
      </c>
      <c r="D17" s="75">
        <v>33.213161468505859</v>
      </c>
      <c r="E17" s="75">
        <v>33.036149978637695</v>
      </c>
      <c r="F17" s="75">
        <v>32.859138488769531</v>
      </c>
      <c r="G17" s="103">
        <v>24.173765182495117</v>
      </c>
      <c r="H17" s="75">
        <v>33.799950917561851</v>
      </c>
      <c r="I17" s="75">
        <v>33.292194366455078</v>
      </c>
      <c r="J17" s="75">
        <v>33.732883453369141</v>
      </c>
      <c r="K17" s="63"/>
      <c r="L17" s="77">
        <f>D17-$C$17</f>
        <v>8.2987613677978516</v>
      </c>
      <c r="M17" s="77">
        <f t="shared" ref="M17:N17" si="27">E17-$C$17</f>
        <v>8.1217498779296875</v>
      </c>
      <c r="N17" s="77">
        <f t="shared" si="27"/>
        <v>7.9447383880615234</v>
      </c>
      <c r="O17" s="78">
        <f t="shared" si="7"/>
        <v>8.1217498779296875</v>
      </c>
      <c r="P17" s="79"/>
      <c r="Q17" s="77">
        <f>H17-$G$17</f>
        <v>9.6261857350667341</v>
      </c>
      <c r="R17" s="77">
        <f t="shared" ref="R17:S17" si="28">I17-$G$17</f>
        <v>9.1184291839599609</v>
      </c>
      <c r="S17" s="77">
        <f t="shared" si="28"/>
        <v>9.5591182708740234</v>
      </c>
      <c r="T17" s="80"/>
      <c r="U17" s="78">
        <f>L17-$O$17</f>
        <v>0.17701148986816406</v>
      </c>
      <c r="V17" s="78">
        <f>M17-$O$17</f>
        <v>0</v>
      </c>
      <c r="W17" s="78">
        <f>N17-$O$17</f>
        <v>-0.17701148986816406</v>
      </c>
      <c r="X17" s="63"/>
      <c r="Y17" s="78">
        <f>Q17-$O$17</f>
        <v>1.5044358571370466</v>
      </c>
      <c r="Z17" s="78">
        <f>R17-$O$17</f>
        <v>0.99667930603027344</v>
      </c>
      <c r="AA17" s="78">
        <f>S17-$O$17</f>
        <v>1.4373683929443359</v>
      </c>
      <c r="AB17" s="63"/>
      <c r="AC17" s="68">
        <f t="shared" si="9"/>
        <v>0.88453339072943904</v>
      </c>
      <c r="AD17" s="68">
        <f t="shared" si="2"/>
        <v>1</v>
      </c>
      <c r="AE17" s="68">
        <f t="shared" si="2"/>
        <v>1.1305395708977592</v>
      </c>
      <c r="AF17" s="69">
        <f t="shared" si="3"/>
        <v>1.0050243205423994</v>
      </c>
      <c r="AG17" s="69">
        <f t="shared" si="10"/>
        <v>0.1004944211318439</v>
      </c>
      <c r="AH17" s="63"/>
      <c r="AI17" s="70">
        <f t="shared" si="22"/>
        <v>0.35246798882133501</v>
      </c>
      <c r="AJ17" s="70">
        <f t="shared" si="4"/>
        <v>0.50115219033795999</v>
      </c>
      <c r="AK17" s="70">
        <f t="shared" si="4"/>
        <v>0.36924021817099811</v>
      </c>
      <c r="AL17" s="71">
        <f t="shared" si="5"/>
        <v>0.40762013244343104</v>
      </c>
      <c r="AM17" s="71">
        <f t="shared" si="12"/>
        <v>6.6490657538376491E-2</v>
      </c>
      <c r="AN17" s="83">
        <f t="shared" si="13"/>
        <v>1.8545071667669166E-2</v>
      </c>
      <c r="AO17" s="110" t="s">
        <v>1640</v>
      </c>
    </row>
    <row r="18" spans="1:41" x14ac:dyDescent="0.25">
      <c r="A18" s="63"/>
      <c r="B18" s="104"/>
      <c r="C18" s="105"/>
      <c r="D18" s="106"/>
      <c r="E18" s="106"/>
      <c r="F18" s="106"/>
      <c r="G18" s="85"/>
      <c r="H18" s="106"/>
      <c r="I18" s="106"/>
      <c r="J18" s="106"/>
      <c r="K18" s="63"/>
      <c r="L18" s="79"/>
      <c r="M18" s="79"/>
      <c r="N18" s="79"/>
      <c r="O18" s="80"/>
      <c r="P18" s="79"/>
      <c r="Q18" s="79"/>
      <c r="R18" s="79"/>
      <c r="S18" s="79"/>
      <c r="T18" s="80"/>
      <c r="U18" s="80"/>
      <c r="V18" s="80"/>
      <c r="W18" s="80"/>
      <c r="X18" s="63"/>
      <c r="Y18" s="80"/>
      <c r="Z18" s="80"/>
      <c r="AA18" s="80"/>
      <c r="AB18" s="63"/>
      <c r="AC18" s="107"/>
      <c r="AD18" s="107"/>
      <c r="AE18" s="107"/>
      <c r="AF18" s="108"/>
      <c r="AG18" s="108"/>
      <c r="AH18" s="63"/>
      <c r="AI18" s="107"/>
      <c r="AJ18" s="107"/>
      <c r="AK18" s="107"/>
      <c r="AL18" s="108"/>
      <c r="AM18" s="108"/>
      <c r="AN18" s="108"/>
    </row>
    <row r="19" spans="1:41" x14ac:dyDescent="0.25">
      <c r="A19" s="63"/>
      <c r="B19" s="104"/>
      <c r="C19" s="105"/>
      <c r="D19" s="106"/>
      <c r="E19" s="106"/>
      <c r="F19" s="106"/>
      <c r="G19" s="76"/>
      <c r="H19" s="106"/>
      <c r="I19" s="106"/>
      <c r="J19" s="106"/>
      <c r="K19" s="63"/>
      <c r="L19" s="79"/>
      <c r="M19" s="79"/>
      <c r="N19" s="79"/>
      <c r="O19" s="80"/>
      <c r="P19" s="79"/>
      <c r="Q19" s="79"/>
      <c r="R19" s="79"/>
      <c r="S19" s="79"/>
      <c r="T19" s="80"/>
      <c r="U19" s="80"/>
      <c r="V19" s="80"/>
      <c r="W19" s="80"/>
      <c r="X19" s="63"/>
      <c r="Y19" s="80"/>
      <c r="Z19" s="80"/>
      <c r="AA19" s="80"/>
      <c r="AB19" s="63"/>
      <c r="AC19" s="107"/>
      <c r="AD19" s="107"/>
      <c r="AE19" s="107"/>
      <c r="AF19" s="108"/>
      <c r="AG19" s="108"/>
      <c r="AH19" s="63"/>
      <c r="AI19" s="107"/>
      <c r="AJ19" s="107"/>
      <c r="AK19" s="107"/>
      <c r="AL19" s="108"/>
      <c r="AM19" s="108"/>
      <c r="AN19" s="108"/>
    </row>
  </sheetData>
  <mergeCells count="13">
    <mergeCell ref="H7:J7"/>
    <mergeCell ref="B5:E5"/>
    <mergeCell ref="B7:B8"/>
    <mergeCell ref="C7:C8"/>
    <mergeCell ref="D7:F7"/>
    <mergeCell ref="G7:G8"/>
    <mergeCell ref="AN7:AN8"/>
    <mergeCell ref="L7:O7"/>
    <mergeCell ref="Q7:S7"/>
    <mergeCell ref="U7:W7"/>
    <mergeCell ref="Y7:AA7"/>
    <mergeCell ref="AC7:AG7"/>
    <mergeCell ref="AI7:AM7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9"/>
  <sheetViews>
    <sheetView topLeftCell="I1" workbookViewId="0">
      <selection activeCell="N6" sqref="N6"/>
    </sheetView>
  </sheetViews>
  <sheetFormatPr defaultRowHeight="13.2" x14ac:dyDescent="0.25"/>
  <cols>
    <col min="1" max="16384" width="8.88671875" style="5"/>
  </cols>
  <sheetData>
    <row r="1" spans="10:16" ht="15.6" x14ac:dyDescent="0.3">
      <c r="J1" s="1" t="s">
        <v>1205</v>
      </c>
    </row>
    <row r="2" spans="10:16" x14ac:dyDescent="0.25">
      <c r="M2" s="7" t="s">
        <v>291</v>
      </c>
    </row>
    <row r="3" spans="10:16" x14ac:dyDescent="0.25">
      <c r="K3" s="7" t="s">
        <v>1159</v>
      </c>
      <c r="L3" s="9" t="s">
        <v>283</v>
      </c>
      <c r="M3" s="9" t="s">
        <v>284</v>
      </c>
      <c r="N3" s="9" t="s">
        <v>285</v>
      </c>
      <c r="O3" s="9" t="s">
        <v>287</v>
      </c>
      <c r="P3" s="9" t="s">
        <v>286</v>
      </c>
    </row>
    <row r="4" spans="10:16" x14ac:dyDescent="0.25">
      <c r="J4" s="11" t="s">
        <v>921</v>
      </c>
      <c r="K4" s="8">
        <v>34.450000000000003</v>
      </c>
      <c r="L4" s="8">
        <v>52.36</v>
      </c>
      <c r="M4" s="8">
        <v>45.65</v>
      </c>
      <c r="N4" s="8">
        <v>48.52</v>
      </c>
      <c r="O4" s="8">
        <v>45.23</v>
      </c>
      <c r="P4" s="8">
        <v>52.439</v>
      </c>
    </row>
    <row r="5" spans="10:16" x14ac:dyDescent="0.25">
      <c r="J5" s="11" t="s">
        <v>1</v>
      </c>
      <c r="K5" s="8">
        <v>37.69</v>
      </c>
      <c r="L5" s="8">
        <v>54.06</v>
      </c>
      <c r="M5" s="8">
        <v>48.21</v>
      </c>
      <c r="N5" s="8">
        <v>47.07</v>
      </c>
      <c r="O5" s="8">
        <v>43.85</v>
      </c>
      <c r="P5" s="8">
        <v>47.87</v>
      </c>
    </row>
    <row r="6" spans="10:16" x14ac:dyDescent="0.25">
      <c r="J6" s="11" t="s">
        <v>2</v>
      </c>
      <c r="K6" s="8">
        <v>38.590000000000003</v>
      </c>
      <c r="L6" s="8">
        <v>45.96</v>
      </c>
      <c r="M6" s="8">
        <v>53.87</v>
      </c>
      <c r="N6" s="8">
        <v>44.83</v>
      </c>
      <c r="O6" s="8">
        <v>50.01</v>
      </c>
      <c r="P6" s="8">
        <v>49.94</v>
      </c>
    </row>
    <row r="7" spans="10:16" x14ac:dyDescent="0.25">
      <c r="J7" s="11" t="s">
        <v>3</v>
      </c>
      <c r="K7" s="8">
        <v>37.24</v>
      </c>
      <c r="L7" s="8">
        <v>59.84</v>
      </c>
      <c r="M7" s="8">
        <v>60.03</v>
      </c>
      <c r="N7" s="8">
        <v>47.72</v>
      </c>
      <c r="O7" s="8">
        <v>48.22</v>
      </c>
      <c r="P7" s="8">
        <v>54.37</v>
      </c>
    </row>
    <row r="8" spans="10:16" x14ac:dyDescent="0.25">
      <c r="J8" s="11" t="s">
        <v>4</v>
      </c>
      <c r="K8" s="8">
        <v>40.25</v>
      </c>
      <c r="L8" s="8">
        <v>47.51</v>
      </c>
      <c r="M8" s="8">
        <v>58.06</v>
      </c>
      <c r="N8" s="8">
        <v>55.109000000000002</v>
      </c>
      <c r="O8" s="8">
        <v>41.85</v>
      </c>
      <c r="P8" s="8">
        <v>55.73</v>
      </c>
    </row>
    <row r="9" spans="10:16" x14ac:dyDescent="0.25">
      <c r="J9" s="11" t="s">
        <v>1161</v>
      </c>
      <c r="L9" s="5">
        <f>TTEST(L4:L8,K4:K8,2,1)</f>
        <v>9.1859828459751984E-3</v>
      </c>
      <c r="M9" s="5">
        <f>TTEST(M4:M8,K4:K8,2,1)</f>
        <v>2.3405724591905293E-3</v>
      </c>
      <c r="N9" s="5">
        <f>TTEST(N4:N8,K4:K8,2,1)</f>
        <v>2.227911335577953E-3</v>
      </c>
      <c r="O9" s="5">
        <f>TTEST(O4:O8,K4:K8,2,1)</f>
        <v>1.2632447467850496E-2</v>
      </c>
      <c r="P9" s="5">
        <f>TTEST(P4:P8,K4:K8,2,1)</f>
        <v>7.5834101172844118E-4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14"/>
  <sheetViews>
    <sheetView topLeftCell="B1" zoomScale="85" zoomScaleNormal="85" workbookViewId="0">
      <selection activeCell="H5" sqref="H5"/>
    </sheetView>
  </sheetViews>
  <sheetFormatPr defaultRowHeight="13.2" x14ac:dyDescent="0.25"/>
  <cols>
    <col min="1" max="8" width="8.88671875" style="15"/>
    <col min="9" max="9" width="13.109375" style="15" bestFit="1" customWidth="1"/>
    <col min="10" max="16384" width="8.88671875" style="15"/>
  </cols>
  <sheetData>
    <row r="1" spans="4:12" ht="15.6" x14ac:dyDescent="0.3">
      <c r="D1" s="1" t="s">
        <v>1206</v>
      </c>
    </row>
    <row r="2" spans="4:12" x14ac:dyDescent="0.25">
      <c r="F2" s="5"/>
      <c r="I2" s="15" t="s">
        <v>291</v>
      </c>
    </row>
    <row r="3" spans="4:12" x14ac:dyDescent="0.25">
      <c r="F3" s="5"/>
      <c r="G3" s="15" t="s">
        <v>954</v>
      </c>
      <c r="H3" s="15" t="s">
        <v>945</v>
      </c>
      <c r="I3" s="15" t="s">
        <v>947</v>
      </c>
      <c r="J3" s="15" t="s">
        <v>949</v>
      </c>
      <c r="K3" s="15" t="s">
        <v>951</v>
      </c>
    </row>
    <row r="4" spans="4:12" x14ac:dyDescent="0.25">
      <c r="E4" s="5"/>
      <c r="F4" s="11" t="s">
        <v>921</v>
      </c>
      <c r="G4" s="35">
        <v>28.2</v>
      </c>
      <c r="H4" s="35">
        <v>30.88</v>
      </c>
      <c r="I4" s="35">
        <v>40.9</v>
      </c>
      <c r="J4" s="35">
        <v>39.43</v>
      </c>
      <c r="K4" s="35">
        <v>40.51</v>
      </c>
      <c r="L4" s="5"/>
    </row>
    <row r="5" spans="4:12" x14ac:dyDescent="0.25">
      <c r="E5" s="5"/>
      <c r="F5" s="11" t="s">
        <v>1</v>
      </c>
      <c r="G5" s="35">
        <v>30.21</v>
      </c>
      <c r="H5" s="35">
        <v>30.75</v>
      </c>
      <c r="I5" s="35">
        <v>40.01</v>
      </c>
      <c r="J5" s="35">
        <v>42.47</v>
      </c>
      <c r="K5" s="35">
        <v>41.55</v>
      </c>
      <c r="L5" s="5"/>
    </row>
    <row r="6" spans="4:12" x14ac:dyDescent="0.25">
      <c r="E6" s="5"/>
      <c r="F6" s="11" t="s">
        <v>2</v>
      </c>
      <c r="G6" s="35">
        <v>34.909999999999997</v>
      </c>
      <c r="H6" s="35">
        <v>29.36</v>
      </c>
      <c r="I6" s="35">
        <v>43.87</v>
      </c>
      <c r="J6" s="35">
        <v>37.39</v>
      </c>
      <c r="K6" s="35">
        <v>42.5</v>
      </c>
      <c r="L6" s="5"/>
    </row>
    <row r="7" spans="4:12" x14ac:dyDescent="0.25">
      <c r="E7" s="5"/>
      <c r="F7" s="11" t="s">
        <v>3</v>
      </c>
      <c r="G7" s="35">
        <v>31.47</v>
      </c>
      <c r="H7" s="35">
        <v>34.317</v>
      </c>
      <c r="I7" s="35">
        <v>40.380000000000003</v>
      </c>
      <c r="J7" s="35">
        <v>44.68</v>
      </c>
      <c r="K7" s="35">
        <v>44.22</v>
      </c>
      <c r="L7" s="5"/>
    </row>
    <row r="8" spans="4:12" x14ac:dyDescent="0.25">
      <c r="E8" s="5"/>
      <c r="F8" s="11" t="s">
        <v>4</v>
      </c>
      <c r="G8" s="35">
        <v>32.659999999999997</v>
      </c>
      <c r="H8" s="35">
        <v>32.799999999999997</v>
      </c>
      <c r="I8" s="35">
        <v>44.03</v>
      </c>
      <c r="J8" s="35">
        <v>38.54</v>
      </c>
      <c r="K8" s="35">
        <v>47.41</v>
      </c>
      <c r="L8" s="5"/>
    </row>
    <row r="9" spans="4:12" x14ac:dyDescent="0.25">
      <c r="E9" s="5"/>
      <c r="F9" s="11" t="s">
        <v>1161</v>
      </c>
      <c r="G9" s="5"/>
      <c r="H9" s="5">
        <f>TTEST(H4:H8,G4:G8,2,1)</f>
        <v>0.93533993208156541</v>
      </c>
      <c r="I9" s="5">
        <f>TTEST(I4:I8,G4:G8,2,1)</f>
        <v>1.4950484778075544E-4</v>
      </c>
      <c r="J9" s="5">
        <f>TTEST(J4:J8,G4:G8,2,1)</f>
        <v>1.2091360867487114E-2</v>
      </c>
      <c r="K9" s="5">
        <f>TTEST(K4:K8,G4:G8,2,1)</f>
        <v>5.6928456587505469E-4</v>
      </c>
      <c r="L9" s="5"/>
    </row>
    <row r="10" spans="4:12" x14ac:dyDescent="0.25">
      <c r="E10" s="5"/>
      <c r="F10" s="5"/>
      <c r="G10" s="5"/>
      <c r="H10" s="5"/>
      <c r="I10" s="5"/>
      <c r="J10" s="5"/>
      <c r="K10" s="5"/>
      <c r="L10" s="5"/>
    </row>
    <row r="11" spans="4:12" x14ac:dyDescent="0.25">
      <c r="E11" s="5"/>
      <c r="F11" s="5"/>
      <c r="G11" s="5"/>
      <c r="H11" s="5"/>
      <c r="I11" s="5"/>
      <c r="J11" s="5"/>
      <c r="K11" s="5"/>
      <c r="L11" s="5"/>
    </row>
    <row r="12" spans="4:12" x14ac:dyDescent="0.25">
      <c r="E12" s="5"/>
      <c r="F12" s="5"/>
      <c r="G12" s="5"/>
      <c r="H12" s="5"/>
      <c r="I12" s="5"/>
      <c r="J12" s="5"/>
      <c r="K12" s="5"/>
      <c r="L12" s="5"/>
    </row>
    <row r="13" spans="4:12" x14ac:dyDescent="0.25">
      <c r="E13" s="5"/>
      <c r="F13" s="5"/>
      <c r="G13" s="5"/>
      <c r="H13" s="5"/>
      <c r="I13" s="5"/>
      <c r="J13" s="5"/>
      <c r="K13" s="5"/>
      <c r="L13" s="5"/>
    </row>
    <row r="14" spans="4:12" x14ac:dyDescent="0.25">
      <c r="E14" s="5"/>
      <c r="F14" s="5"/>
      <c r="G14" s="5"/>
      <c r="H14" s="5"/>
      <c r="I14" s="5"/>
      <c r="J14" s="5"/>
      <c r="K14" s="5"/>
      <c r="L14" s="5"/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workbookViewId="0">
      <selection activeCell="F5" sqref="F5"/>
    </sheetView>
  </sheetViews>
  <sheetFormatPr defaultRowHeight="13.2" x14ac:dyDescent="0.25"/>
  <cols>
    <col min="1" max="16384" width="8.88671875" style="5"/>
  </cols>
  <sheetData>
    <row r="1" spans="2:6" ht="15.6" x14ac:dyDescent="0.3">
      <c r="B1" s="1" t="s">
        <v>1208</v>
      </c>
    </row>
    <row r="2" spans="2:6" x14ac:dyDescent="0.25">
      <c r="E2" s="5" t="s">
        <v>775</v>
      </c>
      <c r="F2" s="5" t="s">
        <v>782</v>
      </c>
    </row>
    <row r="3" spans="2:6" x14ac:dyDescent="0.25">
      <c r="D3" s="11" t="s">
        <v>921</v>
      </c>
      <c r="E3" s="34">
        <v>20.010000000000002</v>
      </c>
      <c r="F3" s="34">
        <v>18.329999999999998</v>
      </c>
    </row>
    <row r="4" spans="2:6" x14ac:dyDescent="0.25">
      <c r="D4" s="11" t="s">
        <v>1</v>
      </c>
      <c r="E4" s="34">
        <v>19.12</v>
      </c>
      <c r="F4" s="34">
        <v>20.46</v>
      </c>
    </row>
    <row r="5" spans="2:6" x14ac:dyDescent="0.25">
      <c r="D5" s="11" t="s">
        <v>2</v>
      </c>
      <c r="E5" s="34">
        <v>21.2</v>
      </c>
      <c r="F5" s="34">
        <v>21.98</v>
      </c>
    </row>
    <row r="6" spans="2:6" x14ac:dyDescent="0.25">
      <c r="D6" s="11" t="s">
        <v>3</v>
      </c>
      <c r="E6" s="34">
        <v>19.79</v>
      </c>
      <c r="F6" s="34">
        <v>18.899999999999999</v>
      </c>
    </row>
    <row r="7" spans="2:6" x14ac:dyDescent="0.25">
      <c r="D7" s="11" t="s">
        <v>4</v>
      </c>
      <c r="E7" s="34">
        <v>18.55</v>
      </c>
      <c r="F7" s="34">
        <v>19.28</v>
      </c>
    </row>
    <row r="8" spans="2:6" x14ac:dyDescent="0.25">
      <c r="D8" s="11" t="s">
        <v>1161</v>
      </c>
      <c r="F8" s="5">
        <f>TTEST(F3:F7,E3:E7,2,1)</f>
        <v>0.92667524605620366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D7" sqref="D7"/>
    </sheetView>
  </sheetViews>
  <sheetFormatPr defaultRowHeight="13.2" x14ac:dyDescent="0.25"/>
  <cols>
    <col min="1" max="16384" width="8.88671875" style="5"/>
  </cols>
  <sheetData>
    <row r="1" spans="2:4" ht="15.6" x14ac:dyDescent="0.3">
      <c r="B1" s="1" t="s">
        <v>1207</v>
      </c>
    </row>
    <row r="2" spans="2:4" x14ac:dyDescent="0.25">
      <c r="C2" s="5" t="s">
        <v>775</v>
      </c>
      <c r="D2" s="5" t="s">
        <v>782</v>
      </c>
    </row>
    <row r="3" spans="2:4" x14ac:dyDescent="0.25">
      <c r="B3" s="11" t="s">
        <v>921</v>
      </c>
      <c r="C3" s="33">
        <v>30.03</v>
      </c>
      <c r="D3" s="33">
        <v>43.48</v>
      </c>
    </row>
    <row r="4" spans="2:4" x14ac:dyDescent="0.25">
      <c r="B4" s="11" t="s">
        <v>1</v>
      </c>
      <c r="C4" s="33">
        <v>34.32</v>
      </c>
      <c r="D4" s="33">
        <v>41.28</v>
      </c>
    </row>
    <row r="5" spans="2:4" x14ac:dyDescent="0.25">
      <c r="B5" s="11" t="s">
        <v>2</v>
      </c>
      <c r="C5" s="33">
        <v>36.200000000000003</v>
      </c>
      <c r="D5" s="33">
        <v>47.17</v>
      </c>
    </row>
    <row r="6" spans="2:4" x14ac:dyDescent="0.25">
      <c r="B6" s="11" t="s">
        <v>3</v>
      </c>
      <c r="C6" s="33">
        <v>31.78</v>
      </c>
      <c r="D6" s="33">
        <v>43.35</v>
      </c>
    </row>
    <row r="7" spans="2:4" x14ac:dyDescent="0.25">
      <c r="B7" s="11" t="s">
        <v>4</v>
      </c>
      <c r="C7" s="33">
        <v>35.54</v>
      </c>
      <c r="D7" s="33">
        <v>46.13</v>
      </c>
    </row>
    <row r="8" spans="2:4" x14ac:dyDescent="0.25">
      <c r="B8" s="11" t="s">
        <v>1161</v>
      </c>
      <c r="D8" s="5">
        <f>TTEST(C3:C7,D3:D7,2,1)</f>
        <v>5.3663208985837367E-4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9" sqref="H9"/>
    </sheetView>
  </sheetViews>
  <sheetFormatPr defaultRowHeight="13.8" x14ac:dyDescent="0.25"/>
  <cols>
    <col min="1" max="1" width="17.33203125" customWidth="1"/>
  </cols>
  <sheetData>
    <row r="1" spans="1:7" ht="18" x14ac:dyDescent="0.4">
      <c r="B1" s="1" t="s">
        <v>1209</v>
      </c>
    </row>
    <row r="3" spans="1:7" x14ac:dyDescent="0.25">
      <c r="A3" s="5"/>
      <c r="B3" s="7" t="s">
        <v>5</v>
      </c>
      <c r="C3" s="7" t="s">
        <v>283</v>
      </c>
      <c r="D3" s="7" t="s">
        <v>311</v>
      </c>
      <c r="E3" s="7" t="s">
        <v>776</v>
      </c>
      <c r="F3" s="7" t="s">
        <v>313</v>
      </c>
      <c r="G3" s="5"/>
    </row>
    <row r="4" spans="1:7" x14ac:dyDescent="0.25">
      <c r="A4" s="5" t="s">
        <v>921</v>
      </c>
      <c r="B4" s="13">
        <v>21.228000000000002</v>
      </c>
      <c r="C4" s="13">
        <v>26.824000000000002</v>
      </c>
      <c r="D4" s="13">
        <v>25.939</v>
      </c>
      <c r="E4" s="13">
        <v>21.762999999999998</v>
      </c>
      <c r="F4" s="13">
        <v>19.488</v>
      </c>
      <c r="G4" s="14"/>
    </row>
    <row r="5" spans="1:7" x14ac:dyDescent="0.25">
      <c r="A5" s="5" t="s">
        <v>1</v>
      </c>
      <c r="B5" s="13">
        <v>22.13</v>
      </c>
      <c r="C5" s="13">
        <v>28.567</v>
      </c>
      <c r="D5" s="13">
        <v>26.393000000000001</v>
      </c>
      <c r="E5" s="13">
        <v>20.634</v>
      </c>
      <c r="F5" s="13">
        <v>18.907</v>
      </c>
      <c r="G5" s="14"/>
    </row>
    <row r="6" spans="1:7" x14ac:dyDescent="0.25">
      <c r="A6" s="5" t="s">
        <v>2</v>
      </c>
      <c r="B6" s="13">
        <v>19.530999999999999</v>
      </c>
      <c r="C6" s="13">
        <v>24.24</v>
      </c>
      <c r="D6" s="13">
        <v>23.798999999999999</v>
      </c>
      <c r="E6" s="13">
        <v>23.407</v>
      </c>
      <c r="F6" s="13">
        <v>22.344000000000001</v>
      </c>
      <c r="G6" s="14"/>
    </row>
    <row r="7" spans="1:7" x14ac:dyDescent="0.25">
      <c r="A7" s="5" t="s">
        <v>3</v>
      </c>
      <c r="B7" s="13">
        <v>20.523</v>
      </c>
      <c r="C7" s="13">
        <v>23.501999999999999</v>
      </c>
      <c r="D7" s="13">
        <v>25.884</v>
      </c>
      <c r="E7" s="13">
        <v>20.367999999999999</v>
      </c>
      <c r="F7" s="13">
        <v>21.607000000000003</v>
      </c>
      <c r="G7" s="14"/>
    </row>
    <row r="8" spans="1:7" x14ac:dyDescent="0.25">
      <c r="A8" s="5" t="s">
        <v>4</v>
      </c>
      <c r="B8" s="13">
        <v>19.579999999999998</v>
      </c>
      <c r="C8" s="13">
        <v>26.617000000000001</v>
      </c>
      <c r="D8" s="13">
        <v>22.78</v>
      </c>
      <c r="E8" s="13">
        <v>23.613</v>
      </c>
      <c r="F8" s="13">
        <v>22.495000000000001</v>
      </c>
      <c r="G8" s="14"/>
    </row>
    <row r="9" spans="1:7" x14ac:dyDescent="0.25">
      <c r="A9" s="5"/>
      <c r="B9" s="5"/>
      <c r="C9" s="5"/>
      <c r="D9" s="5"/>
      <c r="E9" s="5"/>
      <c r="F9" s="5"/>
      <c r="G9" s="7"/>
    </row>
    <row r="10" spans="1:7" x14ac:dyDescent="0.25">
      <c r="A10" s="5"/>
      <c r="B10" s="5"/>
      <c r="C10" s="5"/>
      <c r="D10" s="5"/>
      <c r="E10" s="5"/>
      <c r="F10" s="5"/>
      <c r="G10" s="7"/>
    </row>
    <row r="11" spans="1:7" x14ac:dyDescent="0.25">
      <c r="A11" s="3" t="s">
        <v>956</v>
      </c>
      <c r="B11" s="4" t="s">
        <v>957</v>
      </c>
      <c r="C11" s="4" t="s">
        <v>958</v>
      </c>
      <c r="D11" s="4" t="s">
        <v>959</v>
      </c>
      <c r="E11" s="4" t="s">
        <v>960</v>
      </c>
      <c r="F11" s="4" t="s">
        <v>961</v>
      </c>
      <c r="G11" s="4"/>
    </row>
    <row r="12" spans="1:7" x14ac:dyDescent="0.25">
      <c r="A12" s="3" t="s">
        <v>962</v>
      </c>
      <c r="B12" s="4">
        <v>-5.3520000000000003</v>
      </c>
      <c r="C12" s="4" t="s">
        <v>1016</v>
      </c>
      <c r="D12" s="4" t="s">
        <v>964</v>
      </c>
      <c r="E12" s="4" t="s">
        <v>844</v>
      </c>
      <c r="F12" s="4">
        <v>2.9999999999999997E-4</v>
      </c>
      <c r="G12" s="4" t="s">
        <v>967</v>
      </c>
    </row>
    <row r="13" spans="1:7" x14ac:dyDescent="0.25">
      <c r="A13" s="3" t="s">
        <v>968</v>
      </c>
      <c r="B13" s="4">
        <v>-4.3609999999999998</v>
      </c>
      <c r="C13" s="4" t="s">
        <v>1017</v>
      </c>
      <c r="D13" s="4" t="s">
        <v>964</v>
      </c>
      <c r="E13" s="4" t="s">
        <v>845</v>
      </c>
      <c r="F13" s="4">
        <v>3.0999999999999999E-3</v>
      </c>
      <c r="G13" s="4" t="s">
        <v>970</v>
      </c>
    </row>
    <row r="14" spans="1:7" x14ac:dyDescent="0.25">
      <c r="A14" s="3" t="s">
        <v>971</v>
      </c>
      <c r="B14" s="4">
        <v>-1.359</v>
      </c>
      <c r="C14" s="4" t="s">
        <v>1018</v>
      </c>
      <c r="D14" s="4" t="s">
        <v>973</v>
      </c>
      <c r="E14" s="4" t="s">
        <v>974</v>
      </c>
      <c r="F14" s="4">
        <v>0.67589999999999995</v>
      </c>
      <c r="G14" s="4" t="s">
        <v>975</v>
      </c>
    </row>
    <row r="15" spans="1:7" x14ac:dyDescent="0.25">
      <c r="A15" s="3" t="s">
        <v>976</v>
      </c>
      <c r="B15" s="4">
        <v>-0.36980000000000002</v>
      </c>
      <c r="C15" s="4" t="s">
        <v>1019</v>
      </c>
      <c r="D15" s="4" t="s">
        <v>973</v>
      </c>
      <c r="E15" s="4" t="s">
        <v>974</v>
      </c>
      <c r="F15" s="4">
        <v>0.996</v>
      </c>
      <c r="G15" s="4" t="s">
        <v>978</v>
      </c>
    </row>
    <row r="16" spans="1:7" x14ac:dyDescent="0.25">
      <c r="A16" s="3" t="s">
        <v>979</v>
      </c>
      <c r="B16" s="4">
        <v>0.99099999999999999</v>
      </c>
      <c r="C16" s="4" t="s">
        <v>1020</v>
      </c>
      <c r="D16" s="4" t="s">
        <v>973</v>
      </c>
      <c r="E16" s="4" t="s">
        <v>974</v>
      </c>
      <c r="F16" s="4">
        <v>0.86499999999999999</v>
      </c>
      <c r="G16" s="4" t="s">
        <v>981</v>
      </c>
    </row>
    <row r="17" spans="1:7" x14ac:dyDescent="0.25">
      <c r="A17" s="3" t="s">
        <v>982</v>
      </c>
      <c r="B17" s="4">
        <v>3.9929999999999999</v>
      </c>
      <c r="C17" s="4" t="s">
        <v>1021</v>
      </c>
      <c r="D17" s="4" t="s">
        <v>964</v>
      </c>
      <c r="E17" s="4" t="s">
        <v>845</v>
      </c>
      <c r="F17" s="4">
        <v>6.8999999999999999E-3</v>
      </c>
      <c r="G17" s="4" t="s">
        <v>984</v>
      </c>
    </row>
    <row r="18" spans="1:7" x14ac:dyDescent="0.25">
      <c r="A18" s="3" t="s">
        <v>985</v>
      </c>
      <c r="B18" s="4">
        <v>4.9820000000000002</v>
      </c>
      <c r="C18" s="4" t="s">
        <v>1022</v>
      </c>
      <c r="D18" s="4" t="s">
        <v>964</v>
      </c>
      <c r="E18" s="4" t="s">
        <v>844</v>
      </c>
      <c r="F18" s="4">
        <v>8.0000000000000004E-4</v>
      </c>
      <c r="G18" s="4" t="s">
        <v>987</v>
      </c>
    </row>
    <row r="19" spans="1:7" x14ac:dyDescent="0.25">
      <c r="A19" s="3" t="s">
        <v>988</v>
      </c>
      <c r="B19" s="4">
        <v>3.0019999999999998</v>
      </c>
      <c r="C19" s="4" t="s">
        <v>1023</v>
      </c>
      <c r="D19" s="4" t="s">
        <v>973</v>
      </c>
      <c r="E19" s="4" t="s">
        <v>974</v>
      </c>
      <c r="F19" s="4">
        <v>5.5500000000000001E-2</v>
      </c>
      <c r="G19" s="4" t="s">
        <v>990</v>
      </c>
    </row>
    <row r="20" spans="1:7" x14ac:dyDescent="0.25">
      <c r="A20" s="3" t="s">
        <v>991</v>
      </c>
      <c r="B20" s="4">
        <v>3.9910000000000001</v>
      </c>
      <c r="C20" s="4" t="s">
        <v>1024</v>
      </c>
      <c r="D20" s="4" t="s">
        <v>964</v>
      </c>
      <c r="E20" s="4" t="s">
        <v>845</v>
      </c>
      <c r="F20" s="4">
        <v>6.8999999999999999E-3</v>
      </c>
      <c r="G20" s="4" t="s">
        <v>993</v>
      </c>
    </row>
    <row r="21" spans="1:7" x14ac:dyDescent="0.25">
      <c r="A21" s="3" t="s">
        <v>994</v>
      </c>
      <c r="B21" s="4">
        <v>0.98880000000000001</v>
      </c>
      <c r="C21" s="4" t="s">
        <v>1025</v>
      </c>
      <c r="D21" s="4" t="s">
        <v>973</v>
      </c>
      <c r="E21" s="4" t="s">
        <v>974</v>
      </c>
      <c r="F21" s="4">
        <v>0.8659</v>
      </c>
      <c r="G21" s="4" t="s">
        <v>996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85" zoomScaleNormal="85" workbookViewId="0">
      <selection activeCell="I8" sqref="I8"/>
    </sheetView>
  </sheetViews>
  <sheetFormatPr defaultRowHeight="13.2" x14ac:dyDescent="0.25"/>
  <cols>
    <col min="1" max="16384" width="8.88671875" style="5"/>
  </cols>
  <sheetData>
    <row r="1" spans="1:10" ht="18" x14ac:dyDescent="0.4">
      <c r="A1" s="1" t="s">
        <v>1210</v>
      </c>
    </row>
    <row r="2" spans="1:10" x14ac:dyDescent="0.25">
      <c r="B2" s="7" t="s">
        <v>5</v>
      </c>
      <c r="C2" s="7" t="s">
        <v>311</v>
      </c>
      <c r="D2" s="7" t="s">
        <v>312</v>
      </c>
      <c r="E2" s="7" t="s">
        <v>313</v>
      </c>
      <c r="F2" s="7" t="s">
        <v>314</v>
      </c>
    </row>
    <row r="3" spans="1:10" x14ac:dyDescent="0.25">
      <c r="A3" s="11" t="s">
        <v>921</v>
      </c>
      <c r="B3" s="8">
        <v>9.9</v>
      </c>
      <c r="C3" s="8">
        <v>13.41</v>
      </c>
      <c r="D3" s="8">
        <v>10.65</v>
      </c>
      <c r="E3" s="8">
        <v>10.76</v>
      </c>
      <c r="F3" s="8">
        <v>11.64</v>
      </c>
    </row>
    <row r="4" spans="1:10" x14ac:dyDescent="0.25">
      <c r="A4" s="11" t="s">
        <v>1</v>
      </c>
      <c r="B4" s="8">
        <v>9.81</v>
      </c>
      <c r="C4" s="8">
        <v>13.87</v>
      </c>
      <c r="D4" s="8">
        <v>10.9</v>
      </c>
      <c r="E4" s="8">
        <v>10.36</v>
      </c>
      <c r="F4" s="8">
        <v>13.35</v>
      </c>
    </row>
    <row r="5" spans="1:10" x14ac:dyDescent="0.25">
      <c r="A5" s="11" t="s">
        <v>2</v>
      </c>
      <c r="B5" s="8">
        <v>9.83</v>
      </c>
      <c r="C5" s="8">
        <v>12.96</v>
      </c>
      <c r="D5" s="8">
        <v>9.11</v>
      </c>
      <c r="E5" s="8">
        <v>9.2200000000000006</v>
      </c>
      <c r="F5" s="8">
        <v>13.06</v>
      </c>
    </row>
    <row r="6" spans="1:10" x14ac:dyDescent="0.25">
      <c r="A6" s="11" t="s">
        <v>3</v>
      </c>
      <c r="B6" s="8">
        <v>10.7</v>
      </c>
      <c r="C6" s="8">
        <v>12.14</v>
      </c>
      <c r="D6" s="8">
        <v>9.5500000000000007</v>
      </c>
      <c r="E6" s="8">
        <v>10.91</v>
      </c>
      <c r="F6" s="8">
        <v>11.55</v>
      </c>
    </row>
    <row r="7" spans="1:10" x14ac:dyDescent="0.25">
      <c r="A7" s="11" t="s">
        <v>4</v>
      </c>
      <c r="B7" s="8">
        <v>8.66</v>
      </c>
      <c r="C7" s="8">
        <v>11.62</v>
      </c>
      <c r="D7" s="8">
        <v>10.85</v>
      </c>
      <c r="E7" s="8">
        <v>11.05</v>
      </c>
      <c r="F7" s="8">
        <v>11.39</v>
      </c>
    </row>
    <row r="9" spans="1:10" x14ac:dyDescent="0.25">
      <c r="A9" s="3" t="s">
        <v>956</v>
      </c>
      <c r="B9" s="4" t="s">
        <v>957</v>
      </c>
      <c r="C9" s="4" t="s">
        <v>958</v>
      </c>
      <c r="D9" s="4" t="s">
        <v>959</v>
      </c>
      <c r="E9" s="4" t="s">
        <v>960</v>
      </c>
      <c r="F9" s="4" t="s">
        <v>961</v>
      </c>
      <c r="G9" s="4"/>
      <c r="I9" s="4"/>
      <c r="J9" s="4"/>
    </row>
    <row r="10" spans="1:10" x14ac:dyDescent="0.25">
      <c r="A10" s="3" t="s">
        <v>968</v>
      </c>
      <c r="B10" s="4">
        <v>-3.02</v>
      </c>
      <c r="C10" s="4" t="s">
        <v>1107</v>
      </c>
      <c r="D10" s="4" t="s">
        <v>964</v>
      </c>
      <c r="E10" s="4" t="s">
        <v>844</v>
      </c>
      <c r="F10" s="4">
        <v>1E-4</v>
      </c>
      <c r="G10" s="4" t="s">
        <v>967</v>
      </c>
      <c r="I10" s="4"/>
      <c r="J10" s="4"/>
    </row>
    <row r="11" spans="1:10" x14ac:dyDescent="0.25">
      <c r="A11" s="3" t="s">
        <v>971</v>
      </c>
      <c r="B11" s="4">
        <v>-0.432</v>
      </c>
      <c r="C11" s="4" t="s">
        <v>1108</v>
      </c>
      <c r="D11" s="4" t="s">
        <v>973</v>
      </c>
      <c r="E11" s="4" t="s">
        <v>974</v>
      </c>
      <c r="F11" s="4">
        <v>0.92110000000000003</v>
      </c>
      <c r="G11" s="4" t="s">
        <v>970</v>
      </c>
      <c r="I11" s="4"/>
      <c r="J11" s="4"/>
    </row>
    <row r="12" spans="1:10" x14ac:dyDescent="0.25">
      <c r="A12" s="3" t="s">
        <v>976</v>
      </c>
      <c r="B12" s="4">
        <v>-0.68</v>
      </c>
      <c r="C12" s="4" t="s">
        <v>1109</v>
      </c>
      <c r="D12" s="4" t="s">
        <v>973</v>
      </c>
      <c r="E12" s="4" t="s">
        <v>974</v>
      </c>
      <c r="F12" s="4">
        <v>0.69910000000000005</v>
      </c>
      <c r="G12" s="4" t="s">
        <v>975</v>
      </c>
      <c r="I12" s="4"/>
      <c r="J12" s="4"/>
    </row>
    <row r="13" spans="1:10" x14ac:dyDescent="0.25">
      <c r="A13" s="3" t="s">
        <v>1110</v>
      </c>
      <c r="B13" s="4">
        <v>-2.4180000000000001</v>
      </c>
      <c r="C13" s="4" t="s">
        <v>1111</v>
      </c>
      <c r="D13" s="4" t="s">
        <v>964</v>
      </c>
      <c r="E13" s="4" t="s">
        <v>845</v>
      </c>
      <c r="F13" s="4">
        <v>1.5E-3</v>
      </c>
      <c r="G13" s="4" t="s">
        <v>978</v>
      </c>
      <c r="I13" s="4"/>
      <c r="J13" s="4"/>
    </row>
    <row r="14" spans="1:10" x14ac:dyDescent="0.25">
      <c r="A14" s="3" t="s">
        <v>988</v>
      </c>
      <c r="B14" s="4">
        <v>2.5880000000000001</v>
      </c>
      <c r="C14" s="4" t="s">
        <v>1112</v>
      </c>
      <c r="D14" s="4" t="s">
        <v>964</v>
      </c>
      <c r="E14" s="4" t="s">
        <v>844</v>
      </c>
      <c r="F14" s="4">
        <v>6.9999999999999999E-4</v>
      </c>
      <c r="G14" s="4" t="s">
        <v>981</v>
      </c>
      <c r="I14" s="4"/>
      <c r="J14" s="4"/>
    </row>
    <row r="15" spans="1:10" x14ac:dyDescent="0.25">
      <c r="A15" s="3" t="s">
        <v>991</v>
      </c>
      <c r="B15" s="4">
        <v>2.34</v>
      </c>
      <c r="C15" s="4" t="s">
        <v>1113</v>
      </c>
      <c r="D15" s="4" t="s">
        <v>964</v>
      </c>
      <c r="E15" s="4" t="s">
        <v>845</v>
      </c>
      <c r="F15" s="4">
        <v>2.0999999999999999E-3</v>
      </c>
      <c r="G15" s="4" t="s">
        <v>984</v>
      </c>
      <c r="I15" s="4"/>
      <c r="J15" s="4"/>
    </row>
    <row r="16" spans="1:10" x14ac:dyDescent="0.25">
      <c r="A16" s="3" t="s">
        <v>1114</v>
      </c>
      <c r="B16" s="4">
        <v>0.60199999999999998</v>
      </c>
      <c r="C16" s="4" t="s">
        <v>1115</v>
      </c>
      <c r="D16" s="4" t="s">
        <v>973</v>
      </c>
      <c r="E16" s="4" t="s">
        <v>974</v>
      </c>
      <c r="F16" s="4">
        <v>0.78190000000000004</v>
      </c>
      <c r="G16" s="4" t="s">
        <v>987</v>
      </c>
      <c r="I16" s="4"/>
      <c r="J16" s="4"/>
    </row>
    <row r="17" spans="1:10" x14ac:dyDescent="0.25">
      <c r="A17" s="3" t="s">
        <v>994</v>
      </c>
      <c r="B17" s="4">
        <v>-0.248</v>
      </c>
      <c r="C17" s="4" t="s">
        <v>1116</v>
      </c>
      <c r="D17" s="4" t="s">
        <v>973</v>
      </c>
      <c r="E17" s="4" t="s">
        <v>974</v>
      </c>
      <c r="F17" s="4">
        <v>0.98909999999999998</v>
      </c>
      <c r="G17" s="4" t="s">
        <v>990</v>
      </c>
      <c r="I17" s="4"/>
      <c r="J17" s="4"/>
    </row>
    <row r="18" spans="1:10" x14ac:dyDescent="0.25">
      <c r="A18" s="3" t="s">
        <v>1117</v>
      </c>
      <c r="B18" s="4">
        <v>-1.986</v>
      </c>
      <c r="C18" s="4" t="s">
        <v>1118</v>
      </c>
      <c r="D18" s="4" t="s">
        <v>964</v>
      </c>
      <c r="E18" s="4" t="s">
        <v>845</v>
      </c>
      <c r="F18" s="4">
        <v>9.4000000000000004E-3</v>
      </c>
      <c r="G18" s="4" t="s">
        <v>993</v>
      </c>
      <c r="I18" s="4"/>
      <c r="J18" s="4"/>
    </row>
    <row r="19" spans="1:10" x14ac:dyDescent="0.25">
      <c r="A19" s="3" t="s">
        <v>1119</v>
      </c>
      <c r="B19" s="4">
        <v>-1.738</v>
      </c>
      <c r="C19" s="4" t="s">
        <v>1120</v>
      </c>
      <c r="D19" s="4" t="s">
        <v>964</v>
      </c>
      <c r="E19" s="4" t="s">
        <v>1121</v>
      </c>
      <c r="F19" s="4">
        <v>2.6200000000000001E-2</v>
      </c>
      <c r="G19" s="4" t="s">
        <v>996</v>
      </c>
      <c r="I19" s="4"/>
      <c r="J19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"/>
  <sheetViews>
    <sheetView workbookViewId="0">
      <selection activeCell="F14" sqref="F14"/>
    </sheetView>
  </sheetViews>
  <sheetFormatPr defaultRowHeight="13.2" x14ac:dyDescent="0.25"/>
  <cols>
    <col min="1" max="1" width="37.5546875" style="15" customWidth="1"/>
    <col min="2" max="2" width="26.33203125" style="15" customWidth="1"/>
    <col min="3" max="3" width="32.77734375" style="15" customWidth="1"/>
    <col min="4" max="16384" width="8.88671875" style="15"/>
  </cols>
  <sheetData>
    <row r="1" spans="1:3" ht="18" x14ac:dyDescent="0.4">
      <c r="A1" s="1" t="s">
        <v>1211</v>
      </c>
    </row>
    <row r="2" spans="1:3" ht="13.8" thickBot="1" x14ac:dyDescent="0.3"/>
    <row r="3" spans="1:3" ht="16.2" thickBot="1" x14ac:dyDescent="0.3">
      <c r="A3" s="28" t="s">
        <v>1164</v>
      </c>
      <c r="B3" s="28" t="s">
        <v>509</v>
      </c>
      <c r="C3" s="28" t="s">
        <v>920</v>
      </c>
    </row>
    <row r="4" spans="1:3" x14ac:dyDescent="0.25">
      <c r="A4" s="29" t="s">
        <v>581</v>
      </c>
      <c r="B4" s="29" t="s">
        <v>581</v>
      </c>
      <c r="C4" s="29" t="s">
        <v>820</v>
      </c>
    </row>
    <row r="5" spans="1:3" x14ac:dyDescent="0.25">
      <c r="A5" s="29" t="s">
        <v>452</v>
      </c>
      <c r="B5" s="29" t="s">
        <v>452</v>
      </c>
      <c r="C5" s="29" t="s">
        <v>452</v>
      </c>
    </row>
    <row r="6" spans="1:3" x14ac:dyDescent="0.25">
      <c r="A6" s="29" t="s">
        <v>729</v>
      </c>
      <c r="B6" s="29" t="s">
        <v>729</v>
      </c>
      <c r="C6" s="29" t="s">
        <v>729</v>
      </c>
    </row>
    <row r="7" spans="1:3" x14ac:dyDescent="0.25">
      <c r="A7" s="29" t="s">
        <v>740</v>
      </c>
      <c r="B7" s="29" t="s">
        <v>482</v>
      </c>
      <c r="C7" s="29" t="s">
        <v>740</v>
      </c>
    </row>
    <row r="8" spans="1:3" x14ac:dyDescent="0.25">
      <c r="A8" s="29" t="s">
        <v>482</v>
      </c>
      <c r="B8" s="29" t="s">
        <v>481</v>
      </c>
      <c r="C8" s="29" t="s">
        <v>482</v>
      </c>
    </row>
    <row r="9" spans="1:3" x14ac:dyDescent="0.25">
      <c r="A9" s="29" t="s">
        <v>481</v>
      </c>
      <c r="B9" s="29" t="s">
        <v>429</v>
      </c>
      <c r="C9" s="29" t="s">
        <v>481</v>
      </c>
    </row>
    <row r="10" spans="1:3" x14ac:dyDescent="0.25">
      <c r="A10" s="29" t="s">
        <v>429</v>
      </c>
      <c r="B10" s="29" t="s">
        <v>446</v>
      </c>
      <c r="C10" s="29" t="s">
        <v>864</v>
      </c>
    </row>
    <row r="11" spans="1:3" x14ac:dyDescent="0.25">
      <c r="A11" s="29" t="s">
        <v>446</v>
      </c>
      <c r="B11" s="29" t="s">
        <v>749</v>
      </c>
      <c r="C11" s="29" t="s">
        <v>446</v>
      </c>
    </row>
    <row r="12" spans="1:3" x14ac:dyDescent="0.25">
      <c r="A12" s="29" t="s">
        <v>749</v>
      </c>
      <c r="B12" s="29" t="s">
        <v>613</v>
      </c>
      <c r="C12" s="29" t="s">
        <v>749</v>
      </c>
    </row>
    <row r="13" spans="1:3" x14ac:dyDescent="0.25">
      <c r="A13" s="29" t="s">
        <v>613</v>
      </c>
      <c r="B13" s="29" t="s">
        <v>748</v>
      </c>
      <c r="C13" s="29" t="s">
        <v>807</v>
      </c>
    </row>
    <row r="14" spans="1:3" x14ac:dyDescent="0.25">
      <c r="A14" s="29" t="s">
        <v>748</v>
      </c>
      <c r="B14" s="29" t="s">
        <v>342</v>
      </c>
      <c r="C14" s="29" t="s">
        <v>450</v>
      </c>
    </row>
    <row r="15" spans="1:3" x14ac:dyDescent="0.25">
      <c r="A15" s="29" t="s">
        <v>342</v>
      </c>
      <c r="B15" s="29" t="s">
        <v>448</v>
      </c>
      <c r="C15" s="29" t="s">
        <v>787</v>
      </c>
    </row>
    <row r="16" spans="1:3" x14ac:dyDescent="0.25">
      <c r="A16" s="29" t="s">
        <v>448</v>
      </c>
      <c r="B16" s="29" t="s">
        <v>503</v>
      </c>
      <c r="C16" s="29" t="s">
        <v>748</v>
      </c>
    </row>
    <row r="17" spans="1:5" ht="15.6" x14ac:dyDescent="0.3">
      <c r="A17" s="29" t="s">
        <v>503</v>
      </c>
      <c r="B17" s="29" t="s">
        <v>652</v>
      </c>
      <c r="C17" s="29" t="s">
        <v>342</v>
      </c>
      <c r="E17" s="1" t="s">
        <v>1178</v>
      </c>
    </row>
    <row r="18" spans="1:5" x14ac:dyDescent="0.25">
      <c r="A18" s="29" t="s">
        <v>652</v>
      </c>
      <c r="B18" s="29" t="s">
        <v>498</v>
      </c>
      <c r="C18" s="29" t="s">
        <v>448</v>
      </c>
    </row>
    <row r="19" spans="1:5" x14ac:dyDescent="0.25">
      <c r="A19" s="29" t="s">
        <v>498</v>
      </c>
      <c r="B19" s="29" t="s">
        <v>506</v>
      </c>
      <c r="C19" s="29" t="s">
        <v>809</v>
      </c>
    </row>
    <row r="20" spans="1:5" x14ac:dyDescent="0.25">
      <c r="A20" s="29" t="s">
        <v>506</v>
      </c>
      <c r="B20" s="29" t="s">
        <v>355</v>
      </c>
      <c r="C20" s="29" t="s">
        <v>652</v>
      </c>
    </row>
    <row r="21" spans="1:5" x14ac:dyDescent="0.25">
      <c r="A21" s="29" t="s">
        <v>355</v>
      </c>
      <c r="B21" s="29" t="s">
        <v>751</v>
      </c>
      <c r="C21" s="29" t="s">
        <v>498</v>
      </c>
    </row>
    <row r="22" spans="1:5" x14ac:dyDescent="0.25">
      <c r="A22" s="29" t="s">
        <v>751</v>
      </c>
      <c r="B22" s="29" t="s">
        <v>495</v>
      </c>
      <c r="C22" s="29" t="s">
        <v>874</v>
      </c>
    </row>
    <row r="23" spans="1:5" x14ac:dyDescent="0.25">
      <c r="A23" s="29" t="s">
        <v>495</v>
      </c>
      <c r="B23" s="29" t="s">
        <v>466</v>
      </c>
      <c r="C23" s="29" t="s">
        <v>355</v>
      </c>
    </row>
    <row r="24" spans="1:5" x14ac:dyDescent="0.25">
      <c r="A24" s="29" t="s">
        <v>466</v>
      </c>
      <c r="B24" s="29" t="s">
        <v>447</v>
      </c>
      <c r="C24" s="29" t="s">
        <v>814</v>
      </c>
    </row>
    <row r="25" spans="1:5" x14ac:dyDescent="0.25">
      <c r="A25" s="29" t="s">
        <v>447</v>
      </c>
      <c r="B25" s="29" t="s">
        <v>442</v>
      </c>
      <c r="C25" s="29" t="s">
        <v>751</v>
      </c>
    </row>
    <row r="26" spans="1:5" x14ac:dyDescent="0.25">
      <c r="A26" s="29" t="s">
        <v>442</v>
      </c>
      <c r="B26" s="29" t="s">
        <v>458</v>
      </c>
      <c r="C26" s="29" t="s">
        <v>466</v>
      </c>
    </row>
    <row r="27" spans="1:5" x14ac:dyDescent="0.25">
      <c r="A27" s="29" t="s">
        <v>458</v>
      </c>
      <c r="B27" s="29" t="s">
        <v>454</v>
      </c>
      <c r="C27" s="29" t="s">
        <v>447</v>
      </c>
    </row>
    <row r="28" spans="1:5" x14ac:dyDescent="0.25">
      <c r="A28" s="29" t="s">
        <v>454</v>
      </c>
      <c r="B28" s="31" t="s">
        <v>633</v>
      </c>
      <c r="C28" s="29" t="s">
        <v>884</v>
      </c>
    </row>
    <row r="29" spans="1:5" x14ac:dyDescent="0.25">
      <c r="A29" s="31" t="s">
        <v>633</v>
      </c>
      <c r="B29" s="29" t="s">
        <v>428</v>
      </c>
      <c r="C29" s="29" t="s">
        <v>458</v>
      </c>
    </row>
    <row r="30" spans="1:5" x14ac:dyDescent="0.25">
      <c r="A30" s="29" t="s">
        <v>428</v>
      </c>
      <c r="B30" s="29" t="s">
        <v>484</v>
      </c>
      <c r="C30" s="29" t="s">
        <v>454</v>
      </c>
    </row>
    <row r="31" spans="1:5" x14ac:dyDescent="0.25">
      <c r="A31" s="29" t="s">
        <v>484</v>
      </c>
      <c r="B31" s="29" t="s">
        <v>427</v>
      </c>
      <c r="C31" s="29" t="s">
        <v>813</v>
      </c>
    </row>
    <row r="32" spans="1:5" x14ac:dyDescent="0.25">
      <c r="A32" s="29" t="s">
        <v>427</v>
      </c>
      <c r="B32" s="29" t="s">
        <v>349</v>
      </c>
      <c r="C32" s="29" t="s">
        <v>917</v>
      </c>
    </row>
    <row r="33" spans="1:3" x14ac:dyDescent="0.25">
      <c r="A33" s="29" t="s">
        <v>349</v>
      </c>
      <c r="B33" s="29" t="s">
        <v>631</v>
      </c>
      <c r="C33" s="29" t="s">
        <v>427</v>
      </c>
    </row>
    <row r="34" spans="1:3" x14ac:dyDescent="0.25">
      <c r="A34" s="29" t="s">
        <v>631</v>
      </c>
      <c r="B34" s="29" t="s">
        <v>572</v>
      </c>
      <c r="C34" s="29" t="s">
        <v>816</v>
      </c>
    </row>
    <row r="35" spans="1:3" x14ac:dyDescent="0.25">
      <c r="A35" s="29" t="s">
        <v>467</v>
      </c>
      <c r="B35" s="29" t="s">
        <v>467</v>
      </c>
      <c r="C35" s="29" t="s">
        <v>826</v>
      </c>
    </row>
    <row r="36" spans="1:3" x14ac:dyDescent="0.25">
      <c r="A36" s="29" t="s">
        <v>625</v>
      </c>
      <c r="B36" s="29" t="s">
        <v>625</v>
      </c>
      <c r="C36" s="29" t="s">
        <v>467</v>
      </c>
    </row>
    <row r="37" spans="1:3" x14ac:dyDescent="0.25">
      <c r="A37" s="29" t="s">
        <v>603</v>
      </c>
      <c r="B37" s="29" t="s">
        <v>603</v>
      </c>
      <c r="C37" s="32" t="s">
        <v>788</v>
      </c>
    </row>
    <row r="38" spans="1:3" x14ac:dyDescent="0.25">
      <c r="A38" s="29" t="s">
        <v>576</v>
      </c>
      <c r="B38" s="29" t="s">
        <v>576</v>
      </c>
      <c r="C38" s="29" t="s">
        <v>576</v>
      </c>
    </row>
    <row r="39" spans="1:3" x14ac:dyDescent="0.25">
      <c r="A39" s="29" t="s">
        <v>598</v>
      </c>
      <c r="B39" s="29" t="s">
        <v>598</v>
      </c>
      <c r="C39" s="29" t="s">
        <v>792</v>
      </c>
    </row>
    <row r="40" spans="1:3" x14ac:dyDescent="0.25">
      <c r="A40" s="29" t="s">
        <v>628</v>
      </c>
      <c r="B40" s="29" t="s">
        <v>628</v>
      </c>
      <c r="C40" s="29" t="s">
        <v>817</v>
      </c>
    </row>
    <row r="41" spans="1:3" x14ac:dyDescent="0.25">
      <c r="A41" s="29" t="s">
        <v>615</v>
      </c>
      <c r="B41" s="29" t="s">
        <v>615</v>
      </c>
      <c r="C41" s="32" t="s">
        <v>790</v>
      </c>
    </row>
    <row r="42" spans="1:3" x14ac:dyDescent="0.25">
      <c r="A42" s="31" t="s">
        <v>622</v>
      </c>
      <c r="B42" s="29" t="s">
        <v>622</v>
      </c>
      <c r="C42" s="29" t="s">
        <v>824</v>
      </c>
    </row>
    <row r="43" spans="1:3" x14ac:dyDescent="0.25">
      <c r="A43" s="29" t="s">
        <v>617</v>
      </c>
      <c r="B43" s="29" t="s">
        <v>617</v>
      </c>
      <c r="C43" s="29" t="s">
        <v>825</v>
      </c>
    </row>
    <row r="44" spans="1:3" x14ac:dyDescent="0.25">
      <c r="A44" s="29" t="s">
        <v>319</v>
      </c>
      <c r="B44" s="29" t="s">
        <v>319</v>
      </c>
      <c r="C44" s="29" t="s">
        <v>534</v>
      </c>
    </row>
    <row r="45" spans="1:3" x14ac:dyDescent="0.25">
      <c r="A45" s="29" t="s">
        <v>534</v>
      </c>
      <c r="B45" s="29" t="s">
        <v>534</v>
      </c>
      <c r="C45" s="29" t="s">
        <v>892</v>
      </c>
    </row>
    <row r="46" spans="1:3" x14ac:dyDescent="0.25">
      <c r="A46" s="29" t="s">
        <v>315</v>
      </c>
      <c r="B46" s="29" t="s">
        <v>315</v>
      </c>
      <c r="C46" s="29" t="s">
        <v>857</v>
      </c>
    </row>
    <row r="47" spans="1:3" x14ac:dyDescent="0.25">
      <c r="A47" s="29" t="s">
        <v>556</v>
      </c>
      <c r="B47" s="29" t="s">
        <v>556</v>
      </c>
      <c r="C47" s="29" t="s">
        <v>858</v>
      </c>
    </row>
    <row r="48" spans="1:3" x14ac:dyDescent="0.25">
      <c r="A48" s="29" t="s">
        <v>549</v>
      </c>
      <c r="B48" s="29" t="s">
        <v>549</v>
      </c>
      <c r="C48" s="29" t="s">
        <v>890</v>
      </c>
    </row>
    <row r="49" spans="1:3" x14ac:dyDescent="0.25">
      <c r="A49" s="29" t="s">
        <v>317</v>
      </c>
      <c r="B49" s="29" t="s">
        <v>317</v>
      </c>
      <c r="C49" s="29" t="s">
        <v>330</v>
      </c>
    </row>
    <row r="50" spans="1:3" x14ac:dyDescent="0.25">
      <c r="A50" s="29" t="s">
        <v>432</v>
      </c>
      <c r="B50" s="29" t="s">
        <v>330</v>
      </c>
      <c r="C50" s="29" t="s">
        <v>860</v>
      </c>
    </row>
    <row r="51" spans="1:3" x14ac:dyDescent="0.25">
      <c r="A51" s="29" t="s">
        <v>423</v>
      </c>
      <c r="B51" s="29" t="s">
        <v>432</v>
      </c>
      <c r="C51" s="29" t="s">
        <v>859</v>
      </c>
    </row>
    <row r="52" spans="1:3" x14ac:dyDescent="0.25">
      <c r="A52" s="29" t="s">
        <v>449</v>
      </c>
      <c r="B52" s="29" t="s">
        <v>423</v>
      </c>
      <c r="C52" s="29" t="s">
        <v>449</v>
      </c>
    </row>
    <row r="53" spans="1:3" x14ac:dyDescent="0.25">
      <c r="A53" s="29" t="s">
        <v>745</v>
      </c>
      <c r="B53" s="29" t="s">
        <v>449</v>
      </c>
      <c r="C53" s="29" t="s">
        <v>352</v>
      </c>
    </row>
    <row r="54" spans="1:3" x14ac:dyDescent="0.25">
      <c r="A54" s="29" t="s">
        <v>606</v>
      </c>
      <c r="B54" s="29" t="s">
        <v>745</v>
      </c>
      <c r="C54" s="29" t="s">
        <v>745</v>
      </c>
    </row>
    <row r="55" spans="1:3" x14ac:dyDescent="0.25">
      <c r="A55" s="29" t="s">
        <v>470</v>
      </c>
      <c r="B55" s="29" t="s">
        <v>606</v>
      </c>
      <c r="C55" s="29" t="s">
        <v>904</v>
      </c>
    </row>
    <row r="56" spans="1:3" x14ac:dyDescent="0.25">
      <c r="A56" s="29" t="s">
        <v>318</v>
      </c>
      <c r="B56" s="29" t="s">
        <v>350</v>
      </c>
      <c r="C56" s="29" t="s">
        <v>462</v>
      </c>
    </row>
    <row r="57" spans="1:3" x14ac:dyDescent="0.25">
      <c r="A57" s="31" t="s">
        <v>774</v>
      </c>
      <c r="B57" s="29" t="s">
        <v>470</v>
      </c>
      <c r="C57" s="29" t="s">
        <v>350</v>
      </c>
    </row>
    <row r="58" spans="1:3" x14ac:dyDescent="0.25">
      <c r="A58" s="29" t="s">
        <v>316</v>
      </c>
      <c r="B58" s="29" t="s">
        <v>318</v>
      </c>
      <c r="C58" s="29" t="s">
        <v>851</v>
      </c>
    </row>
    <row r="59" spans="1:3" x14ac:dyDescent="0.25">
      <c r="A59" s="29" t="s">
        <v>358</v>
      </c>
      <c r="B59" s="29" t="s">
        <v>316</v>
      </c>
      <c r="C59" s="29" t="s">
        <v>882</v>
      </c>
    </row>
    <row r="60" spans="1:3" x14ac:dyDescent="0.25">
      <c r="A60" s="29" t="s">
        <v>460</v>
      </c>
      <c r="B60" s="29" t="s">
        <v>358</v>
      </c>
      <c r="C60" s="29" t="s">
        <v>358</v>
      </c>
    </row>
    <row r="61" spans="1:3" x14ac:dyDescent="0.25">
      <c r="A61" s="29" t="s">
        <v>356</v>
      </c>
      <c r="B61" s="29" t="s">
        <v>460</v>
      </c>
      <c r="C61" s="29" t="s">
        <v>460</v>
      </c>
    </row>
    <row r="62" spans="1:3" x14ac:dyDescent="0.25">
      <c r="A62" s="29" t="s">
        <v>461</v>
      </c>
      <c r="B62" s="29" t="s">
        <v>356</v>
      </c>
      <c r="C62" s="29" t="s">
        <v>872</v>
      </c>
    </row>
    <row r="63" spans="1:3" x14ac:dyDescent="0.25">
      <c r="A63" s="29" t="s">
        <v>504</v>
      </c>
      <c r="B63" s="29" t="s">
        <v>461</v>
      </c>
      <c r="C63" s="29" t="s">
        <v>461</v>
      </c>
    </row>
    <row r="64" spans="1:3" x14ac:dyDescent="0.25">
      <c r="A64" s="29" t="s">
        <v>645</v>
      </c>
      <c r="B64" s="29" t="s">
        <v>504</v>
      </c>
      <c r="C64" s="29" t="s">
        <v>879</v>
      </c>
    </row>
    <row r="65" spans="1:3" x14ac:dyDescent="0.25">
      <c r="A65" s="29" t="s">
        <v>726</v>
      </c>
      <c r="B65" s="29" t="s">
        <v>645</v>
      </c>
      <c r="C65" s="29" t="s">
        <v>875</v>
      </c>
    </row>
    <row r="66" spans="1:3" x14ac:dyDescent="0.25">
      <c r="A66" s="29" t="s">
        <v>451</v>
      </c>
      <c r="B66" s="29" t="s">
        <v>726</v>
      </c>
      <c r="C66" s="29" t="s">
        <v>915</v>
      </c>
    </row>
    <row r="67" spans="1:3" x14ac:dyDescent="0.25">
      <c r="A67" s="29" t="s">
        <v>353</v>
      </c>
      <c r="B67" s="29" t="s">
        <v>451</v>
      </c>
      <c r="C67" s="29" t="s">
        <v>868</v>
      </c>
    </row>
    <row r="68" spans="1:3" x14ac:dyDescent="0.25">
      <c r="A68" s="29" t="s">
        <v>741</v>
      </c>
      <c r="B68" s="29" t="s">
        <v>353</v>
      </c>
      <c r="C68" s="29" t="s">
        <v>451</v>
      </c>
    </row>
    <row r="69" spans="1:3" x14ac:dyDescent="0.25">
      <c r="A69" s="29" t="s">
        <v>744</v>
      </c>
      <c r="B69" s="29" t="s">
        <v>741</v>
      </c>
      <c r="C69" s="29" t="s">
        <v>867</v>
      </c>
    </row>
    <row r="70" spans="1:3" x14ac:dyDescent="0.25">
      <c r="A70" s="29" t="s">
        <v>360</v>
      </c>
      <c r="B70" s="29" t="s">
        <v>744</v>
      </c>
      <c r="C70" s="29" t="s">
        <v>912</v>
      </c>
    </row>
    <row r="71" spans="1:3" x14ac:dyDescent="0.25">
      <c r="A71" s="29" t="s">
        <v>364</v>
      </c>
      <c r="B71" s="29" t="s">
        <v>360</v>
      </c>
      <c r="C71" s="29" t="s">
        <v>791</v>
      </c>
    </row>
    <row r="72" spans="1:3" x14ac:dyDescent="0.25">
      <c r="A72" s="29" t="s">
        <v>363</v>
      </c>
      <c r="B72" s="29" t="s">
        <v>364</v>
      </c>
      <c r="C72" s="29" t="s">
        <v>744</v>
      </c>
    </row>
    <row r="73" spans="1:3" x14ac:dyDescent="0.25">
      <c r="A73" s="29" t="s">
        <v>369</v>
      </c>
      <c r="B73" s="29" t="s">
        <v>363</v>
      </c>
      <c r="C73" s="29" t="s">
        <v>364</v>
      </c>
    </row>
    <row r="74" spans="1:3" x14ac:dyDescent="0.25">
      <c r="A74" s="29" t="s">
        <v>376</v>
      </c>
      <c r="B74" s="29" t="s">
        <v>369</v>
      </c>
      <c r="C74" s="29" t="s">
        <v>363</v>
      </c>
    </row>
    <row r="75" spans="1:3" x14ac:dyDescent="0.25">
      <c r="A75" s="29" t="s">
        <v>362</v>
      </c>
      <c r="B75" s="29" t="s">
        <v>376</v>
      </c>
      <c r="C75" s="29" t="s">
        <v>369</v>
      </c>
    </row>
    <row r="76" spans="1:3" x14ac:dyDescent="0.25">
      <c r="A76" s="29" t="s">
        <v>372</v>
      </c>
      <c r="B76" s="29" t="s">
        <v>362</v>
      </c>
      <c r="C76" s="29" t="s">
        <v>376</v>
      </c>
    </row>
    <row r="77" spans="1:3" x14ac:dyDescent="0.25">
      <c r="A77" s="29" t="s">
        <v>375</v>
      </c>
      <c r="B77" s="29" t="s">
        <v>372</v>
      </c>
      <c r="C77" s="29" t="s">
        <v>372</v>
      </c>
    </row>
    <row r="78" spans="1:3" x14ac:dyDescent="0.25">
      <c r="A78" s="29" t="s">
        <v>384</v>
      </c>
      <c r="B78" s="29" t="s">
        <v>375</v>
      </c>
      <c r="C78" s="29" t="s">
        <v>375</v>
      </c>
    </row>
    <row r="79" spans="1:3" x14ac:dyDescent="0.25">
      <c r="A79" s="29" t="s">
        <v>365</v>
      </c>
      <c r="B79" s="29" t="s">
        <v>384</v>
      </c>
      <c r="C79" s="29" t="s">
        <v>384</v>
      </c>
    </row>
    <row r="80" spans="1:3" x14ac:dyDescent="0.25">
      <c r="A80" s="29" t="s">
        <v>374</v>
      </c>
      <c r="B80" s="29" t="s">
        <v>365</v>
      </c>
      <c r="C80" s="29" t="s">
        <v>365</v>
      </c>
    </row>
    <row r="81" spans="1:3" x14ac:dyDescent="0.25">
      <c r="A81" s="29" t="s">
        <v>587</v>
      </c>
      <c r="B81" s="29" t="s">
        <v>374</v>
      </c>
      <c r="C81" s="29" t="s">
        <v>374</v>
      </c>
    </row>
    <row r="82" spans="1:3" x14ac:dyDescent="0.25">
      <c r="A82" s="29" t="s">
        <v>380</v>
      </c>
      <c r="B82" s="29" t="s">
        <v>587</v>
      </c>
      <c r="C82" s="29" t="s">
        <v>908</v>
      </c>
    </row>
    <row r="83" spans="1:3" x14ac:dyDescent="0.25">
      <c r="A83" s="29" t="s">
        <v>573</v>
      </c>
      <c r="B83" s="29" t="s">
        <v>380</v>
      </c>
      <c r="C83" s="29" t="s">
        <v>907</v>
      </c>
    </row>
    <row r="84" spans="1:3" x14ac:dyDescent="0.25">
      <c r="A84" s="29" t="s">
        <v>367</v>
      </c>
      <c r="B84" s="29" t="s">
        <v>573</v>
      </c>
      <c r="C84" s="29" t="s">
        <v>906</v>
      </c>
    </row>
    <row r="85" spans="1:3" x14ac:dyDescent="0.25">
      <c r="A85" s="29" t="s">
        <v>373</v>
      </c>
      <c r="B85" s="29" t="s">
        <v>367</v>
      </c>
      <c r="C85" s="29" t="s">
        <v>905</v>
      </c>
    </row>
    <row r="86" spans="1:3" x14ac:dyDescent="0.25">
      <c r="A86" s="31" t="s">
        <v>370</v>
      </c>
      <c r="B86" s="29" t="s">
        <v>373</v>
      </c>
      <c r="C86" s="29" t="s">
        <v>373</v>
      </c>
    </row>
    <row r="87" spans="1:3" x14ac:dyDescent="0.25">
      <c r="A87" s="29" t="s">
        <v>366</v>
      </c>
      <c r="B87" s="31" t="s">
        <v>370</v>
      </c>
      <c r="C87" s="29" t="s">
        <v>370</v>
      </c>
    </row>
    <row r="88" spans="1:3" x14ac:dyDescent="0.25">
      <c r="A88" s="29" t="s">
        <v>379</v>
      </c>
      <c r="B88" s="29" t="s">
        <v>366</v>
      </c>
      <c r="C88" s="31" t="s">
        <v>366</v>
      </c>
    </row>
    <row r="89" spans="1:3" x14ac:dyDescent="0.25">
      <c r="A89" s="29" t="s">
        <v>378</v>
      </c>
      <c r="B89" s="29" t="s">
        <v>379</v>
      </c>
      <c r="C89" s="29" t="s">
        <v>379</v>
      </c>
    </row>
    <row r="90" spans="1:3" x14ac:dyDescent="0.25">
      <c r="A90" s="29" t="s">
        <v>382</v>
      </c>
      <c r="B90" s="29" t="s">
        <v>378</v>
      </c>
      <c r="C90" s="29" t="s">
        <v>378</v>
      </c>
    </row>
    <row r="91" spans="1:3" x14ac:dyDescent="0.25">
      <c r="A91" s="29" t="s">
        <v>377</v>
      </c>
      <c r="B91" s="29" t="s">
        <v>382</v>
      </c>
      <c r="C91" s="29" t="s">
        <v>382</v>
      </c>
    </row>
    <row r="92" spans="1:3" x14ac:dyDescent="0.25">
      <c r="A92" s="29" t="s">
        <v>371</v>
      </c>
      <c r="B92" s="29" t="s">
        <v>368</v>
      </c>
      <c r="C92" s="29" t="s">
        <v>368</v>
      </c>
    </row>
    <row r="93" spans="1:3" x14ac:dyDescent="0.25">
      <c r="A93" s="29" t="s">
        <v>361</v>
      </c>
      <c r="B93" s="29" t="s">
        <v>377</v>
      </c>
      <c r="C93" s="29" t="s">
        <v>377</v>
      </c>
    </row>
    <row r="94" spans="1:3" x14ac:dyDescent="0.25">
      <c r="A94" s="29" t="s">
        <v>381</v>
      </c>
      <c r="B94" s="29" t="s">
        <v>371</v>
      </c>
      <c r="C94" s="29" t="s">
        <v>371</v>
      </c>
    </row>
    <row r="95" spans="1:3" x14ac:dyDescent="0.25">
      <c r="A95" s="29" t="s">
        <v>383</v>
      </c>
      <c r="B95" s="29" t="s">
        <v>361</v>
      </c>
      <c r="C95" s="29" t="s">
        <v>361</v>
      </c>
    </row>
    <row r="96" spans="1:3" x14ac:dyDescent="0.25">
      <c r="A96" s="29" t="s">
        <v>500</v>
      </c>
      <c r="B96" s="29" t="s">
        <v>381</v>
      </c>
      <c r="C96" s="29" t="s">
        <v>381</v>
      </c>
    </row>
    <row r="97" spans="1:3" x14ac:dyDescent="0.25">
      <c r="A97" s="29" t="s">
        <v>515</v>
      </c>
      <c r="B97" s="29" t="s">
        <v>383</v>
      </c>
      <c r="C97" s="29" t="s">
        <v>383</v>
      </c>
    </row>
    <row r="98" spans="1:3" x14ac:dyDescent="0.25">
      <c r="A98" s="29" t="s">
        <v>723</v>
      </c>
      <c r="B98" s="29" t="s">
        <v>500</v>
      </c>
      <c r="C98" s="29" t="s">
        <v>877</v>
      </c>
    </row>
    <row r="99" spans="1:3" x14ac:dyDescent="0.25">
      <c r="A99" s="29" t="s">
        <v>430</v>
      </c>
      <c r="B99" s="29" t="s">
        <v>515</v>
      </c>
      <c r="C99" s="29" t="s">
        <v>515</v>
      </c>
    </row>
    <row r="100" spans="1:3" x14ac:dyDescent="0.25">
      <c r="A100" s="29" t="s">
        <v>443</v>
      </c>
      <c r="B100" s="29" t="s">
        <v>723</v>
      </c>
      <c r="C100" s="29" t="s">
        <v>723</v>
      </c>
    </row>
    <row r="101" spans="1:3" x14ac:dyDescent="0.25">
      <c r="A101" s="29" t="s">
        <v>343</v>
      </c>
      <c r="B101" s="29" t="s">
        <v>430</v>
      </c>
      <c r="C101" s="29" t="s">
        <v>810</v>
      </c>
    </row>
    <row r="102" spans="1:3" x14ac:dyDescent="0.25">
      <c r="A102" s="29" t="s">
        <v>494</v>
      </c>
      <c r="B102" s="29" t="s">
        <v>443</v>
      </c>
      <c r="C102" s="29" t="s">
        <v>886</v>
      </c>
    </row>
    <row r="103" spans="1:3" x14ac:dyDescent="0.25">
      <c r="A103" s="29" t="s">
        <v>743</v>
      </c>
      <c r="B103" s="29" t="s">
        <v>747</v>
      </c>
      <c r="C103" s="29" t="s">
        <v>747</v>
      </c>
    </row>
    <row r="104" spans="1:3" x14ac:dyDescent="0.25">
      <c r="A104" s="29" t="s">
        <v>480</v>
      </c>
      <c r="B104" s="29" t="s">
        <v>343</v>
      </c>
      <c r="C104" s="29" t="s">
        <v>899</v>
      </c>
    </row>
    <row r="105" spans="1:3" x14ac:dyDescent="0.25">
      <c r="A105" s="29" t="s">
        <v>338</v>
      </c>
      <c r="B105" s="29" t="s">
        <v>494</v>
      </c>
      <c r="C105" s="29" t="s">
        <v>494</v>
      </c>
    </row>
    <row r="106" spans="1:3" x14ac:dyDescent="0.25">
      <c r="A106" s="29" t="s">
        <v>335</v>
      </c>
      <c r="B106" s="29" t="s">
        <v>743</v>
      </c>
      <c r="C106" s="29" t="s">
        <v>743</v>
      </c>
    </row>
    <row r="107" spans="1:3" x14ac:dyDescent="0.25">
      <c r="A107" s="29" t="s">
        <v>324</v>
      </c>
      <c r="B107" s="29" t="s">
        <v>480</v>
      </c>
      <c r="C107" s="29" t="s">
        <v>811</v>
      </c>
    </row>
    <row r="108" spans="1:3" x14ac:dyDescent="0.25">
      <c r="A108" s="29" t="s">
        <v>541</v>
      </c>
      <c r="B108" s="29" t="s">
        <v>338</v>
      </c>
      <c r="C108" s="29" t="s">
        <v>480</v>
      </c>
    </row>
    <row r="109" spans="1:3" x14ac:dyDescent="0.25">
      <c r="A109" s="29" t="s">
        <v>325</v>
      </c>
      <c r="B109" s="29" t="s">
        <v>335</v>
      </c>
      <c r="C109" s="29" t="s">
        <v>338</v>
      </c>
    </row>
    <row r="110" spans="1:3" x14ac:dyDescent="0.25">
      <c r="A110" s="29" t="s">
        <v>455</v>
      </c>
      <c r="B110" s="29" t="s">
        <v>324</v>
      </c>
      <c r="C110" s="29" t="s">
        <v>849</v>
      </c>
    </row>
    <row r="111" spans="1:3" x14ac:dyDescent="0.25">
      <c r="A111" s="29" t="s">
        <v>434</v>
      </c>
      <c r="B111" s="29" t="s">
        <v>541</v>
      </c>
      <c r="C111" s="29" t="s">
        <v>852</v>
      </c>
    </row>
    <row r="112" spans="1:3" x14ac:dyDescent="0.25">
      <c r="A112" s="29" t="s">
        <v>424</v>
      </c>
      <c r="B112" s="29" t="s">
        <v>325</v>
      </c>
      <c r="C112" s="29" t="s">
        <v>541</v>
      </c>
    </row>
    <row r="113" spans="1:3" x14ac:dyDescent="0.25">
      <c r="A113" s="29" t="s">
        <v>322</v>
      </c>
      <c r="B113" s="29" t="s">
        <v>455</v>
      </c>
      <c r="C113" s="29" t="s">
        <v>325</v>
      </c>
    </row>
    <row r="114" spans="1:3" x14ac:dyDescent="0.25">
      <c r="A114" s="29" t="s">
        <v>331</v>
      </c>
      <c r="B114" s="29" t="s">
        <v>434</v>
      </c>
      <c r="C114" s="29" t="s">
        <v>888</v>
      </c>
    </row>
    <row r="115" spans="1:3" x14ac:dyDescent="0.25">
      <c r="A115" s="29" t="s">
        <v>642</v>
      </c>
      <c r="B115" s="29" t="s">
        <v>424</v>
      </c>
      <c r="C115" s="29" t="s">
        <v>861</v>
      </c>
    </row>
    <row r="116" spans="1:3" x14ac:dyDescent="0.25">
      <c r="A116" s="29" t="s">
        <v>436</v>
      </c>
      <c r="B116" s="29" t="s">
        <v>322</v>
      </c>
      <c r="C116" s="29" t="s">
        <v>424</v>
      </c>
    </row>
    <row r="117" spans="1:3" x14ac:dyDescent="0.25">
      <c r="A117" s="29" t="s">
        <v>487</v>
      </c>
      <c r="B117" s="29" t="s">
        <v>331</v>
      </c>
      <c r="C117" s="29" t="s">
        <v>853</v>
      </c>
    </row>
    <row r="118" spans="1:3" x14ac:dyDescent="0.25">
      <c r="A118" s="29" t="s">
        <v>486</v>
      </c>
      <c r="B118" s="29" t="s">
        <v>642</v>
      </c>
      <c r="C118" s="29" t="s">
        <v>331</v>
      </c>
    </row>
    <row r="119" spans="1:3" x14ac:dyDescent="0.25">
      <c r="A119" s="29" t="s">
        <v>488</v>
      </c>
      <c r="B119" s="29" t="s">
        <v>436</v>
      </c>
      <c r="C119" s="29" t="s">
        <v>739</v>
      </c>
    </row>
    <row r="120" spans="1:3" x14ac:dyDescent="0.25">
      <c r="A120" s="29" t="s">
        <v>485</v>
      </c>
      <c r="B120" s="29" t="s">
        <v>487</v>
      </c>
      <c r="C120" s="29" t="s">
        <v>911</v>
      </c>
    </row>
    <row r="121" spans="1:3" x14ac:dyDescent="0.25">
      <c r="A121" s="29" t="s">
        <v>463</v>
      </c>
      <c r="B121" s="29" t="s">
        <v>486</v>
      </c>
      <c r="C121" s="29" t="s">
        <v>862</v>
      </c>
    </row>
    <row r="122" spans="1:3" x14ac:dyDescent="0.25">
      <c r="A122" s="29" t="s">
        <v>468</v>
      </c>
      <c r="B122" s="29" t="s">
        <v>488</v>
      </c>
      <c r="C122" s="29" t="s">
        <v>919</v>
      </c>
    </row>
    <row r="123" spans="1:3" x14ac:dyDescent="0.25">
      <c r="A123" s="29" t="s">
        <v>328</v>
      </c>
      <c r="B123" s="29" t="s">
        <v>485</v>
      </c>
      <c r="C123" s="29" t="s">
        <v>483</v>
      </c>
    </row>
    <row r="124" spans="1:3" x14ac:dyDescent="0.25">
      <c r="A124" s="29" t="s">
        <v>640</v>
      </c>
      <c r="B124" s="29" t="s">
        <v>463</v>
      </c>
      <c r="C124" s="29" t="s">
        <v>486</v>
      </c>
    </row>
    <row r="125" spans="1:3" x14ac:dyDescent="0.25">
      <c r="A125" s="29" t="s">
        <v>475</v>
      </c>
      <c r="B125" s="29" t="s">
        <v>468</v>
      </c>
      <c r="C125" s="29" t="s">
        <v>488</v>
      </c>
    </row>
    <row r="126" spans="1:3" x14ac:dyDescent="0.25">
      <c r="A126" s="29" t="s">
        <v>354</v>
      </c>
      <c r="B126" s="29" t="s">
        <v>328</v>
      </c>
      <c r="C126" s="29" t="s">
        <v>918</v>
      </c>
    </row>
    <row r="127" spans="1:3" x14ac:dyDescent="0.25">
      <c r="A127" s="29" t="s">
        <v>753</v>
      </c>
      <c r="B127" s="29" t="s">
        <v>640</v>
      </c>
      <c r="C127" s="29" t="s">
        <v>479</v>
      </c>
    </row>
    <row r="128" spans="1:3" x14ac:dyDescent="0.25">
      <c r="A128" s="29" t="s">
        <v>673</v>
      </c>
      <c r="B128" s="29" t="s">
        <v>475</v>
      </c>
      <c r="C128" s="29" t="s">
        <v>903</v>
      </c>
    </row>
    <row r="129" spans="1:3" x14ac:dyDescent="0.25">
      <c r="A129" s="29" t="s">
        <v>683</v>
      </c>
      <c r="B129" s="29" t="s">
        <v>354</v>
      </c>
      <c r="C129" s="29" t="s">
        <v>901</v>
      </c>
    </row>
    <row r="130" spans="1:3" x14ac:dyDescent="0.25">
      <c r="A130" s="29" t="s">
        <v>681</v>
      </c>
      <c r="B130" s="29" t="s">
        <v>753</v>
      </c>
      <c r="C130" s="29" t="s">
        <v>894</v>
      </c>
    </row>
    <row r="131" spans="1:3" x14ac:dyDescent="0.25">
      <c r="A131" s="29" t="s">
        <v>697</v>
      </c>
      <c r="B131" s="29" t="s">
        <v>673</v>
      </c>
      <c r="C131" s="29" t="s">
        <v>909</v>
      </c>
    </row>
    <row r="132" spans="1:3" x14ac:dyDescent="0.25">
      <c r="A132" s="29" t="s">
        <v>389</v>
      </c>
      <c r="B132" s="29" t="s">
        <v>683</v>
      </c>
      <c r="C132" s="29" t="s">
        <v>476</v>
      </c>
    </row>
    <row r="133" spans="1:3" x14ac:dyDescent="0.25">
      <c r="A133" s="29" t="s">
        <v>394</v>
      </c>
      <c r="B133" s="29" t="s">
        <v>681</v>
      </c>
      <c r="C133" s="29" t="s">
        <v>910</v>
      </c>
    </row>
    <row r="134" spans="1:3" x14ac:dyDescent="0.25">
      <c r="A134" s="29" t="s">
        <v>393</v>
      </c>
      <c r="B134" s="29" t="s">
        <v>697</v>
      </c>
      <c r="C134" s="29" t="s">
        <v>914</v>
      </c>
    </row>
    <row r="135" spans="1:3" x14ac:dyDescent="0.25">
      <c r="A135" s="29" t="s">
        <v>390</v>
      </c>
      <c r="B135" s="29" t="s">
        <v>389</v>
      </c>
      <c r="C135" s="29" t="s">
        <v>354</v>
      </c>
    </row>
    <row r="136" spans="1:3" x14ac:dyDescent="0.25">
      <c r="A136" s="29" t="s">
        <v>387</v>
      </c>
      <c r="B136" s="29" t="s">
        <v>394</v>
      </c>
      <c r="C136" s="29" t="s">
        <v>870</v>
      </c>
    </row>
    <row r="137" spans="1:3" x14ac:dyDescent="0.25">
      <c r="A137" s="29" t="s">
        <v>679</v>
      </c>
      <c r="B137" s="29" t="s">
        <v>393</v>
      </c>
      <c r="C137" s="29" t="s">
        <v>753</v>
      </c>
    </row>
    <row r="138" spans="1:3" x14ac:dyDescent="0.25">
      <c r="A138" s="29" t="s">
        <v>388</v>
      </c>
      <c r="B138" s="29" t="s">
        <v>390</v>
      </c>
      <c r="C138" s="29" t="s">
        <v>673</v>
      </c>
    </row>
    <row r="139" spans="1:3" x14ac:dyDescent="0.25">
      <c r="A139" s="29" t="s">
        <v>392</v>
      </c>
      <c r="B139" s="29" t="s">
        <v>679</v>
      </c>
      <c r="C139" s="29" t="s">
        <v>681</v>
      </c>
    </row>
    <row r="140" spans="1:3" x14ac:dyDescent="0.25">
      <c r="A140" s="29" t="s">
        <v>386</v>
      </c>
      <c r="B140" s="29" t="s">
        <v>388</v>
      </c>
      <c r="C140" s="29" t="s">
        <v>697</v>
      </c>
    </row>
    <row r="141" spans="1:3" x14ac:dyDescent="0.25">
      <c r="A141" s="29" t="s">
        <v>692</v>
      </c>
      <c r="B141" s="29" t="s">
        <v>392</v>
      </c>
      <c r="C141" s="29" t="s">
        <v>821</v>
      </c>
    </row>
    <row r="142" spans="1:3" x14ac:dyDescent="0.25">
      <c r="A142" s="29" t="s">
        <v>717</v>
      </c>
      <c r="B142" s="29" t="s">
        <v>386</v>
      </c>
      <c r="C142" s="29" t="s">
        <v>389</v>
      </c>
    </row>
    <row r="143" spans="1:3" x14ac:dyDescent="0.25">
      <c r="A143" s="29" t="s">
        <v>716</v>
      </c>
      <c r="B143" s="29" t="s">
        <v>692</v>
      </c>
      <c r="C143" s="29" t="s">
        <v>394</v>
      </c>
    </row>
    <row r="144" spans="1:3" x14ac:dyDescent="0.25">
      <c r="A144" s="29" t="s">
        <v>391</v>
      </c>
      <c r="B144" s="29" t="s">
        <v>674</v>
      </c>
      <c r="C144" s="29" t="s">
        <v>393</v>
      </c>
    </row>
    <row r="145" spans="1:3" x14ac:dyDescent="0.25">
      <c r="A145" s="29" t="s">
        <v>706</v>
      </c>
      <c r="B145" s="29" t="s">
        <v>718</v>
      </c>
      <c r="C145" s="29" t="s">
        <v>390</v>
      </c>
    </row>
    <row r="146" spans="1:3" x14ac:dyDescent="0.25">
      <c r="A146" s="29" t="s">
        <v>385</v>
      </c>
      <c r="B146" s="29" t="s">
        <v>391</v>
      </c>
      <c r="C146" s="29" t="s">
        <v>679</v>
      </c>
    </row>
    <row r="147" spans="1:3" x14ac:dyDescent="0.25">
      <c r="A147" s="29" t="s">
        <v>398</v>
      </c>
      <c r="B147" s="29" t="s">
        <v>706</v>
      </c>
      <c r="C147" s="29" t="s">
        <v>388</v>
      </c>
    </row>
    <row r="148" spans="1:3" x14ac:dyDescent="0.25">
      <c r="A148" s="29" t="s">
        <v>409</v>
      </c>
      <c r="B148" s="29" t="s">
        <v>385</v>
      </c>
      <c r="C148" s="29" t="s">
        <v>392</v>
      </c>
    </row>
    <row r="149" spans="1:3" x14ac:dyDescent="0.25">
      <c r="A149" s="29" t="s">
        <v>403</v>
      </c>
      <c r="B149" s="29" t="s">
        <v>398</v>
      </c>
      <c r="C149" s="29" t="s">
        <v>386</v>
      </c>
    </row>
    <row r="150" spans="1:3" x14ac:dyDescent="0.25">
      <c r="A150" s="29" t="s">
        <v>402</v>
      </c>
      <c r="B150" s="29" t="s">
        <v>409</v>
      </c>
      <c r="C150" s="29" t="s">
        <v>692</v>
      </c>
    </row>
    <row r="151" spans="1:3" x14ac:dyDescent="0.25">
      <c r="A151" s="29" t="s">
        <v>404</v>
      </c>
      <c r="B151" s="29" t="s">
        <v>403</v>
      </c>
      <c r="C151" s="29" t="s">
        <v>717</v>
      </c>
    </row>
    <row r="152" spans="1:3" x14ac:dyDescent="0.25">
      <c r="A152" s="29" t="s">
        <v>395</v>
      </c>
      <c r="B152" s="29" t="s">
        <v>402</v>
      </c>
      <c r="C152" s="29" t="s">
        <v>674</v>
      </c>
    </row>
    <row r="153" spans="1:3" x14ac:dyDescent="0.25">
      <c r="A153" s="29" t="s">
        <v>412</v>
      </c>
      <c r="B153" s="29" t="s">
        <v>404</v>
      </c>
      <c r="C153" s="29" t="s">
        <v>718</v>
      </c>
    </row>
    <row r="154" spans="1:3" x14ac:dyDescent="0.25">
      <c r="A154" s="29" t="s">
        <v>406</v>
      </c>
      <c r="B154" s="29" t="s">
        <v>395</v>
      </c>
      <c r="C154" s="29" t="s">
        <v>716</v>
      </c>
    </row>
    <row r="155" spans="1:3" x14ac:dyDescent="0.25">
      <c r="A155" s="29" t="s">
        <v>400</v>
      </c>
      <c r="B155" s="29" t="s">
        <v>412</v>
      </c>
      <c r="C155" s="29" t="s">
        <v>391</v>
      </c>
    </row>
    <row r="156" spans="1:3" x14ac:dyDescent="0.25">
      <c r="A156" s="29" t="s">
        <v>408</v>
      </c>
      <c r="B156" s="29" t="s">
        <v>406</v>
      </c>
      <c r="C156" s="29" t="s">
        <v>706</v>
      </c>
    </row>
    <row r="157" spans="1:3" x14ac:dyDescent="0.25">
      <c r="A157" s="29" t="s">
        <v>410</v>
      </c>
      <c r="B157" s="29" t="s">
        <v>400</v>
      </c>
      <c r="C157" s="29" t="s">
        <v>823</v>
      </c>
    </row>
    <row r="158" spans="1:3" x14ac:dyDescent="0.25">
      <c r="A158" s="29" t="s">
        <v>396</v>
      </c>
      <c r="B158" s="29" t="s">
        <v>408</v>
      </c>
      <c r="C158" s="29" t="s">
        <v>385</v>
      </c>
    </row>
    <row r="159" spans="1:3" x14ac:dyDescent="0.25">
      <c r="A159" s="29" t="s">
        <v>411</v>
      </c>
      <c r="B159" s="29" t="s">
        <v>410</v>
      </c>
      <c r="C159" s="29" t="s">
        <v>398</v>
      </c>
    </row>
    <row r="160" spans="1:3" x14ac:dyDescent="0.25">
      <c r="A160" s="29" t="s">
        <v>399</v>
      </c>
      <c r="B160" s="29" t="s">
        <v>396</v>
      </c>
      <c r="C160" s="29" t="s">
        <v>407</v>
      </c>
    </row>
    <row r="161" spans="1:3" x14ac:dyDescent="0.25">
      <c r="A161" s="29" t="s">
        <v>401</v>
      </c>
      <c r="B161" s="29" t="s">
        <v>411</v>
      </c>
      <c r="C161" s="29" t="s">
        <v>409</v>
      </c>
    </row>
    <row r="162" spans="1:3" x14ac:dyDescent="0.25">
      <c r="A162" s="29" t="s">
        <v>413</v>
      </c>
      <c r="B162" s="29" t="s">
        <v>399</v>
      </c>
      <c r="C162" s="29" t="s">
        <v>403</v>
      </c>
    </row>
    <row r="163" spans="1:3" x14ac:dyDescent="0.25">
      <c r="A163" s="29" t="s">
        <v>414</v>
      </c>
      <c r="B163" s="29" t="s">
        <v>413</v>
      </c>
      <c r="C163" s="29" t="s">
        <v>819</v>
      </c>
    </row>
    <row r="164" spans="1:3" x14ac:dyDescent="0.25">
      <c r="A164" s="29" t="s">
        <v>416</v>
      </c>
      <c r="B164" s="29" t="s">
        <v>417</v>
      </c>
      <c r="C164" s="29" t="s">
        <v>402</v>
      </c>
    </row>
    <row r="165" spans="1:3" x14ac:dyDescent="0.25">
      <c r="A165" s="29" t="s">
        <v>415</v>
      </c>
      <c r="B165" s="29" t="s">
        <v>414</v>
      </c>
      <c r="C165" s="29" t="s">
        <v>404</v>
      </c>
    </row>
    <row r="166" spans="1:3" x14ac:dyDescent="0.25">
      <c r="A166" s="29" t="s">
        <v>420</v>
      </c>
      <c r="B166" s="29" t="s">
        <v>416</v>
      </c>
      <c r="C166" s="29" t="s">
        <v>397</v>
      </c>
    </row>
    <row r="167" spans="1:3" x14ac:dyDescent="0.25">
      <c r="A167" s="29" t="s">
        <v>422</v>
      </c>
      <c r="B167" s="29" t="s">
        <v>415</v>
      </c>
      <c r="C167" s="29" t="s">
        <v>412</v>
      </c>
    </row>
    <row r="168" spans="1:3" x14ac:dyDescent="0.25">
      <c r="A168" s="29" t="s">
        <v>419</v>
      </c>
      <c r="B168" s="29" t="s">
        <v>419</v>
      </c>
      <c r="C168" s="29" t="s">
        <v>406</v>
      </c>
    </row>
    <row r="169" spans="1:3" x14ac:dyDescent="0.25">
      <c r="A169" s="29" t="s">
        <v>321</v>
      </c>
      <c r="B169" s="29" t="s">
        <v>321</v>
      </c>
      <c r="C169" s="29" t="s">
        <v>400</v>
      </c>
    </row>
    <row r="170" spans="1:3" x14ac:dyDescent="0.25">
      <c r="A170" s="29" t="s">
        <v>728</v>
      </c>
      <c r="B170" s="29" t="s">
        <v>728</v>
      </c>
      <c r="C170" s="29" t="s">
        <v>408</v>
      </c>
    </row>
    <row r="171" spans="1:3" x14ac:dyDescent="0.25">
      <c r="A171" s="29" t="s">
        <v>755</v>
      </c>
      <c r="B171" s="29" t="s">
        <v>755</v>
      </c>
      <c r="C171" s="29" t="s">
        <v>410</v>
      </c>
    </row>
    <row r="172" spans="1:3" x14ac:dyDescent="0.25">
      <c r="A172" s="29" t="s">
        <v>340</v>
      </c>
      <c r="B172" s="29" t="s">
        <v>340</v>
      </c>
      <c r="C172" s="29" t="s">
        <v>396</v>
      </c>
    </row>
    <row r="173" spans="1:3" x14ac:dyDescent="0.25">
      <c r="A173" s="29" t="s">
        <v>334</v>
      </c>
      <c r="B173" s="29" t="s">
        <v>334</v>
      </c>
      <c r="C173" s="29" t="s">
        <v>411</v>
      </c>
    </row>
    <row r="174" spans="1:3" x14ac:dyDescent="0.25">
      <c r="A174" s="29" t="s">
        <v>489</v>
      </c>
      <c r="B174" s="29" t="s">
        <v>489</v>
      </c>
      <c r="C174" s="29" t="s">
        <v>399</v>
      </c>
    </row>
    <row r="175" spans="1:3" x14ac:dyDescent="0.25">
      <c r="A175" s="29" t="s">
        <v>437</v>
      </c>
      <c r="B175" s="29" t="s">
        <v>437</v>
      </c>
      <c r="C175" s="29" t="s">
        <v>405</v>
      </c>
    </row>
    <row r="176" spans="1:3" x14ac:dyDescent="0.25">
      <c r="A176" s="29" t="s">
        <v>505</v>
      </c>
      <c r="B176" s="29" t="s">
        <v>505</v>
      </c>
      <c r="C176" s="29" t="s">
        <v>401</v>
      </c>
    </row>
    <row r="177" spans="1:3" x14ac:dyDescent="0.25">
      <c r="A177" s="29" t="s">
        <v>638</v>
      </c>
      <c r="B177" s="29" t="s">
        <v>638</v>
      </c>
      <c r="C177" s="29" t="s">
        <v>413</v>
      </c>
    </row>
    <row r="178" spans="1:3" x14ac:dyDescent="0.25">
      <c r="A178" s="29" t="s">
        <v>496</v>
      </c>
      <c r="B178" s="29" t="s">
        <v>496</v>
      </c>
      <c r="C178" s="29" t="s">
        <v>417</v>
      </c>
    </row>
    <row r="179" spans="1:3" x14ac:dyDescent="0.25">
      <c r="A179" s="29" t="s">
        <v>431</v>
      </c>
      <c r="B179" s="29" t="s">
        <v>431</v>
      </c>
      <c r="C179" s="29" t="s">
        <v>416</v>
      </c>
    </row>
    <row r="180" spans="1:3" x14ac:dyDescent="0.25">
      <c r="A180" s="29" t="s">
        <v>426</v>
      </c>
      <c r="B180" s="29" t="s">
        <v>426</v>
      </c>
      <c r="C180" s="29" t="s">
        <v>822</v>
      </c>
    </row>
    <row r="181" spans="1:3" x14ac:dyDescent="0.25">
      <c r="A181" s="29" t="s">
        <v>493</v>
      </c>
      <c r="B181" s="29" t="s">
        <v>493</v>
      </c>
      <c r="C181" s="29" t="s">
        <v>418</v>
      </c>
    </row>
    <row r="182" spans="1:3" x14ac:dyDescent="0.25">
      <c r="A182" s="29" t="s">
        <v>440</v>
      </c>
      <c r="B182" s="29" t="s">
        <v>440</v>
      </c>
      <c r="C182" s="29" t="s">
        <v>420</v>
      </c>
    </row>
    <row r="183" spans="1:3" x14ac:dyDescent="0.25">
      <c r="A183" s="29" t="s">
        <v>433</v>
      </c>
      <c r="B183" s="29" t="s">
        <v>433</v>
      </c>
      <c r="C183" s="29" t="s">
        <v>422</v>
      </c>
    </row>
    <row r="184" spans="1:3" x14ac:dyDescent="0.25">
      <c r="A184" s="29" t="s">
        <v>441</v>
      </c>
      <c r="B184" s="29" t="s">
        <v>441</v>
      </c>
      <c r="C184" s="29" t="s">
        <v>421</v>
      </c>
    </row>
    <row r="185" spans="1:3" x14ac:dyDescent="0.25">
      <c r="A185" s="29" t="s">
        <v>333</v>
      </c>
      <c r="B185" s="29" t="s">
        <v>333</v>
      </c>
      <c r="C185" s="29" t="s">
        <v>419</v>
      </c>
    </row>
    <row r="186" spans="1:3" x14ac:dyDescent="0.25">
      <c r="A186" s="29" t="s">
        <v>499</v>
      </c>
      <c r="B186" s="29" t="s">
        <v>499</v>
      </c>
      <c r="C186" s="29" t="s">
        <v>913</v>
      </c>
    </row>
    <row r="187" spans="1:3" x14ac:dyDescent="0.25">
      <c r="A187" s="29" t="s">
        <v>760</v>
      </c>
      <c r="B187" s="29" t="s">
        <v>491</v>
      </c>
      <c r="C187" s="29" t="s">
        <v>848</v>
      </c>
    </row>
    <row r="188" spans="1:3" x14ac:dyDescent="0.25">
      <c r="A188" s="29" t="s">
        <v>491</v>
      </c>
      <c r="B188" s="29" t="s">
        <v>359</v>
      </c>
      <c r="C188" s="29" t="s">
        <v>900</v>
      </c>
    </row>
    <row r="189" spans="1:3" x14ac:dyDescent="0.25">
      <c r="A189" s="29" t="s">
        <v>359</v>
      </c>
      <c r="B189" s="29" t="s">
        <v>326</v>
      </c>
      <c r="C189" s="29" t="s">
        <v>341</v>
      </c>
    </row>
    <row r="190" spans="1:3" x14ac:dyDescent="0.25">
      <c r="A190" s="29" t="s">
        <v>669</v>
      </c>
      <c r="B190" s="29" t="s">
        <v>336</v>
      </c>
      <c r="C190" s="29" t="s">
        <v>755</v>
      </c>
    </row>
    <row r="191" spans="1:3" x14ac:dyDescent="0.25">
      <c r="A191" s="29" t="s">
        <v>326</v>
      </c>
      <c r="B191" s="29" t="s">
        <v>453</v>
      </c>
      <c r="C191" s="31" t="s">
        <v>444</v>
      </c>
    </row>
    <row r="192" spans="1:3" x14ac:dyDescent="0.25">
      <c r="A192" s="29" t="s">
        <v>453</v>
      </c>
      <c r="B192" s="29" t="s">
        <v>332</v>
      </c>
      <c r="C192" s="29" t="s">
        <v>891</v>
      </c>
    </row>
    <row r="193" spans="1:3" x14ac:dyDescent="0.25">
      <c r="A193" s="29" t="s">
        <v>332</v>
      </c>
      <c r="B193" s="29" t="s">
        <v>730</v>
      </c>
      <c r="C193" s="29" t="s">
        <v>489</v>
      </c>
    </row>
    <row r="194" spans="1:3" x14ac:dyDescent="0.25">
      <c r="A194" s="29" t="s">
        <v>730</v>
      </c>
      <c r="B194" s="29" t="s">
        <v>445</v>
      </c>
      <c r="C194" s="29" t="s">
        <v>437</v>
      </c>
    </row>
    <row r="195" spans="1:3" x14ac:dyDescent="0.25">
      <c r="A195" s="29" t="s">
        <v>445</v>
      </c>
      <c r="B195" s="29" t="s">
        <v>473</v>
      </c>
      <c r="C195" s="29" t="s">
        <v>806</v>
      </c>
    </row>
    <row r="196" spans="1:3" x14ac:dyDescent="0.25">
      <c r="A196" s="29" t="s">
        <v>339</v>
      </c>
      <c r="B196" s="29" t="s">
        <v>768</v>
      </c>
      <c r="C196" s="29" t="s">
        <v>505</v>
      </c>
    </row>
    <row r="197" spans="1:3" x14ac:dyDescent="0.25">
      <c r="A197" s="29" t="s">
        <v>473</v>
      </c>
      <c r="B197" s="29" t="s">
        <v>465</v>
      </c>
      <c r="C197" s="29" t="s">
        <v>818</v>
      </c>
    </row>
    <row r="198" spans="1:3" x14ac:dyDescent="0.25">
      <c r="A198" s="29" t="s">
        <v>768</v>
      </c>
      <c r="B198" s="29" t="s">
        <v>502</v>
      </c>
      <c r="C198" s="29" t="s">
        <v>431</v>
      </c>
    </row>
    <row r="199" spans="1:3" x14ac:dyDescent="0.25">
      <c r="A199" s="29" t="s">
        <v>497</v>
      </c>
      <c r="B199" s="29" t="s">
        <v>456</v>
      </c>
      <c r="C199" s="29" t="s">
        <v>426</v>
      </c>
    </row>
    <row r="200" spans="1:3" x14ac:dyDescent="0.25">
      <c r="A200" s="29" t="s">
        <v>465</v>
      </c>
      <c r="B200" s="29" t="s">
        <v>357</v>
      </c>
      <c r="C200" s="29" t="s">
        <v>883</v>
      </c>
    </row>
    <row r="201" spans="1:3" x14ac:dyDescent="0.25">
      <c r="A201" s="29" t="s">
        <v>502</v>
      </c>
      <c r="B201" s="29" t="s">
        <v>758</v>
      </c>
      <c r="C201" s="29" t="s">
        <v>433</v>
      </c>
    </row>
    <row r="202" spans="1:3" x14ac:dyDescent="0.25">
      <c r="A202" s="29" t="s">
        <v>456</v>
      </c>
      <c r="B202" s="29" t="s">
        <v>492</v>
      </c>
      <c r="C202" s="29" t="s">
        <v>885</v>
      </c>
    </row>
    <row r="203" spans="1:3" x14ac:dyDescent="0.25">
      <c r="A203" s="29" t="s">
        <v>357</v>
      </c>
      <c r="B203" s="29" t="s">
        <v>501</v>
      </c>
      <c r="C203" s="29" t="s">
        <v>885</v>
      </c>
    </row>
    <row r="204" spans="1:3" x14ac:dyDescent="0.25">
      <c r="A204" s="29" t="s">
        <v>758</v>
      </c>
      <c r="B204" s="29" t="s">
        <v>344</v>
      </c>
      <c r="C204" s="29" t="s">
        <v>895</v>
      </c>
    </row>
    <row r="205" spans="1:3" x14ac:dyDescent="0.25">
      <c r="A205" s="29" t="s">
        <v>492</v>
      </c>
      <c r="B205" s="31" t="s">
        <v>438</v>
      </c>
      <c r="C205" s="29" t="s">
        <v>499</v>
      </c>
    </row>
    <row r="206" spans="1:3" x14ac:dyDescent="0.25">
      <c r="A206" s="29" t="s">
        <v>501</v>
      </c>
      <c r="B206" s="29" t="s">
        <v>320</v>
      </c>
      <c r="C206" s="29" t="s">
        <v>760</v>
      </c>
    </row>
    <row r="207" spans="1:3" x14ac:dyDescent="0.25">
      <c r="A207" s="29" t="s">
        <v>344</v>
      </c>
      <c r="B207" s="29" t="s">
        <v>346</v>
      </c>
      <c r="C207" s="29" t="s">
        <v>491</v>
      </c>
    </row>
    <row r="208" spans="1:3" x14ac:dyDescent="0.25">
      <c r="A208" s="31" t="s">
        <v>438</v>
      </c>
      <c r="B208" s="29" t="s">
        <v>650</v>
      </c>
      <c r="C208" s="29" t="s">
        <v>871</v>
      </c>
    </row>
    <row r="209" spans="1:3" x14ac:dyDescent="0.25">
      <c r="A209" s="29" t="s">
        <v>320</v>
      </c>
      <c r="B209" s="29" t="s">
        <v>345</v>
      </c>
      <c r="C209" s="29" t="s">
        <v>669</v>
      </c>
    </row>
    <row r="210" spans="1:3" x14ac:dyDescent="0.25">
      <c r="A210" s="29" t="s">
        <v>346</v>
      </c>
      <c r="B210" s="29" t="s">
        <v>337</v>
      </c>
      <c r="C210" s="29" t="s">
        <v>856</v>
      </c>
    </row>
    <row r="211" spans="1:3" x14ac:dyDescent="0.25">
      <c r="A211" s="29" t="s">
        <v>650</v>
      </c>
      <c r="B211" s="29" t="s">
        <v>327</v>
      </c>
      <c r="C211" s="29" t="s">
        <v>336</v>
      </c>
    </row>
    <row r="212" spans="1:3" x14ac:dyDescent="0.25">
      <c r="A212" s="29" t="s">
        <v>345</v>
      </c>
      <c r="B212" s="29" t="s">
        <v>469</v>
      </c>
      <c r="C212" s="29" t="s">
        <v>453</v>
      </c>
    </row>
    <row r="213" spans="1:3" x14ac:dyDescent="0.25">
      <c r="A213" s="29" t="s">
        <v>337</v>
      </c>
      <c r="B213" s="29" t="s">
        <v>457</v>
      </c>
      <c r="C213" s="29" t="s">
        <v>854</v>
      </c>
    </row>
    <row r="214" spans="1:3" x14ac:dyDescent="0.25">
      <c r="A214" s="29" t="s">
        <v>327</v>
      </c>
      <c r="B214" s="29" t="s">
        <v>459</v>
      </c>
      <c r="C214" s="29" t="s">
        <v>866</v>
      </c>
    </row>
    <row r="215" spans="1:3" x14ac:dyDescent="0.25">
      <c r="A215" s="29" t="s">
        <v>469</v>
      </c>
      <c r="B215" s="29" t="s">
        <v>425</v>
      </c>
      <c r="C215" s="29" t="s">
        <v>897</v>
      </c>
    </row>
    <row r="216" spans="1:3" x14ac:dyDescent="0.25">
      <c r="A216" s="29" t="s">
        <v>457</v>
      </c>
      <c r="B216" s="29" t="s">
        <v>323</v>
      </c>
      <c r="C216" s="29" t="s">
        <v>473</v>
      </c>
    </row>
    <row r="217" spans="1:3" x14ac:dyDescent="0.25">
      <c r="A217" s="29" t="s">
        <v>459</v>
      </c>
      <c r="B217" s="29" t="s">
        <v>435</v>
      </c>
      <c r="C217" s="29" t="s">
        <v>887</v>
      </c>
    </row>
    <row r="218" spans="1:3" x14ac:dyDescent="0.25">
      <c r="A218" s="29" t="s">
        <v>425</v>
      </c>
      <c r="B218" s="31" t="s">
        <v>439</v>
      </c>
      <c r="C218" s="29" t="s">
        <v>876</v>
      </c>
    </row>
    <row r="219" spans="1:3" x14ac:dyDescent="0.25">
      <c r="A219" s="29" t="s">
        <v>323</v>
      </c>
      <c r="C219" s="29" t="s">
        <v>902</v>
      </c>
    </row>
    <row r="220" spans="1:3" x14ac:dyDescent="0.25">
      <c r="A220" s="29" t="s">
        <v>472</v>
      </c>
      <c r="C220" s="29" t="s">
        <v>880</v>
      </c>
    </row>
    <row r="221" spans="1:3" x14ac:dyDescent="0.25">
      <c r="A221" s="29" t="s">
        <v>435</v>
      </c>
      <c r="B221" s="29"/>
      <c r="C221" s="29" t="s">
        <v>889</v>
      </c>
    </row>
    <row r="222" spans="1:3" x14ac:dyDescent="0.25">
      <c r="A222" s="31" t="s">
        <v>439</v>
      </c>
      <c r="B222" s="29"/>
      <c r="C222" s="29" t="s">
        <v>869</v>
      </c>
    </row>
    <row r="223" spans="1:3" x14ac:dyDescent="0.25">
      <c r="B223" s="29"/>
      <c r="C223" s="29" t="s">
        <v>758</v>
      </c>
    </row>
    <row r="224" spans="1:3" x14ac:dyDescent="0.25">
      <c r="B224" s="29"/>
      <c r="C224" s="29" t="s">
        <v>492</v>
      </c>
    </row>
    <row r="225" spans="1:3" x14ac:dyDescent="0.25">
      <c r="A225" s="29"/>
      <c r="B225" s="29"/>
      <c r="C225" s="29" t="s">
        <v>878</v>
      </c>
    </row>
    <row r="226" spans="1:3" x14ac:dyDescent="0.25">
      <c r="A226" s="29"/>
      <c r="B226" s="29"/>
      <c r="C226" s="29" t="s">
        <v>873</v>
      </c>
    </row>
    <row r="227" spans="1:3" x14ac:dyDescent="0.25">
      <c r="A227" s="29"/>
      <c r="B227" s="29"/>
      <c r="C227" s="31" t="s">
        <v>881</v>
      </c>
    </row>
    <row r="228" spans="1:3" x14ac:dyDescent="0.25">
      <c r="A228" s="29"/>
      <c r="B228" s="29"/>
      <c r="C228" s="29" t="s">
        <v>850</v>
      </c>
    </row>
    <row r="229" spans="1:3" x14ac:dyDescent="0.25">
      <c r="A229" s="29"/>
      <c r="B229" s="29"/>
      <c r="C229" s="29" t="s">
        <v>865</v>
      </c>
    </row>
    <row r="230" spans="1:3" x14ac:dyDescent="0.25">
      <c r="A230" s="29"/>
      <c r="B230" s="29"/>
      <c r="C230" s="29" t="s">
        <v>346</v>
      </c>
    </row>
    <row r="231" spans="1:3" x14ac:dyDescent="0.25">
      <c r="A231" s="29"/>
      <c r="B231" s="29"/>
      <c r="C231" s="29" t="s">
        <v>812</v>
      </c>
    </row>
    <row r="232" spans="1:3" x14ac:dyDescent="0.25">
      <c r="A232" s="29"/>
      <c r="B232" s="29"/>
      <c r="C232" s="29" t="s">
        <v>898</v>
      </c>
    </row>
    <row r="233" spans="1:3" x14ac:dyDescent="0.25">
      <c r="A233" s="29"/>
      <c r="B233" s="29"/>
      <c r="C233" s="29" t="s">
        <v>896</v>
      </c>
    </row>
    <row r="234" spans="1:3" x14ac:dyDescent="0.25">
      <c r="A234" s="29"/>
      <c r="B234" s="29"/>
      <c r="C234" s="29" t="s">
        <v>893</v>
      </c>
    </row>
    <row r="235" spans="1:3" x14ac:dyDescent="0.25">
      <c r="A235" s="29"/>
      <c r="B235" s="29"/>
      <c r="C235" s="29" t="s">
        <v>469</v>
      </c>
    </row>
    <row r="236" spans="1:3" x14ac:dyDescent="0.25">
      <c r="A236" s="29"/>
      <c r="B236" s="29"/>
      <c r="C236" s="29" t="s">
        <v>846</v>
      </c>
    </row>
    <row r="237" spans="1:3" x14ac:dyDescent="0.25">
      <c r="A237" s="29"/>
      <c r="B237" s="29"/>
      <c r="C237" s="29" t="s">
        <v>847</v>
      </c>
    </row>
    <row r="238" spans="1:3" x14ac:dyDescent="0.25">
      <c r="A238" s="29"/>
      <c r="B238" s="29"/>
      <c r="C238" s="29" t="s">
        <v>425</v>
      </c>
    </row>
    <row r="239" spans="1:3" x14ac:dyDescent="0.25">
      <c r="A239" s="29"/>
      <c r="B239" s="29"/>
      <c r="C239" s="29" t="s">
        <v>855</v>
      </c>
    </row>
    <row r="240" spans="1:3" x14ac:dyDescent="0.25">
      <c r="A240" s="29"/>
      <c r="B240" s="29"/>
      <c r="C240" s="29" t="s">
        <v>472</v>
      </c>
    </row>
    <row r="241" spans="1:3" x14ac:dyDescent="0.25">
      <c r="A241" s="29"/>
      <c r="B241" s="29"/>
      <c r="C241" s="29" t="s">
        <v>863</v>
      </c>
    </row>
    <row r="242" spans="1:3" x14ac:dyDescent="0.25">
      <c r="A242" s="29"/>
      <c r="B242" s="29"/>
      <c r="C242" s="31" t="s">
        <v>916</v>
      </c>
    </row>
    <row r="243" spans="1:3" x14ac:dyDescent="0.25">
      <c r="C243" s="29"/>
    </row>
    <row r="244" spans="1:3" x14ac:dyDescent="0.25">
      <c r="C244" s="29"/>
    </row>
    <row r="245" spans="1:3" x14ac:dyDescent="0.25">
      <c r="C245" s="29"/>
    </row>
    <row r="246" spans="1:3" x14ac:dyDescent="0.25">
      <c r="C246" s="29"/>
    </row>
    <row r="247" spans="1:3" x14ac:dyDescent="0.25">
      <c r="C247" s="29"/>
    </row>
    <row r="248" spans="1:3" x14ac:dyDescent="0.25">
      <c r="C248" s="29"/>
    </row>
    <row r="249" spans="1:3" x14ac:dyDescent="0.25">
      <c r="C249" s="29"/>
    </row>
    <row r="250" spans="1:3" x14ac:dyDescent="0.25">
      <c r="C250" s="29"/>
    </row>
    <row r="251" spans="1:3" x14ac:dyDescent="0.25">
      <c r="C251" s="29"/>
    </row>
    <row r="252" spans="1:3" ht="13.8" thickBot="1" x14ac:dyDescent="0.3">
      <c r="C252" s="30"/>
    </row>
  </sheetData>
  <sortState ref="C1:C264">
    <sortCondition ref="C1"/>
  </sortState>
  <phoneticPr fontId="2" type="noConversion"/>
  <hyperlinks>
    <hyperlink ref="C129" r:id="rId1" display="https://pubchem.ncbi.nlm.nih.gov/compound/11508953"/>
    <hyperlink ref="C37" r:id="rId2" display="https://pubchem.ncbi.nlm.nih.gov/compound/78383977"/>
    <hyperlink ref="C41" r:id="rId3" display="https://pubchem.ncbi.nlm.nih.gov/compound/86012010"/>
    <hyperlink ref="C122" r:id="rId4" display="https://pubchem.ncbi.nlm.nih.gov/compound/802"/>
    <hyperlink ref="C21" r:id="rId5" display="https://pubchem.ncbi.nlm.nih.gov/compound/1794427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workbookViewId="0">
      <selection activeCell="F13" sqref="F13"/>
    </sheetView>
  </sheetViews>
  <sheetFormatPr defaultRowHeight="13.2" x14ac:dyDescent="0.25"/>
  <cols>
    <col min="1" max="16384" width="8.88671875" style="15"/>
  </cols>
  <sheetData>
    <row r="1" spans="1:4" ht="18.600000000000001" thickBot="1" x14ac:dyDescent="0.45">
      <c r="A1" s="1" t="s">
        <v>1212</v>
      </c>
    </row>
    <row r="2" spans="1:4" ht="16.2" thickBot="1" x14ac:dyDescent="0.3">
      <c r="A2" s="28" t="s">
        <v>507</v>
      </c>
      <c r="B2" s="28" t="s">
        <v>508</v>
      </c>
      <c r="C2" s="28" t="s">
        <v>1164</v>
      </c>
      <c r="D2" s="28" t="s">
        <v>509</v>
      </c>
    </row>
    <row r="3" spans="1:4" x14ac:dyDescent="0.25">
      <c r="A3" s="29" t="s">
        <v>451</v>
      </c>
      <c r="B3" s="29" t="s">
        <v>310</v>
      </c>
      <c r="C3" s="29" t="s">
        <v>79</v>
      </c>
      <c r="D3" s="29" t="s">
        <v>171</v>
      </c>
    </row>
    <row r="4" spans="1:4" x14ac:dyDescent="0.25">
      <c r="A4" s="29" t="s">
        <v>452</v>
      </c>
      <c r="B4" s="29" t="s">
        <v>310</v>
      </c>
      <c r="C4" s="29" t="s">
        <v>510</v>
      </c>
      <c r="D4" s="29" t="s">
        <v>511</v>
      </c>
    </row>
    <row r="5" spans="1:4" x14ac:dyDescent="0.25">
      <c r="A5" s="29" t="s">
        <v>447</v>
      </c>
      <c r="B5" s="29" t="s">
        <v>310</v>
      </c>
      <c r="C5" s="29" t="s">
        <v>512</v>
      </c>
      <c r="D5" s="29" t="s">
        <v>513</v>
      </c>
    </row>
    <row r="6" spans="1:4" x14ac:dyDescent="0.25">
      <c r="A6" s="29" t="s">
        <v>453</v>
      </c>
      <c r="B6" s="29" t="s">
        <v>310</v>
      </c>
      <c r="C6" s="29" t="s">
        <v>514</v>
      </c>
      <c r="D6" s="29" t="s">
        <v>242</v>
      </c>
    </row>
    <row r="7" spans="1:4" x14ac:dyDescent="0.25">
      <c r="A7" s="29" t="s">
        <v>459</v>
      </c>
      <c r="B7" s="29" t="s">
        <v>310</v>
      </c>
      <c r="C7" s="29" t="s">
        <v>66</v>
      </c>
      <c r="D7" s="29" t="s">
        <v>136</v>
      </c>
    </row>
    <row r="8" spans="1:4" x14ac:dyDescent="0.25">
      <c r="A8" s="29" t="s">
        <v>515</v>
      </c>
      <c r="B8" s="29" t="s">
        <v>310</v>
      </c>
      <c r="C8" s="29" t="s">
        <v>516</v>
      </c>
      <c r="D8" s="29" t="s">
        <v>517</v>
      </c>
    </row>
    <row r="9" spans="1:4" x14ac:dyDescent="0.25">
      <c r="A9" s="29" t="s">
        <v>446</v>
      </c>
      <c r="B9" s="29" t="s">
        <v>310</v>
      </c>
      <c r="C9" s="29" t="s">
        <v>110</v>
      </c>
      <c r="D9" s="29" t="s">
        <v>518</v>
      </c>
    </row>
    <row r="10" spans="1:4" x14ac:dyDescent="0.25">
      <c r="A10" s="29" t="s">
        <v>457</v>
      </c>
      <c r="B10" s="29" t="s">
        <v>310</v>
      </c>
      <c r="C10" s="29" t="s">
        <v>519</v>
      </c>
      <c r="D10" s="29" t="s">
        <v>65</v>
      </c>
    </row>
    <row r="11" spans="1:4" x14ac:dyDescent="0.25">
      <c r="A11" s="29" t="s">
        <v>445</v>
      </c>
      <c r="B11" s="29" t="s">
        <v>310</v>
      </c>
      <c r="C11" s="29" t="s">
        <v>520</v>
      </c>
      <c r="D11" s="29" t="s">
        <v>521</v>
      </c>
    </row>
    <row r="12" spans="1:4" x14ac:dyDescent="0.25">
      <c r="A12" s="29" t="s">
        <v>461</v>
      </c>
      <c r="B12" s="29" t="s">
        <v>310</v>
      </c>
      <c r="C12" s="29" t="s">
        <v>234</v>
      </c>
      <c r="D12" s="29" t="s">
        <v>267</v>
      </c>
    </row>
    <row r="13" spans="1:4" x14ac:dyDescent="0.25">
      <c r="A13" s="29" t="s">
        <v>454</v>
      </c>
      <c r="B13" s="29" t="s">
        <v>310</v>
      </c>
      <c r="C13" s="29" t="s">
        <v>522</v>
      </c>
      <c r="D13" s="29" t="s">
        <v>520</v>
      </c>
    </row>
    <row r="14" spans="1:4" x14ac:dyDescent="0.25">
      <c r="A14" s="29" t="s">
        <v>455</v>
      </c>
      <c r="B14" s="29" t="s">
        <v>310</v>
      </c>
      <c r="C14" s="29" t="s">
        <v>523</v>
      </c>
      <c r="D14" s="29" t="s">
        <v>524</v>
      </c>
    </row>
    <row r="15" spans="1:4" x14ac:dyDescent="0.25">
      <c r="A15" s="29" t="s">
        <v>458</v>
      </c>
      <c r="B15" s="29" t="s">
        <v>310</v>
      </c>
      <c r="C15" s="29" t="s">
        <v>525</v>
      </c>
      <c r="D15" s="29" t="s">
        <v>526</v>
      </c>
    </row>
    <row r="16" spans="1:4" x14ac:dyDescent="0.25">
      <c r="A16" s="29" t="s">
        <v>449</v>
      </c>
      <c r="B16" s="29" t="s">
        <v>310</v>
      </c>
      <c r="C16" s="29" t="s">
        <v>137</v>
      </c>
      <c r="D16" s="29" t="s">
        <v>527</v>
      </c>
    </row>
    <row r="17" spans="1:4" x14ac:dyDescent="0.25">
      <c r="A17" s="29" t="s">
        <v>338</v>
      </c>
      <c r="B17" s="29" t="s">
        <v>310</v>
      </c>
      <c r="C17" s="29" t="s">
        <v>528</v>
      </c>
      <c r="D17" s="29" t="s">
        <v>529</v>
      </c>
    </row>
    <row r="18" spans="1:4" x14ac:dyDescent="0.25">
      <c r="A18" s="29" t="s">
        <v>456</v>
      </c>
      <c r="B18" s="29" t="s">
        <v>310</v>
      </c>
      <c r="C18" s="29" t="s">
        <v>219</v>
      </c>
      <c r="D18" s="29" t="s">
        <v>530</v>
      </c>
    </row>
    <row r="19" spans="1:4" x14ac:dyDescent="0.25">
      <c r="A19" s="29" t="s">
        <v>448</v>
      </c>
      <c r="B19" s="29" t="s">
        <v>310</v>
      </c>
      <c r="C19" s="29" t="s">
        <v>531</v>
      </c>
      <c r="D19" s="29" t="s">
        <v>532</v>
      </c>
    </row>
    <row r="20" spans="1:4" x14ac:dyDescent="0.25">
      <c r="A20" s="29" t="s">
        <v>462</v>
      </c>
      <c r="B20" s="29" t="s">
        <v>310</v>
      </c>
      <c r="C20" s="29">
        <v>0.85</v>
      </c>
      <c r="D20" s="29">
        <v>0.82</v>
      </c>
    </row>
    <row r="21" spans="1:4" x14ac:dyDescent="0.25">
      <c r="A21" s="29" t="s">
        <v>450</v>
      </c>
      <c r="B21" s="29" t="s">
        <v>310</v>
      </c>
      <c r="C21" s="29">
        <v>0.95</v>
      </c>
      <c r="D21" s="29">
        <v>0.88</v>
      </c>
    </row>
    <row r="22" spans="1:4" x14ac:dyDescent="0.25">
      <c r="A22" s="29" t="s">
        <v>352</v>
      </c>
      <c r="B22" s="29" t="s">
        <v>310</v>
      </c>
      <c r="C22" s="29">
        <v>0.92</v>
      </c>
      <c r="D22" s="29">
        <v>1.05</v>
      </c>
    </row>
    <row r="23" spans="1:4" x14ac:dyDescent="0.25">
      <c r="A23" s="29" t="s">
        <v>460</v>
      </c>
      <c r="B23" s="29" t="s">
        <v>310</v>
      </c>
      <c r="C23" s="29" t="s">
        <v>533</v>
      </c>
      <c r="D23" s="29" t="s">
        <v>142</v>
      </c>
    </row>
    <row r="24" spans="1:4" x14ac:dyDescent="0.25">
      <c r="A24" s="29" t="s">
        <v>534</v>
      </c>
      <c r="B24" s="29" t="s">
        <v>310</v>
      </c>
      <c r="C24" s="29" t="s">
        <v>535</v>
      </c>
      <c r="D24" s="29" t="s">
        <v>536</v>
      </c>
    </row>
    <row r="25" spans="1:4" x14ac:dyDescent="0.25">
      <c r="A25" s="29" t="s">
        <v>332</v>
      </c>
      <c r="B25" s="29" t="s">
        <v>301</v>
      </c>
      <c r="C25" s="29" t="s">
        <v>537</v>
      </c>
      <c r="D25" s="29" t="s">
        <v>533</v>
      </c>
    </row>
    <row r="26" spans="1:4" x14ac:dyDescent="0.25">
      <c r="A26" s="29" t="s">
        <v>325</v>
      </c>
      <c r="B26" s="29" t="s">
        <v>301</v>
      </c>
      <c r="C26" s="29" t="s">
        <v>538</v>
      </c>
      <c r="D26" s="29" t="s">
        <v>539</v>
      </c>
    </row>
    <row r="27" spans="1:4" x14ac:dyDescent="0.25">
      <c r="A27" s="29" t="s">
        <v>334</v>
      </c>
      <c r="B27" s="29" t="s">
        <v>301</v>
      </c>
      <c r="C27" s="29" t="s">
        <v>540</v>
      </c>
      <c r="D27" s="29" t="s">
        <v>519</v>
      </c>
    </row>
    <row r="28" spans="1:4" x14ac:dyDescent="0.25">
      <c r="A28" s="29" t="s">
        <v>336</v>
      </c>
      <c r="B28" s="29" t="s">
        <v>301</v>
      </c>
      <c r="C28" s="29">
        <v>1.2</v>
      </c>
      <c r="D28" s="29" t="s">
        <v>244</v>
      </c>
    </row>
    <row r="29" spans="1:4" x14ac:dyDescent="0.25">
      <c r="A29" s="29" t="s">
        <v>337</v>
      </c>
      <c r="B29" s="29" t="s">
        <v>301</v>
      </c>
      <c r="C29" s="29" t="s">
        <v>512</v>
      </c>
      <c r="D29" s="29" t="s">
        <v>163</v>
      </c>
    </row>
    <row r="30" spans="1:4" x14ac:dyDescent="0.25">
      <c r="A30" s="29" t="s">
        <v>541</v>
      </c>
      <c r="B30" s="29" t="s">
        <v>301</v>
      </c>
      <c r="C30" s="29" t="s">
        <v>538</v>
      </c>
      <c r="D30" s="29" t="s">
        <v>106</v>
      </c>
    </row>
    <row r="31" spans="1:4" x14ac:dyDescent="0.25">
      <c r="A31" s="29" t="s">
        <v>333</v>
      </c>
      <c r="B31" s="29" t="s">
        <v>301</v>
      </c>
      <c r="C31" s="29" t="s">
        <v>104</v>
      </c>
      <c r="D31" s="29" t="s">
        <v>517</v>
      </c>
    </row>
    <row r="32" spans="1:4" x14ac:dyDescent="0.25">
      <c r="A32" s="29" t="s">
        <v>327</v>
      </c>
      <c r="B32" s="29" t="s">
        <v>301</v>
      </c>
      <c r="C32" s="29" t="s">
        <v>542</v>
      </c>
      <c r="D32" s="29" t="s">
        <v>543</v>
      </c>
    </row>
    <row r="33" spans="1:4" x14ac:dyDescent="0.25">
      <c r="A33" s="29" t="s">
        <v>320</v>
      </c>
      <c r="B33" s="29" t="s">
        <v>301</v>
      </c>
      <c r="C33" s="29" t="s">
        <v>524</v>
      </c>
      <c r="D33" s="29" t="s">
        <v>256</v>
      </c>
    </row>
    <row r="34" spans="1:4" x14ac:dyDescent="0.25">
      <c r="A34" s="29" t="s">
        <v>326</v>
      </c>
      <c r="B34" s="29" t="s">
        <v>301</v>
      </c>
      <c r="C34" s="29" t="s">
        <v>544</v>
      </c>
      <c r="D34" s="29" t="s">
        <v>545</v>
      </c>
    </row>
    <row r="35" spans="1:4" x14ac:dyDescent="0.25">
      <c r="A35" s="29" t="s">
        <v>317</v>
      </c>
      <c r="B35" s="29" t="s">
        <v>301</v>
      </c>
      <c r="C35" s="29" t="s">
        <v>546</v>
      </c>
      <c r="D35" s="29" t="s">
        <v>219</v>
      </c>
    </row>
    <row r="36" spans="1:4" x14ac:dyDescent="0.25">
      <c r="A36" s="29" t="s">
        <v>330</v>
      </c>
      <c r="B36" s="29" t="s">
        <v>301</v>
      </c>
      <c r="C36" s="29">
        <v>1.24</v>
      </c>
      <c r="D36" s="29" t="s">
        <v>134</v>
      </c>
    </row>
    <row r="37" spans="1:4" x14ac:dyDescent="0.25">
      <c r="A37" s="29" t="s">
        <v>324</v>
      </c>
      <c r="B37" s="29" t="s">
        <v>301</v>
      </c>
      <c r="C37" s="29" t="s">
        <v>547</v>
      </c>
      <c r="D37" s="29" t="s">
        <v>93</v>
      </c>
    </row>
    <row r="38" spans="1:4" x14ac:dyDescent="0.25">
      <c r="A38" s="29" t="s">
        <v>318</v>
      </c>
      <c r="B38" s="29" t="s">
        <v>301</v>
      </c>
      <c r="C38" s="29" t="s">
        <v>257</v>
      </c>
      <c r="D38" s="29" t="s">
        <v>548</v>
      </c>
    </row>
    <row r="39" spans="1:4" x14ac:dyDescent="0.25">
      <c r="A39" s="29" t="s">
        <v>321</v>
      </c>
      <c r="B39" s="29" t="s">
        <v>301</v>
      </c>
      <c r="C39" s="29" t="s">
        <v>111</v>
      </c>
      <c r="D39" s="29" t="s">
        <v>246</v>
      </c>
    </row>
    <row r="40" spans="1:4" x14ac:dyDescent="0.25">
      <c r="A40" s="29" t="s">
        <v>549</v>
      </c>
      <c r="B40" s="29" t="s">
        <v>301</v>
      </c>
      <c r="C40" s="29" t="s">
        <v>92</v>
      </c>
      <c r="D40" s="29" t="s">
        <v>74</v>
      </c>
    </row>
    <row r="41" spans="1:4" x14ac:dyDescent="0.25">
      <c r="A41" s="29" t="s">
        <v>322</v>
      </c>
      <c r="B41" s="29" t="s">
        <v>301</v>
      </c>
      <c r="C41" s="29" t="s">
        <v>550</v>
      </c>
      <c r="D41" s="29" t="s">
        <v>74</v>
      </c>
    </row>
    <row r="42" spans="1:4" x14ac:dyDescent="0.25">
      <c r="A42" s="29" t="s">
        <v>315</v>
      </c>
      <c r="B42" s="29" t="s">
        <v>301</v>
      </c>
      <c r="C42" s="29" t="s">
        <v>205</v>
      </c>
      <c r="D42" s="29" t="s">
        <v>551</v>
      </c>
    </row>
    <row r="43" spans="1:4" x14ac:dyDescent="0.25">
      <c r="A43" s="29" t="s">
        <v>316</v>
      </c>
      <c r="B43" s="29" t="s">
        <v>301</v>
      </c>
      <c r="C43" s="29" t="s">
        <v>552</v>
      </c>
      <c r="D43" s="29" t="s">
        <v>255</v>
      </c>
    </row>
    <row r="44" spans="1:4" x14ac:dyDescent="0.25">
      <c r="A44" s="29" t="s">
        <v>319</v>
      </c>
      <c r="B44" s="29" t="s">
        <v>301</v>
      </c>
      <c r="C44" s="29" t="s">
        <v>553</v>
      </c>
      <c r="D44" s="29" t="s">
        <v>554</v>
      </c>
    </row>
    <row r="45" spans="1:4" x14ac:dyDescent="0.25">
      <c r="A45" s="29" t="s">
        <v>328</v>
      </c>
      <c r="B45" s="29" t="s">
        <v>301</v>
      </c>
      <c r="C45" s="29" t="s">
        <v>110</v>
      </c>
      <c r="D45" s="29" t="s">
        <v>555</v>
      </c>
    </row>
    <row r="46" spans="1:4" x14ac:dyDescent="0.25">
      <c r="A46" s="29" t="s">
        <v>556</v>
      </c>
      <c r="B46" s="29" t="s">
        <v>301</v>
      </c>
      <c r="C46" s="29" t="s">
        <v>70</v>
      </c>
      <c r="D46" s="29" t="s">
        <v>557</v>
      </c>
    </row>
    <row r="47" spans="1:4" x14ac:dyDescent="0.25">
      <c r="A47" s="29" t="s">
        <v>323</v>
      </c>
      <c r="B47" s="29" t="s">
        <v>301</v>
      </c>
      <c r="C47" s="29" t="s">
        <v>558</v>
      </c>
      <c r="D47" s="29" t="s">
        <v>559</v>
      </c>
    </row>
    <row r="48" spans="1:4" x14ac:dyDescent="0.25">
      <c r="A48" s="29" t="s">
        <v>335</v>
      </c>
      <c r="B48" s="29" t="s">
        <v>301</v>
      </c>
      <c r="C48" s="29" t="s">
        <v>560</v>
      </c>
      <c r="D48" s="29" t="s">
        <v>561</v>
      </c>
    </row>
    <row r="49" spans="1:4" x14ac:dyDescent="0.25">
      <c r="A49" s="29" t="s">
        <v>329</v>
      </c>
      <c r="B49" s="29" t="s">
        <v>301</v>
      </c>
      <c r="C49" s="29">
        <v>1.0900000000000001</v>
      </c>
      <c r="D49" s="29">
        <v>1.22</v>
      </c>
    </row>
    <row r="50" spans="1:4" x14ac:dyDescent="0.25">
      <c r="A50" s="29" t="s">
        <v>331</v>
      </c>
      <c r="B50" s="29" t="s">
        <v>301</v>
      </c>
      <c r="C50" s="29" t="s">
        <v>562</v>
      </c>
      <c r="D50" s="29" t="s">
        <v>47</v>
      </c>
    </row>
    <row r="51" spans="1:4" x14ac:dyDescent="0.25">
      <c r="A51" s="29" t="s">
        <v>343</v>
      </c>
      <c r="B51" s="29" t="s">
        <v>303</v>
      </c>
      <c r="C51" s="29" t="s">
        <v>217</v>
      </c>
      <c r="D51" s="29" t="s">
        <v>139</v>
      </c>
    </row>
    <row r="52" spans="1:4" x14ac:dyDescent="0.25">
      <c r="A52" s="29" t="s">
        <v>345</v>
      </c>
      <c r="B52" s="29" t="s">
        <v>303</v>
      </c>
      <c r="C52" s="29" t="s">
        <v>563</v>
      </c>
      <c r="D52" s="29" t="s">
        <v>564</v>
      </c>
    </row>
    <row r="53" spans="1:4" x14ac:dyDescent="0.25">
      <c r="A53" s="29" t="s">
        <v>340</v>
      </c>
      <c r="B53" s="29" t="s">
        <v>303</v>
      </c>
      <c r="C53" s="29" t="s">
        <v>140</v>
      </c>
      <c r="D53" s="29" t="s">
        <v>246</v>
      </c>
    </row>
    <row r="54" spans="1:4" x14ac:dyDescent="0.25">
      <c r="A54" s="29" t="s">
        <v>346</v>
      </c>
      <c r="B54" s="29" t="s">
        <v>303</v>
      </c>
      <c r="C54" s="29" t="s">
        <v>140</v>
      </c>
      <c r="D54" s="29" t="s">
        <v>565</v>
      </c>
    </row>
    <row r="55" spans="1:4" x14ac:dyDescent="0.25">
      <c r="A55" s="29" t="s">
        <v>341</v>
      </c>
      <c r="B55" s="29" t="s">
        <v>303</v>
      </c>
      <c r="C55" s="29">
        <v>1.06</v>
      </c>
      <c r="D55" s="29">
        <v>1.08</v>
      </c>
    </row>
    <row r="56" spans="1:4" x14ac:dyDescent="0.25">
      <c r="A56" s="29" t="s">
        <v>339</v>
      </c>
      <c r="B56" s="29" t="s">
        <v>303</v>
      </c>
      <c r="C56" s="29" t="s">
        <v>164</v>
      </c>
      <c r="D56" s="29">
        <v>1.1000000000000001</v>
      </c>
    </row>
    <row r="57" spans="1:4" x14ac:dyDescent="0.25">
      <c r="A57" s="29" t="s">
        <v>468</v>
      </c>
      <c r="B57" s="29" t="s">
        <v>464</v>
      </c>
      <c r="C57" s="29" t="s">
        <v>139</v>
      </c>
      <c r="D57" s="29" t="s">
        <v>547</v>
      </c>
    </row>
    <row r="58" spans="1:4" x14ac:dyDescent="0.25">
      <c r="A58" s="29" t="s">
        <v>463</v>
      </c>
      <c r="B58" s="29" t="s">
        <v>464</v>
      </c>
      <c r="C58" s="29" t="s">
        <v>168</v>
      </c>
      <c r="D58" s="29" t="s">
        <v>106</v>
      </c>
    </row>
    <row r="59" spans="1:4" x14ac:dyDescent="0.25">
      <c r="A59" s="29" t="s">
        <v>469</v>
      </c>
      <c r="B59" s="29" t="s">
        <v>464</v>
      </c>
      <c r="C59" s="29" t="s">
        <v>566</v>
      </c>
      <c r="D59" s="29" t="s">
        <v>567</v>
      </c>
    </row>
    <row r="60" spans="1:4" x14ac:dyDescent="0.25">
      <c r="A60" s="29" t="s">
        <v>465</v>
      </c>
      <c r="B60" s="29" t="s">
        <v>464</v>
      </c>
      <c r="C60" s="29" t="s">
        <v>514</v>
      </c>
      <c r="D60" s="29" t="s">
        <v>259</v>
      </c>
    </row>
    <row r="61" spans="1:4" x14ac:dyDescent="0.25">
      <c r="A61" s="29" t="s">
        <v>467</v>
      </c>
      <c r="B61" s="29" t="s">
        <v>464</v>
      </c>
      <c r="C61" s="29" t="s">
        <v>543</v>
      </c>
      <c r="D61" s="29" t="s">
        <v>568</v>
      </c>
    </row>
    <row r="62" spans="1:4" x14ac:dyDescent="0.25">
      <c r="A62" s="29" t="s">
        <v>466</v>
      </c>
      <c r="B62" s="29" t="s">
        <v>464</v>
      </c>
      <c r="C62" s="29" t="s">
        <v>139</v>
      </c>
      <c r="D62" s="29" t="s">
        <v>569</v>
      </c>
    </row>
    <row r="63" spans="1:4" x14ac:dyDescent="0.25">
      <c r="A63" s="29" t="s">
        <v>382</v>
      </c>
      <c r="B63" s="29" t="s">
        <v>304</v>
      </c>
      <c r="C63" s="29" t="s">
        <v>570</v>
      </c>
      <c r="D63" s="29" t="s">
        <v>571</v>
      </c>
    </row>
    <row r="64" spans="1:4" x14ac:dyDescent="0.25">
      <c r="A64" s="29" t="s">
        <v>368</v>
      </c>
      <c r="B64" s="29" t="s">
        <v>304</v>
      </c>
      <c r="C64" s="29">
        <v>1.18</v>
      </c>
      <c r="D64" s="29" t="s">
        <v>90</v>
      </c>
    </row>
    <row r="65" spans="1:4" x14ac:dyDescent="0.25">
      <c r="A65" s="29" t="s">
        <v>572</v>
      </c>
      <c r="B65" s="29" t="s">
        <v>304</v>
      </c>
      <c r="C65" s="29">
        <v>1.1399999999999999</v>
      </c>
      <c r="D65" s="29" t="s">
        <v>510</v>
      </c>
    </row>
    <row r="66" spans="1:4" x14ac:dyDescent="0.25">
      <c r="A66" s="29" t="s">
        <v>573</v>
      </c>
      <c r="B66" s="29" t="s">
        <v>304</v>
      </c>
      <c r="C66" s="29" t="s">
        <v>574</v>
      </c>
      <c r="D66" s="29" t="s">
        <v>575</v>
      </c>
    </row>
    <row r="67" spans="1:4" x14ac:dyDescent="0.25">
      <c r="A67" s="29" t="s">
        <v>576</v>
      </c>
      <c r="B67" s="29" t="s">
        <v>304</v>
      </c>
      <c r="C67" s="29" t="s">
        <v>205</v>
      </c>
      <c r="D67" s="29" t="s">
        <v>563</v>
      </c>
    </row>
    <row r="68" spans="1:4" x14ac:dyDescent="0.25">
      <c r="A68" s="29" t="s">
        <v>362</v>
      </c>
      <c r="B68" s="29" t="s">
        <v>304</v>
      </c>
      <c r="C68" s="29" t="s">
        <v>244</v>
      </c>
      <c r="D68" s="29" t="s">
        <v>563</v>
      </c>
    </row>
    <row r="69" spans="1:4" x14ac:dyDescent="0.25">
      <c r="A69" s="29" t="s">
        <v>381</v>
      </c>
      <c r="B69" s="29" t="s">
        <v>304</v>
      </c>
      <c r="C69" s="29" t="s">
        <v>513</v>
      </c>
      <c r="D69" s="29" t="s">
        <v>577</v>
      </c>
    </row>
    <row r="70" spans="1:4" x14ac:dyDescent="0.25">
      <c r="A70" s="29" t="s">
        <v>379</v>
      </c>
      <c r="B70" s="29" t="s">
        <v>304</v>
      </c>
      <c r="C70" s="29" t="s">
        <v>578</v>
      </c>
      <c r="D70" s="29" t="s">
        <v>579</v>
      </c>
    </row>
    <row r="71" spans="1:4" x14ac:dyDescent="0.25">
      <c r="A71" s="29" t="s">
        <v>361</v>
      </c>
      <c r="B71" s="29" t="s">
        <v>304</v>
      </c>
      <c r="C71" s="29" t="s">
        <v>538</v>
      </c>
      <c r="D71" s="29" t="s">
        <v>130</v>
      </c>
    </row>
    <row r="72" spans="1:4" x14ac:dyDescent="0.25">
      <c r="A72" s="29" t="s">
        <v>365</v>
      </c>
      <c r="B72" s="29" t="s">
        <v>304</v>
      </c>
      <c r="C72" s="29" t="s">
        <v>580</v>
      </c>
      <c r="D72" s="29" t="s">
        <v>130</v>
      </c>
    </row>
    <row r="73" spans="1:4" x14ac:dyDescent="0.25">
      <c r="A73" s="29" t="s">
        <v>360</v>
      </c>
      <c r="B73" s="29" t="s">
        <v>304</v>
      </c>
      <c r="C73" s="29" t="s">
        <v>90</v>
      </c>
      <c r="D73" s="29" t="s">
        <v>154</v>
      </c>
    </row>
    <row r="74" spans="1:4" x14ac:dyDescent="0.25">
      <c r="A74" s="29" t="s">
        <v>366</v>
      </c>
      <c r="B74" s="29" t="s">
        <v>304</v>
      </c>
      <c r="C74" s="29" t="s">
        <v>206</v>
      </c>
      <c r="D74" s="29" t="s">
        <v>154</v>
      </c>
    </row>
    <row r="75" spans="1:4" x14ac:dyDescent="0.25">
      <c r="A75" s="29" t="s">
        <v>581</v>
      </c>
      <c r="B75" s="29" t="s">
        <v>304</v>
      </c>
      <c r="C75" s="29" t="s">
        <v>582</v>
      </c>
      <c r="D75" s="29" t="s">
        <v>127</v>
      </c>
    </row>
    <row r="76" spans="1:4" x14ac:dyDescent="0.25">
      <c r="A76" s="29" t="s">
        <v>363</v>
      </c>
      <c r="B76" s="29" t="s">
        <v>304</v>
      </c>
      <c r="C76" s="29" t="s">
        <v>120</v>
      </c>
      <c r="D76" s="29" t="s">
        <v>583</v>
      </c>
    </row>
    <row r="77" spans="1:4" x14ac:dyDescent="0.25">
      <c r="A77" s="29" t="s">
        <v>371</v>
      </c>
      <c r="B77" s="29" t="s">
        <v>304</v>
      </c>
      <c r="C77" s="29" t="s">
        <v>144</v>
      </c>
      <c r="D77" s="29" t="s">
        <v>584</v>
      </c>
    </row>
    <row r="78" spans="1:4" x14ac:dyDescent="0.25">
      <c r="A78" s="29" t="s">
        <v>378</v>
      </c>
      <c r="B78" s="29" t="s">
        <v>304</v>
      </c>
      <c r="C78" s="29" t="s">
        <v>71</v>
      </c>
      <c r="D78" s="29" t="s">
        <v>585</v>
      </c>
    </row>
    <row r="79" spans="1:4" x14ac:dyDescent="0.25">
      <c r="A79" s="29" t="s">
        <v>383</v>
      </c>
      <c r="B79" s="29" t="s">
        <v>304</v>
      </c>
      <c r="C79" s="29" t="s">
        <v>253</v>
      </c>
      <c r="D79" s="29" t="s">
        <v>586</v>
      </c>
    </row>
    <row r="80" spans="1:4" x14ac:dyDescent="0.25">
      <c r="A80" s="29" t="s">
        <v>587</v>
      </c>
      <c r="B80" s="29" t="s">
        <v>304</v>
      </c>
      <c r="C80" s="29" t="s">
        <v>588</v>
      </c>
      <c r="D80" s="29" t="s">
        <v>526</v>
      </c>
    </row>
    <row r="81" spans="1:4" x14ac:dyDescent="0.25">
      <c r="A81" s="29" t="s">
        <v>369</v>
      </c>
      <c r="B81" s="29" t="s">
        <v>304</v>
      </c>
      <c r="C81" s="29" t="s">
        <v>57</v>
      </c>
      <c r="D81" s="29" t="s">
        <v>589</v>
      </c>
    </row>
    <row r="82" spans="1:4" x14ac:dyDescent="0.25">
      <c r="A82" s="29" t="s">
        <v>377</v>
      </c>
      <c r="B82" s="29" t="s">
        <v>304</v>
      </c>
      <c r="C82" s="29" t="s">
        <v>99</v>
      </c>
      <c r="D82" s="29" t="s">
        <v>590</v>
      </c>
    </row>
    <row r="83" spans="1:4" x14ac:dyDescent="0.25">
      <c r="A83" s="29" t="s">
        <v>374</v>
      </c>
      <c r="B83" s="29" t="s">
        <v>304</v>
      </c>
      <c r="C83" s="29" t="s">
        <v>591</v>
      </c>
      <c r="D83" s="29" t="s">
        <v>592</v>
      </c>
    </row>
    <row r="84" spans="1:4" x14ac:dyDescent="0.25">
      <c r="A84" s="29" t="s">
        <v>364</v>
      </c>
      <c r="B84" s="29" t="s">
        <v>304</v>
      </c>
      <c r="C84" s="29" t="s">
        <v>57</v>
      </c>
      <c r="D84" s="29" t="s">
        <v>593</v>
      </c>
    </row>
    <row r="85" spans="1:4" x14ac:dyDescent="0.25">
      <c r="A85" s="29" t="s">
        <v>384</v>
      </c>
      <c r="B85" s="29" t="s">
        <v>304</v>
      </c>
      <c r="C85" s="29" t="s">
        <v>259</v>
      </c>
      <c r="D85" s="29" t="s">
        <v>594</v>
      </c>
    </row>
    <row r="86" spans="1:4" x14ac:dyDescent="0.25">
      <c r="A86" s="29" t="s">
        <v>370</v>
      </c>
      <c r="B86" s="29" t="s">
        <v>304</v>
      </c>
      <c r="C86" s="29" t="s">
        <v>595</v>
      </c>
      <c r="D86" s="29" t="s">
        <v>596</v>
      </c>
    </row>
    <row r="87" spans="1:4" x14ac:dyDescent="0.25">
      <c r="A87" s="29" t="s">
        <v>375</v>
      </c>
      <c r="B87" s="29" t="s">
        <v>304</v>
      </c>
      <c r="C87" s="29" t="s">
        <v>217</v>
      </c>
      <c r="D87" s="29" t="s">
        <v>597</v>
      </c>
    </row>
    <row r="88" spans="1:4" x14ac:dyDescent="0.25">
      <c r="A88" s="29" t="s">
        <v>598</v>
      </c>
      <c r="B88" s="29" t="s">
        <v>304</v>
      </c>
      <c r="C88" s="29" t="s">
        <v>599</v>
      </c>
      <c r="D88" s="29" t="s">
        <v>600</v>
      </c>
    </row>
    <row r="89" spans="1:4" x14ac:dyDescent="0.25">
      <c r="A89" s="29" t="s">
        <v>367</v>
      </c>
      <c r="B89" s="29" t="s">
        <v>304</v>
      </c>
      <c r="C89" s="29" t="s">
        <v>601</v>
      </c>
      <c r="D89" s="29" t="s">
        <v>602</v>
      </c>
    </row>
    <row r="90" spans="1:4" x14ac:dyDescent="0.25">
      <c r="A90" s="29" t="s">
        <v>603</v>
      </c>
      <c r="B90" s="29" t="s">
        <v>304</v>
      </c>
      <c r="C90" s="29" t="s">
        <v>255</v>
      </c>
      <c r="D90" s="29" t="s">
        <v>604</v>
      </c>
    </row>
    <row r="91" spans="1:4" x14ac:dyDescent="0.25">
      <c r="A91" s="29" t="s">
        <v>372</v>
      </c>
      <c r="B91" s="29" t="s">
        <v>304</v>
      </c>
      <c r="C91" s="29" t="s">
        <v>65</v>
      </c>
      <c r="D91" s="29" t="s">
        <v>605</v>
      </c>
    </row>
    <row r="92" spans="1:4" x14ac:dyDescent="0.25">
      <c r="A92" s="29" t="s">
        <v>606</v>
      </c>
      <c r="B92" s="29" t="s">
        <v>304</v>
      </c>
      <c r="C92" s="29" t="s">
        <v>607</v>
      </c>
      <c r="D92" s="29" t="s">
        <v>608</v>
      </c>
    </row>
    <row r="93" spans="1:4" x14ac:dyDescent="0.25">
      <c r="A93" s="29" t="s">
        <v>380</v>
      </c>
      <c r="B93" s="29" t="s">
        <v>304</v>
      </c>
      <c r="C93" s="29" t="s">
        <v>609</v>
      </c>
      <c r="D93" s="29" t="s">
        <v>610</v>
      </c>
    </row>
    <row r="94" spans="1:4" x14ac:dyDescent="0.25">
      <c r="A94" s="29" t="s">
        <v>376</v>
      </c>
      <c r="B94" s="29" t="s">
        <v>304</v>
      </c>
      <c r="C94" s="29" t="s">
        <v>611</v>
      </c>
      <c r="D94" s="29" t="s">
        <v>612</v>
      </c>
    </row>
    <row r="95" spans="1:4" x14ac:dyDescent="0.25">
      <c r="A95" s="29" t="s">
        <v>613</v>
      </c>
      <c r="B95" s="29" t="s">
        <v>304</v>
      </c>
      <c r="C95" s="29" t="s">
        <v>137</v>
      </c>
      <c r="D95" s="29" t="s">
        <v>614</v>
      </c>
    </row>
    <row r="96" spans="1:4" x14ac:dyDescent="0.25">
      <c r="A96" s="29" t="s">
        <v>615</v>
      </c>
      <c r="B96" s="29" t="s">
        <v>304</v>
      </c>
      <c r="C96" s="29" t="s">
        <v>206</v>
      </c>
      <c r="D96" s="29" t="s">
        <v>616</v>
      </c>
    </row>
    <row r="97" spans="1:4" x14ac:dyDescent="0.25">
      <c r="A97" s="29" t="s">
        <v>617</v>
      </c>
      <c r="B97" s="29" t="s">
        <v>304</v>
      </c>
      <c r="C97" s="29" t="s">
        <v>618</v>
      </c>
      <c r="D97" s="29" t="s">
        <v>619</v>
      </c>
    </row>
    <row r="98" spans="1:4" x14ac:dyDescent="0.25">
      <c r="A98" s="29" t="s">
        <v>373</v>
      </c>
      <c r="B98" s="29" t="s">
        <v>304</v>
      </c>
      <c r="C98" s="29" t="s">
        <v>620</v>
      </c>
      <c r="D98" s="29" t="s">
        <v>621</v>
      </c>
    </row>
    <row r="99" spans="1:4" x14ac:dyDescent="0.25">
      <c r="A99" s="29" t="s">
        <v>622</v>
      </c>
      <c r="B99" s="29" t="s">
        <v>304</v>
      </c>
      <c r="C99" s="29" t="s">
        <v>623</v>
      </c>
      <c r="D99" s="29" t="s">
        <v>624</v>
      </c>
    </row>
    <row r="100" spans="1:4" x14ac:dyDescent="0.25">
      <c r="A100" s="29" t="s">
        <v>625</v>
      </c>
      <c r="B100" s="29" t="s">
        <v>304</v>
      </c>
      <c r="C100" s="29" t="s">
        <v>626</v>
      </c>
      <c r="D100" s="29" t="s">
        <v>627</v>
      </c>
    </row>
    <row r="101" spans="1:4" x14ac:dyDescent="0.25">
      <c r="A101" s="29" t="s">
        <v>628</v>
      </c>
      <c r="B101" s="29" t="s">
        <v>304</v>
      </c>
      <c r="C101" s="29" t="s">
        <v>629</v>
      </c>
      <c r="D101" s="29" t="s">
        <v>630</v>
      </c>
    </row>
    <row r="102" spans="1:4" x14ac:dyDescent="0.25">
      <c r="A102" s="29" t="s">
        <v>631</v>
      </c>
      <c r="B102" s="29" t="s">
        <v>304</v>
      </c>
      <c r="C102" s="29" t="s">
        <v>163</v>
      </c>
      <c r="D102" s="29" t="s">
        <v>632</v>
      </c>
    </row>
    <row r="103" spans="1:4" x14ac:dyDescent="0.25">
      <c r="A103" s="29" t="s">
        <v>633</v>
      </c>
      <c r="B103" s="29" t="s">
        <v>304</v>
      </c>
      <c r="C103" s="29" t="s">
        <v>557</v>
      </c>
      <c r="D103" s="29" t="s">
        <v>634</v>
      </c>
    </row>
    <row r="104" spans="1:4" x14ac:dyDescent="0.25">
      <c r="A104" s="29" t="s">
        <v>470</v>
      </c>
      <c r="B104" s="29" t="s">
        <v>308</v>
      </c>
      <c r="C104" s="29" t="s">
        <v>46</v>
      </c>
      <c r="D104" s="29" t="s">
        <v>635</v>
      </c>
    </row>
    <row r="105" spans="1:4" x14ac:dyDescent="0.25">
      <c r="A105" s="29" t="s">
        <v>475</v>
      </c>
      <c r="B105" s="29" t="s">
        <v>308</v>
      </c>
      <c r="C105" s="29" t="s">
        <v>636</v>
      </c>
      <c r="D105" s="29" t="s">
        <v>164</v>
      </c>
    </row>
    <row r="106" spans="1:4" x14ac:dyDescent="0.25">
      <c r="A106" s="29" t="s">
        <v>473</v>
      </c>
      <c r="B106" s="29" t="s">
        <v>308</v>
      </c>
      <c r="C106" s="29" t="s">
        <v>637</v>
      </c>
      <c r="D106" s="29" t="s">
        <v>250</v>
      </c>
    </row>
    <row r="107" spans="1:4" x14ac:dyDescent="0.25">
      <c r="A107" s="29" t="s">
        <v>638</v>
      </c>
      <c r="B107" s="29" t="s">
        <v>308</v>
      </c>
      <c r="C107" s="29" t="s">
        <v>563</v>
      </c>
      <c r="D107" s="29" t="s">
        <v>639</v>
      </c>
    </row>
    <row r="108" spans="1:4" x14ac:dyDescent="0.25">
      <c r="A108" s="29" t="s">
        <v>640</v>
      </c>
      <c r="B108" s="29" t="s">
        <v>308</v>
      </c>
      <c r="C108" s="29" t="s">
        <v>119</v>
      </c>
      <c r="D108" s="29" t="s">
        <v>641</v>
      </c>
    </row>
    <row r="109" spans="1:4" x14ac:dyDescent="0.25">
      <c r="A109" s="29" t="s">
        <v>642</v>
      </c>
      <c r="B109" s="29" t="s">
        <v>308</v>
      </c>
      <c r="C109" s="29" t="s">
        <v>566</v>
      </c>
      <c r="D109" s="29" t="s">
        <v>643</v>
      </c>
    </row>
    <row r="110" spans="1:4" x14ac:dyDescent="0.25">
      <c r="A110" s="29" t="s">
        <v>472</v>
      </c>
      <c r="B110" s="29" t="s">
        <v>308</v>
      </c>
      <c r="C110" s="29" t="s">
        <v>547</v>
      </c>
      <c r="D110" s="29">
        <v>1</v>
      </c>
    </row>
    <row r="111" spans="1:4" x14ac:dyDescent="0.25">
      <c r="A111" s="29" t="s">
        <v>477</v>
      </c>
      <c r="B111" s="29" t="s">
        <v>308</v>
      </c>
      <c r="C111" s="29">
        <v>0.72</v>
      </c>
      <c r="D111" s="29">
        <v>1.02</v>
      </c>
    </row>
    <row r="112" spans="1:4" x14ac:dyDescent="0.25">
      <c r="A112" s="29" t="s">
        <v>471</v>
      </c>
      <c r="B112" s="29" t="s">
        <v>308</v>
      </c>
      <c r="C112" s="29">
        <v>1.1499999999999999</v>
      </c>
      <c r="D112" s="29">
        <v>1.04</v>
      </c>
    </row>
    <row r="113" spans="1:4" x14ac:dyDescent="0.25">
      <c r="A113" s="29" t="s">
        <v>476</v>
      </c>
      <c r="B113" s="29" t="s">
        <v>308</v>
      </c>
      <c r="C113" s="29">
        <v>1.37</v>
      </c>
      <c r="D113" s="29">
        <v>1.1299999999999999</v>
      </c>
    </row>
    <row r="114" spans="1:4" x14ac:dyDescent="0.25">
      <c r="A114" s="29" t="s">
        <v>474</v>
      </c>
      <c r="B114" s="29" t="s">
        <v>308</v>
      </c>
      <c r="C114" s="29">
        <v>0.97</v>
      </c>
      <c r="D114" s="29">
        <v>1.19</v>
      </c>
    </row>
    <row r="115" spans="1:4" x14ac:dyDescent="0.25">
      <c r="A115" s="29" t="s">
        <v>480</v>
      </c>
      <c r="B115" s="29" t="s">
        <v>478</v>
      </c>
      <c r="C115" s="29" t="s">
        <v>629</v>
      </c>
      <c r="D115" s="29" t="s">
        <v>644</v>
      </c>
    </row>
    <row r="116" spans="1:4" x14ac:dyDescent="0.25">
      <c r="A116" s="29" t="s">
        <v>479</v>
      </c>
      <c r="B116" s="29" t="s">
        <v>478</v>
      </c>
      <c r="C116" s="29">
        <v>1.1000000000000001</v>
      </c>
      <c r="D116" s="29">
        <v>0.97</v>
      </c>
    </row>
    <row r="117" spans="1:4" x14ac:dyDescent="0.25">
      <c r="A117" s="29" t="s">
        <v>645</v>
      </c>
      <c r="B117" s="29" t="s">
        <v>646</v>
      </c>
      <c r="C117" s="29" t="s">
        <v>275</v>
      </c>
      <c r="D117" s="29" t="s">
        <v>647</v>
      </c>
    </row>
    <row r="118" spans="1:4" x14ac:dyDescent="0.25">
      <c r="A118" s="29" t="s">
        <v>488</v>
      </c>
      <c r="B118" s="29" t="s">
        <v>646</v>
      </c>
      <c r="C118" s="29" t="s">
        <v>165</v>
      </c>
      <c r="D118" s="29" t="s">
        <v>648</v>
      </c>
    </row>
    <row r="119" spans="1:4" x14ac:dyDescent="0.25">
      <c r="A119" s="29" t="s">
        <v>439</v>
      </c>
      <c r="B119" s="29" t="s">
        <v>646</v>
      </c>
      <c r="C119" s="29" t="s">
        <v>558</v>
      </c>
      <c r="D119" s="29" t="s">
        <v>649</v>
      </c>
    </row>
    <row r="120" spans="1:4" x14ac:dyDescent="0.25">
      <c r="A120" s="29" t="s">
        <v>650</v>
      </c>
      <c r="B120" s="29" t="s">
        <v>646</v>
      </c>
      <c r="C120" s="29" t="s">
        <v>47</v>
      </c>
      <c r="D120" s="29" t="s">
        <v>651</v>
      </c>
    </row>
    <row r="121" spans="1:4" x14ac:dyDescent="0.25">
      <c r="A121" s="29" t="s">
        <v>652</v>
      </c>
      <c r="B121" s="29" t="s">
        <v>646</v>
      </c>
      <c r="C121" s="29" t="s">
        <v>256</v>
      </c>
      <c r="D121" s="29" t="s">
        <v>653</v>
      </c>
    </row>
    <row r="122" spans="1:4" x14ac:dyDescent="0.25">
      <c r="A122" s="29" t="s">
        <v>482</v>
      </c>
      <c r="B122" s="29" t="s">
        <v>646</v>
      </c>
      <c r="C122" s="29" t="s">
        <v>654</v>
      </c>
      <c r="D122" s="29" t="s">
        <v>655</v>
      </c>
    </row>
    <row r="123" spans="1:4" x14ac:dyDescent="0.25">
      <c r="A123" s="29" t="s">
        <v>485</v>
      </c>
      <c r="B123" s="29" t="s">
        <v>646</v>
      </c>
      <c r="C123" s="29" t="s">
        <v>656</v>
      </c>
      <c r="D123" s="29" t="s">
        <v>657</v>
      </c>
    </row>
    <row r="124" spans="1:4" x14ac:dyDescent="0.25">
      <c r="A124" s="29" t="s">
        <v>489</v>
      </c>
      <c r="B124" s="29" t="s">
        <v>646</v>
      </c>
      <c r="C124" s="29" t="s">
        <v>658</v>
      </c>
      <c r="D124" s="29" t="s">
        <v>659</v>
      </c>
    </row>
    <row r="125" spans="1:4" x14ac:dyDescent="0.25">
      <c r="A125" s="29" t="s">
        <v>487</v>
      </c>
      <c r="B125" s="29" t="s">
        <v>646</v>
      </c>
      <c r="C125" s="29" t="s">
        <v>660</v>
      </c>
      <c r="D125" s="29" t="s">
        <v>661</v>
      </c>
    </row>
    <row r="126" spans="1:4" x14ac:dyDescent="0.25">
      <c r="A126" s="29" t="s">
        <v>481</v>
      </c>
      <c r="B126" s="29" t="s">
        <v>646</v>
      </c>
      <c r="C126" s="29" t="s">
        <v>662</v>
      </c>
      <c r="D126" s="29" t="s">
        <v>663</v>
      </c>
    </row>
    <row r="127" spans="1:4" x14ac:dyDescent="0.25">
      <c r="A127" s="29" t="s">
        <v>484</v>
      </c>
      <c r="B127" s="29" t="s">
        <v>646</v>
      </c>
      <c r="C127" s="29" t="s">
        <v>664</v>
      </c>
      <c r="D127" s="29" t="s">
        <v>665</v>
      </c>
    </row>
    <row r="128" spans="1:4" x14ac:dyDescent="0.25">
      <c r="A128" s="29" t="s">
        <v>483</v>
      </c>
      <c r="B128" s="29" t="s">
        <v>646</v>
      </c>
      <c r="C128" s="29">
        <v>0.99</v>
      </c>
      <c r="D128" s="29">
        <v>1.0900000000000001</v>
      </c>
    </row>
    <row r="129" spans="1:4" x14ac:dyDescent="0.25">
      <c r="A129" s="29" t="s">
        <v>486</v>
      </c>
      <c r="B129" s="29" t="s">
        <v>646</v>
      </c>
      <c r="C129" s="29" t="s">
        <v>129</v>
      </c>
      <c r="D129" s="29" t="s">
        <v>157</v>
      </c>
    </row>
    <row r="130" spans="1:4" x14ac:dyDescent="0.25">
      <c r="A130" s="29" t="s">
        <v>491</v>
      </c>
      <c r="B130" s="29" t="s">
        <v>490</v>
      </c>
      <c r="C130" s="29" t="s">
        <v>666</v>
      </c>
      <c r="D130" s="29" t="s">
        <v>667</v>
      </c>
    </row>
    <row r="131" spans="1:4" x14ac:dyDescent="0.25">
      <c r="A131" s="29" t="s">
        <v>492</v>
      </c>
      <c r="B131" s="29" t="s">
        <v>490</v>
      </c>
      <c r="C131" s="29" t="s">
        <v>267</v>
      </c>
      <c r="D131" s="29" t="s">
        <v>668</v>
      </c>
    </row>
    <row r="132" spans="1:4" x14ac:dyDescent="0.25">
      <c r="A132" s="29" t="s">
        <v>669</v>
      </c>
      <c r="B132" s="29" t="s">
        <v>490</v>
      </c>
      <c r="C132" s="29" t="s">
        <v>670</v>
      </c>
      <c r="D132" s="29">
        <v>0.81</v>
      </c>
    </row>
    <row r="133" spans="1:4" x14ac:dyDescent="0.25">
      <c r="A133" s="29" t="s">
        <v>419</v>
      </c>
      <c r="B133" s="29" t="s">
        <v>305</v>
      </c>
      <c r="C133" s="29" t="s">
        <v>242</v>
      </c>
      <c r="D133" s="29" t="s">
        <v>112</v>
      </c>
    </row>
    <row r="134" spans="1:4" x14ac:dyDescent="0.25">
      <c r="A134" s="29" t="s">
        <v>413</v>
      </c>
      <c r="B134" s="29" t="s">
        <v>305</v>
      </c>
      <c r="C134" s="29" t="s">
        <v>671</v>
      </c>
      <c r="D134" s="29" t="s">
        <v>48</v>
      </c>
    </row>
    <row r="135" spans="1:4" x14ac:dyDescent="0.25">
      <c r="A135" s="29" t="s">
        <v>411</v>
      </c>
      <c r="B135" s="29" t="s">
        <v>305</v>
      </c>
      <c r="C135" s="29" t="s">
        <v>672</v>
      </c>
      <c r="D135" s="29" t="s">
        <v>57</v>
      </c>
    </row>
    <row r="136" spans="1:4" x14ac:dyDescent="0.25">
      <c r="A136" s="29" t="s">
        <v>673</v>
      </c>
      <c r="B136" s="29" t="s">
        <v>305</v>
      </c>
      <c r="C136" s="29" t="s">
        <v>90</v>
      </c>
      <c r="D136" s="29" t="s">
        <v>563</v>
      </c>
    </row>
    <row r="137" spans="1:4" x14ac:dyDescent="0.25">
      <c r="A137" s="29" t="s">
        <v>674</v>
      </c>
      <c r="B137" s="29" t="s">
        <v>305</v>
      </c>
      <c r="C137" s="29">
        <v>1.23</v>
      </c>
      <c r="D137" s="29" t="s">
        <v>243</v>
      </c>
    </row>
    <row r="138" spans="1:4" x14ac:dyDescent="0.25">
      <c r="A138" s="29" t="s">
        <v>393</v>
      </c>
      <c r="B138" s="29" t="s">
        <v>305</v>
      </c>
      <c r="C138" s="29" t="s">
        <v>675</v>
      </c>
      <c r="D138" s="29" t="s">
        <v>676</v>
      </c>
    </row>
    <row r="139" spans="1:4" x14ac:dyDescent="0.25">
      <c r="A139" s="29" t="s">
        <v>389</v>
      </c>
      <c r="B139" s="29" t="s">
        <v>305</v>
      </c>
      <c r="C139" s="29" t="s">
        <v>677</v>
      </c>
      <c r="D139" s="29" t="s">
        <v>678</v>
      </c>
    </row>
    <row r="140" spans="1:4" x14ac:dyDescent="0.25">
      <c r="A140" s="29" t="s">
        <v>679</v>
      </c>
      <c r="B140" s="29" t="s">
        <v>305</v>
      </c>
      <c r="C140" s="29" t="s">
        <v>680</v>
      </c>
      <c r="D140" s="29" t="s">
        <v>607</v>
      </c>
    </row>
    <row r="141" spans="1:4" x14ac:dyDescent="0.25">
      <c r="A141" s="29" t="s">
        <v>399</v>
      </c>
      <c r="B141" s="29" t="s">
        <v>305</v>
      </c>
      <c r="C141" s="29" t="s">
        <v>63</v>
      </c>
      <c r="D141" s="29" t="s">
        <v>241</v>
      </c>
    </row>
    <row r="142" spans="1:4" x14ac:dyDescent="0.25">
      <c r="A142" s="29" t="s">
        <v>681</v>
      </c>
      <c r="B142" s="29" t="s">
        <v>305</v>
      </c>
      <c r="C142" s="29" t="s">
        <v>122</v>
      </c>
      <c r="D142" s="29" t="s">
        <v>245</v>
      </c>
    </row>
    <row r="143" spans="1:4" x14ac:dyDescent="0.25">
      <c r="A143" s="29" t="s">
        <v>390</v>
      </c>
      <c r="B143" s="29" t="s">
        <v>305</v>
      </c>
      <c r="C143" s="29" t="s">
        <v>132</v>
      </c>
      <c r="D143" s="29" t="s">
        <v>548</v>
      </c>
    </row>
    <row r="144" spans="1:4" x14ac:dyDescent="0.25">
      <c r="A144" s="29" t="s">
        <v>391</v>
      </c>
      <c r="B144" s="29" t="s">
        <v>305</v>
      </c>
      <c r="C144" s="29" t="s">
        <v>682</v>
      </c>
      <c r="D144" s="29" t="s">
        <v>268</v>
      </c>
    </row>
    <row r="145" spans="1:4" x14ac:dyDescent="0.25">
      <c r="A145" s="29" t="s">
        <v>683</v>
      </c>
      <c r="B145" s="29" t="s">
        <v>305</v>
      </c>
      <c r="C145" s="29" t="s">
        <v>521</v>
      </c>
      <c r="D145" s="29" t="s">
        <v>684</v>
      </c>
    </row>
    <row r="146" spans="1:4" x14ac:dyDescent="0.25">
      <c r="A146" s="29" t="s">
        <v>416</v>
      </c>
      <c r="B146" s="29" t="s">
        <v>305</v>
      </c>
      <c r="C146" s="29" t="s">
        <v>570</v>
      </c>
      <c r="D146" s="29" t="s">
        <v>685</v>
      </c>
    </row>
    <row r="147" spans="1:4" x14ac:dyDescent="0.25">
      <c r="A147" s="29" t="s">
        <v>388</v>
      </c>
      <c r="B147" s="29" t="s">
        <v>305</v>
      </c>
      <c r="C147" s="29" t="s">
        <v>168</v>
      </c>
      <c r="D147" s="29" t="s">
        <v>686</v>
      </c>
    </row>
    <row r="148" spans="1:4" x14ac:dyDescent="0.25">
      <c r="A148" s="29" t="s">
        <v>386</v>
      </c>
      <c r="B148" s="29" t="s">
        <v>305</v>
      </c>
      <c r="C148" s="29" t="s">
        <v>687</v>
      </c>
      <c r="D148" s="29" t="s">
        <v>688</v>
      </c>
    </row>
    <row r="149" spans="1:4" x14ac:dyDescent="0.25">
      <c r="A149" s="29" t="s">
        <v>385</v>
      </c>
      <c r="B149" s="29" t="s">
        <v>305</v>
      </c>
      <c r="C149" s="29" t="s">
        <v>677</v>
      </c>
      <c r="D149" s="29" t="s">
        <v>689</v>
      </c>
    </row>
    <row r="150" spans="1:4" x14ac:dyDescent="0.25">
      <c r="A150" s="29" t="s">
        <v>412</v>
      </c>
      <c r="B150" s="29" t="s">
        <v>305</v>
      </c>
      <c r="C150" s="29" t="s">
        <v>510</v>
      </c>
      <c r="D150" s="29" t="s">
        <v>690</v>
      </c>
    </row>
    <row r="151" spans="1:4" x14ac:dyDescent="0.25">
      <c r="A151" s="29" t="s">
        <v>392</v>
      </c>
      <c r="B151" s="29" t="s">
        <v>305</v>
      </c>
      <c r="C151" s="29" t="s">
        <v>510</v>
      </c>
      <c r="D151" s="29" t="s">
        <v>691</v>
      </c>
    </row>
    <row r="152" spans="1:4" x14ac:dyDescent="0.25">
      <c r="A152" s="29" t="s">
        <v>692</v>
      </c>
      <c r="B152" s="29" t="s">
        <v>305</v>
      </c>
      <c r="C152" s="29" t="s">
        <v>693</v>
      </c>
      <c r="D152" s="29" t="s">
        <v>694</v>
      </c>
    </row>
    <row r="153" spans="1:4" x14ac:dyDescent="0.25">
      <c r="A153" s="29" t="s">
        <v>395</v>
      </c>
      <c r="B153" s="29" t="s">
        <v>305</v>
      </c>
      <c r="C153" s="29" t="s">
        <v>695</v>
      </c>
      <c r="D153" s="29" t="s">
        <v>696</v>
      </c>
    </row>
    <row r="154" spans="1:4" x14ac:dyDescent="0.25">
      <c r="A154" s="29" t="s">
        <v>697</v>
      </c>
      <c r="B154" s="29" t="s">
        <v>305</v>
      </c>
      <c r="C154" s="29" t="s">
        <v>66</v>
      </c>
      <c r="D154" s="29" t="s">
        <v>698</v>
      </c>
    </row>
    <row r="155" spans="1:4" x14ac:dyDescent="0.25">
      <c r="A155" s="29" t="s">
        <v>394</v>
      </c>
      <c r="B155" s="29" t="s">
        <v>305</v>
      </c>
      <c r="C155" s="29" t="s">
        <v>244</v>
      </c>
      <c r="D155" s="29" t="s">
        <v>699</v>
      </c>
    </row>
    <row r="156" spans="1:4" x14ac:dyDescent="0.25">
      <c r="A156" s="29" t="s">
        <v>398</v>
      </c>
      <c r="B156" s="29" t="s">
        <v>305</v>
      </c>
      <c r="C156" s="29" t="s">
        <v>700</v>
      </c>
      <c r="D156" s="29" t="s">
        <v>701</v>
      </c>
    </row>
    <row r="157" spans="1:4" x14ac:dyDescent="0.25">
      <c r="A157" s="29" t="s">
        <v>409</v>
      </c>
      <c r="B157" s="29" t="s">
        <v>305</v>
      </c>
      <c r="C157" s="29" t="s">
        <v>702</v>
      </c>
      <c r="D157" s="29" t="s">
        <v>703</v>
      </c>
    </row>
    <row r="158" spans="1:4" x14ac:dyDescent="0.25">
      <c r="A158" s="29" t="s">
        <v>406</v>
      </c>
      <c r="B158" s="29" t="s">
        <v>305</v>
      </c>
      <c r="C158" s="29" t="s">
        <v>704</v>
      </c>
      <c r="D158" s="29" t="s">
        <v>705</v>
      </c>
    </row>
    <row r="159" spans="1:4" x14ac:dyDescent="0.25">
      <c r="A159" s="29" t="s">
        <v>706</v>
      </c>
      <c r="B159" s="29" t="s">
        <v>305</v>
      </c>
      <c r="C159" s="29" t="s">
        <v>707</v>
      </c>
      <c r="D159" s="29" t="s">
        <v>708</v>
      </c>
    </row>
    <row r="160" spans="1:4" x14ac:dyDescent="0.25">
      <c r="A160" s="29" t="s">
        <v>404</v>
      </c>
      <c r="B160" s="29" t="s">
        <v>305</v>
      </c>
      <c r="C160" s="29" t="s">
        <v>254</v>
      </c>
      <c r="D160" s="29" t="s">
        <v>709</v>
      </c>
    </row>
    <row r="161" spans="1:4" x14ac:dyDescent="0.25">
      <c r="A161" s="29" t="s">
        <v>414</v>
      </c>
      <c r="B161" s="29" t="s">
        <v>305</v>
      </c>
      <c r="C161" s="29" t="s">
        <v>106</v>
      </c>
      <c r="D161" s="29" t="s">
        <v>660</v>
      </c>
    </row>
    <row r="162" spans="1:4" x14ac:dyDescent="0.25">
      <c r="A162" s="29" t="s">
        <v>400</v>
      </c>
      <c r="B162" s="29" t="s">
        <v>305</v>
      </c>
      <c r="C162" s="29" t="s">
        <v>110</v>
      </c>
      <c r="D162" s="29" t="s">
        <v>710</v>
      </c>
    </row>
    <row r="163" spans="1:4" x14ac:dyDescent="0.25">
      <c r="A163" s="29" t="s">
        <v>402</v>
      </c>
      <c r="B163" s="29" t="s">
        <v>305</v>
      </c>
      <c r="C163" s="29" t="s">
        <v>143</v>
      </c>
      <c r="D163" s="29" t="s">
        <v>711</v>
      </c>
    </row>
    <row r="164" spans="1:4" x14ac:dyDescent="0.25">
      <c r="A164" s="29" t="s">
        <v>408</v>
      </c>
      <c r="B164" s="29" t="s">
        <v>305</v>
      </c>
      <c r="C164" s="29" t="s">
        <v>712</v>
      </c>
      <c r="D164" s="29" t="s">
        <v>713</v>
      </c>
    </row>
    <row r="165" spans="1:4" x14ac:dyDescent="0.25">
      <c r="A165" s="29" t="s">
        <v>415</v>
      </c>
      <c r="B165" s="29" t="s">
        <v>305</v>
      </c>
      <c r="C165" s="29" t="s">
        <v>586</v>
      </c>
      <c r="D165" s="29" t="s">
        <v>714</v>
      </c>
    </row>
    <row r="166" spans="1:4" x14ac:dyDescent="0.25">
      <c r="A166" s="29" t="s">
        <v>403</v>
      </c>
      <c r="B166" s="29" t="s">
        <v>305</v>
      </c>
      <c r="C166" s="29" t="s">
        <v>66</v>
      </c>
      <c r="D166" s="29" t="s">
        <v>715</v>
      </c>
    </row>
    <row r="167" spans="1:4" x14ac:dyDescent="0.25">
      <c r="A167" s="29" t="s">
        <v>422</v>
      </c>
      <c r="B167" s="29" t="s">
        <v>305</v>
      </c>
      <c r="C167" s="29" t="s">
        <v>165</v>
      </c>
      <c r="D167" s="29">
        <v>0.71</v>
      </c>
    </row>
    <row r="168" spans="1:4" x14ac:dyDescent="0.25">
      <c r="A168" s="29" t="s">
        <v>421</v>
      </c>
      <c r="B168" s="29" t="s">
        <v>305</v>
      </c>
      <c r="C168" s="29">
        <v>0.87</v>
      </c>
      <c r="D168" s="29">
        <v>0.72</v>
      </c>
    </row>
    <row r="169" spans="1:4" x14ac:dyDescent="0.25">
      <c r="A169" s="29" t="s">
        <v>397</v>
      </c>
      <c r="B169" s="29" t="s">
        <v>305</v>
      </c>
      <c r="C169" s="29">
        <v>0.88</v>
      </c>
      <c r="D169" s="29">
        <v>0.76</v>
      </c>
    </row>
    <row r="170" spans="1:4" x14ac:dyDescent="0.25">
      <c r="A170" s="29" t="s">
        <v>716</v>
      </c>
      <c r="B170" s="29" t="s">
        <v>305</v>
      </c>
      <c r="C170" s="29" t="s">
        <v>513</v>
      </c>
      <c r="D170" s="29">
        <v>0.95</v>
      </c>
    </row>
    <row r="171" spans="1:4" x14ac:dyDescent="0.25">
      <c r="A171" s="29" t="s">
        <v>401</v>
      </c>
      <c r="B171" s="29" t="s">
        <v>305</v>
      </c>
      <c r="C171" s="29" t="s">
        <v>537</v>
      </c>
      <c r="D171" s="29">
        <v>0.97</v>
      </c>
    </row>
    <row r="172" spans="1:4" x14ac:dyDescent="0.25">
      <c r="A172" s="29" t="s">
        <v>405</v>
      </c>
      <c r="B172" s="29" t="s">
        <v>305</v>
      </c>
      <c r="C172" s="29">
        <v>0.89</v>
      </c>
      <c r="D172" s="29">
        <v>1</v>
      </c>
    </row>
    <row r="173" spans="1:4" x14ac:dyDescent="0.25">
      <c r="A173" s="29" t="s">
        <v>418</v>
      </c>
      <c r="B173" s="29" t="s">
        <v>305</v>
      </c>
      <c r="C173" s="29">
        <v>0.75</v>
      </c>
      <c r="D173" s="29">
        <v>1.04</v>
      </c>
    </row>
    <row r="174" spans="1:4" x14ac:dyDescent="0.25">
      <c r="A174" s="29" t="s">
        <v>387</v>
      </c>
      <c r="B174" s="29" t="s">
        <v>305</v>
      </c>
      <c r="C174" s="29" t="s">
        <v>513</v>
      </c>
      <c r="D174" s="29">
        <v>1.0900000000000001</v>
      </c>
    </row>
    <row r="175" spans="1:4" x14ac:dyDescent="0.25">
      <c r="A175" s="29" t="s">
        <v>407</v>
      </c>
      <c r="B175" s="29" t="s">
        <v>305</v>
      </c>
      <c r="C175" s="29">
        <v>1.27</v>
      </c>
      <c r="D175" s="29">
        <v>1.0900000000000001</v>
      </c>
    </row>
    <row r="176" spans="1:4" x14ac:dyDescent="0.25">
      <c r="A176" s="29" t="s">
        <v>717</v>
      </c>
      <c r="B176" s="29" t="s">
        <v>305</v>
      </c>
      <c r="C176" s="29" t="s">
        <v>155</v>
      </c>
      <c r="D176" s="29">
        <v>1.1599999999999999</v>
      </c>
    </row>
    <row r="177" spans="1:4" x14ac:dyDescent="0.25">
      <c r="A177" s="29" t="s">
        <v>420</v>
      </c>
      <c r="B177" s="29" t="s">
        <v>305</v>
      </c>
      <c r="C177" s="29" t="s">
        <v>254</v>
      </c>
      <c r="D177" s="29">
        <v>1.29</v>
      </c>
    </row>
    <row r="178" spans="1:4" x14ac:dyDescent="0.25">
      <c r="A178" s="29" t="s">
        <v>396</v>
      </c>
      <c r="B178" s="29" t="s">
        <v>305</v>
      </c>
      <c r="C178" s="29" t="s">
        <v>57</v>
      </c>
      <c r="D178" s="29" t="s">
        <v>70</v>
      </c>
    </row>
    <row r="179" spans="1:4" x14ac:dyDescent="0.25">
      <c r="A179" s="29" t="s">
        <v>718</v>
      </c>
      <c r="B179" s="29" t="s">
        <v>305</v>
      </c>
      <c r="C179" s="29">
        <v>1.27</v>
      </c>
      <c r="D179" s="29" t="s">
        <v>45</v>
      </c>
    </row>
    <row r="180" spans="1:4" x14ac:dyDescent="0.25">
      <c r="A180" s="29" t="s">
        <v>417</v>
      </c>
      <c r="B180" s="29" t="s">
        <v>305</v>
      </c>
      <c r="C180" s="29">
        <v>1.21</v>
      </c>
      <c r="D180" s="29" t="s">
        <v>719</v>
      </c>
    </row>
    <row r="181" spans="1:4" x14ac:dyDescent="0.25">
      <c r="A181" s="29" t="s">
        <v>410</v>
      </c>
      <c r="B181" s="29" t="s">
        <v>305</v>
      </c>
      <c r="C181" s="29" t="s">
        <v>577</v>
      </c>
      <c r="D181" s="29" t="s">
        <v>513</v>
      </c>
    </row>
    <row r="182" spans="1:4" x14ac:dyDescent="0.25">
      <c r="A182" s="29" t="s">
        <v>426</v>
      </c>
      <c r="B182" s="29" t="s">
        <v>306</v>
      </c>
      <c r="C182" s="29" t="s">
        <v>571</v>
      </c>
      <c r="D182" s="29" t="s">
        <v>540</v>
      </c>
    </row>
    <row r="183" spans="1:4" x14ac:dyDescent="0.25">
      <c r="A183" s="29" t="s">
        <v>431</v>
      </c>
      <c r="B183" s="29" t="s">
        <v>306</v>
      </c>
      <c r="C183" s="29" t="s">
        <v>641</v>
      </c>
      <c r="D183" s="29" t="s">
        <v>563</v>
      </c>
    </row>
    <row r="184" spans="1:4" x14ac:dyDescent="0.25">
      <c r="A184" s="29" t="s">
        <v>427</v>
      </c>
      <c r="B184" s="29" t="s">
        <v>306</v>
      </c>
      <c r="C184" s="29" t="s">
        <v>636</v>
      </c>
      <c r="D184" s="29" t="s">
        <v>99</v>
      </c>
    </row>
    <row r="185" spans="1:4" x14ac:dyDescent="0.25">
      <c r="A185" s="29" t="s">
        <v>435</v>
      </c>
      <c r="B185" s="29" t="s">
        <v>306</v>
      </c>
      <c r="C185" s="29" t="s">
        <v>147</v>
      </c>
      <c r="D185" s="29" t="s">
        <v>99</v>
      </c>
    </row>
    <row r="186" spans="1:4" x14ac:dyDescent="0.25">
      <c r="A186" s="29" t="s">
        <v>430</v>
      </c>
      <c r="B186" s="29" t="s">
        <v>306</v>
      </c>
      <c r="C186" s="29" t="s">
        <v>82</v>
      </c>
      <c r="D186" s="29" t="s">
        <v>607</v>
      </c>
    </row>
    <row r="187" spans="1:4" x14ac:dyDescent="0.25">
      <c r="A187" s="29" t="s">
        <v>429</v>
      </c>
      <c r="B187" s="29" t="s">
        <v>306</v>
      </c>
      <c r="C187" s="29" t="s">
        <v>208</v>
      </c>
      <c r="D187" s="29" t="s">
        <v>583</v>
      </c>
    </row>
    <row r="188" spans="1:4" x14ac:dyDescent="0.25">
      <c r="A188" s="29" t="s">
        <v>433</v>
      </c>
      <c r="B188" s="29" t="s">
        <v>306</v>
      </c>
      <c r="C188" s="29" t="s">
        <v>71</v>
      </c>
      <c r="D188" s="29" t="s">
        <v>122</v>
      </c>
    </row>
    <row r="189" spans="1:4" x14ac:dyDescent="0.25">
      <c r="A189" s="29" t="s">
        <v>423</v>
      </c>
      <c r="B189" s="29" t="s">
        <v>306</v>
      </c>
      <c r="C189" s="29" t="s">
        <v>720</v>
      </c>
      <c r="D189" s="29" t="s">
        <v>262</v>
      </c>
    </row>
    <row r="190" spans="1:4" x14ac:dyDescent="0.25">
      <c r="A190" s="29" t="s">
        <v>436</v>
      </c>
      <c r="B190" s="29" t="s">
        <v>306</v>
      </c>
      <c r="C190" s="29" t="s">
        <v>65</v>
      </c>
      <c r="D190" s="29" t="s">
        <v>263</v>
      </c>
    </row>
    <row r="191" spans="1:4" x14ac:dyDescent="0.25">
      <c r="A191" s="29" t="s">
        <v>425</v>
      </c>
      <c r="B191" s="29" t="s">
        <v>306</v>
      </c>
      <c r="C191" s="29" t="s">
        <v>249</v>
      </c>
      <c r="D191" s="29" t="s">
        <v>675</v>
      </c>
    </row>
    <row r="192" spans="1:4" x14ac:dyDescent="0.25">
      <c r="A192" s="29" t="s">
        <v>424</v>
      </c>
      <c r="B192" s="29" t="s">
        <v>306</v>
      </c>
      <c r="C192" s="29" t="s">
        <v>721</v>
      </c>
      <c r="D192" s="29" t="s">
        <v>548</v>
      </c>
    </row>
    <row r="193" spans="1:4" x14ac:dyDescent="0.25">
      <c r="A193" s="29" t="s">
        <v>434</v>
      </c>
      <c r="B193" s="29" t="s">
        <v>306</v>
      </c>
      <c r="C193" s="29" t="s">
        <v>155</v>
      </c>
      <c r="D193" s="29" t="s">
        <v>232</v>
      </c>
    </row>
    <row r="194" spans="1:4" x14ac:dyDescent="0.25">
      <c r="A194" s="29" t="s">
        <v>428</v>
      </c>
      <c r="B194" s="29" t="s">
        <v>306</v>
      </c>
      <c r="C194" s="29" t="s">
        <v>514</v>
      </c>
      <c r="D194" s="29" t="s">
        <v>246</v>
      </c>
    </row>
    <row r="195" spans="1:4" x14ac:dyDescent="0.25">
      <c r="A195" s="29" t="s">
        <v>432</v>
      </c>
      <c r="B195" s="29" t="s">
        <v>306</v>
      </c>
      <c r="C195" s="29" t="s">
        <v>75</v>
      </c>
      <c r="D195" s="29" t="s">
        <v>722</v>
      </c>
    </row>
    <row r="196" spans="1:4" x14ac:dyDescent="0.25">
      <c r="A196" s="29" t="s">
        <v>723</v>
      </c>
      <c r="B196" s="29" t="s">
        <v>306</v>
      </c>
      <c r="C196" s="29" t="s">
        <v>64</v>
      </c>
      <c r="D196" s="29" t="s">
        <v>724</v>
      </c>
    </row>
    <row r="197" spans="1:4" x14ac:dyDescent="0.25">
      <c r="A197" s="29" t="s">
        <v>725</v>
      </c>
      <c r="B197" s="29" t="s">
        <v>306</v>
      </c>
      <c r="C197" s="29">
        <v>0.97</v>
      </c>
      <c r="D197" s="29">
        <v>1.1100000000000001</v>
      </c>
    </row>
    <row r="198" spans="1:4" x14ac:dyDescent="0.25">
      <c r="A198" s="29" t="s">
        <v>353</v>
      </c>
      <c r="B198" s="29" t="s">
        <v>302</v>
      </c>
      <c r="C198" s="29" t="s">
        <v>88</v>
      </c>
      <c r="D198" s="29" t="s">
        <v>188</v>
      </c>
    </row>
    <row r="199" spans="1:4" x14ac:dyDescent="0.25">
      <c r="A199" s="29" t="s">
        <v>726</v>
      </c>
      <c r="B199" s="29" t="s">
        <v>302</v>
      </c>
      <c r="C199" s="29" t="s">
        <v>48</v>
      </c>
      <c r="D199" s="29" t="s">
        <v>114</v>
      </c>
    </row>
    <row r="200" spans="1:4" x14ac:dyDescent="0.25">
      <c r="A200" s="29" t="s">
        <v>356</v>
      </c>
      <c r="B200" s="29" t="s">
        <v>302</v>
      </c>
      <c r="C200" s="29" t="s">
        <v>727</v>
      </c>
      <c r="D200" s="29" t="s">
        <v>539</v>
      </c>
    </row>
    <row r="201" spans="1:4" x14ac:dyDescent="0.25">
      <c r="A201" s="29" t="s">
        <v>728</v>
      </c>
      <c r="B201" s="29" t="s">
        <v>302</v>
      </c>
      <c r="C201" s="29" t="s">
        <v>510</v>
      </c>
      <c r="D201" s="29" t="s">
        <v>163</v>
      </c>
    </row>
    <row r="202" spans="1:4" x14ac:dyDescent="0.25">
      <c r="A202" s="29" t="s">
        <v>729</v>
      </c>
      <c r="B202" s="29" t="s">
        <v>302</v>
      </c>
      <c r="C202" s="29" t="s">
        <v>82</v>
      </c>
      <c r="D202" s="29" t="s">
        <v>672</v>
      </c>
    </row>
    <row r="203" spans="1:4" x14ac:dyDescent="0.25">
      <c r="A203" s="29" t="s">
        <v>730</v>
      </c>
      <c r="B203" s="29" t="s">
        <v>302</v>
      </c>
      <c r="C203" s="29" t="s">
        <v>623</v>
      </c>
      <c r="D203" s="29" t="s">
        <v>261</v>
      </c>
    </row>
    <row r="204" spans="1:4" x14ac:dyDescent="0.25">
      <c r="A204" s="29" t="s">
        <v>350</v>
      </c>
      <c r="B204" s="29" t="s">
        <v>302</v>
      </c>
      <c r="C204" s="29">
        <v>1.34</v>
      </c>
      <c r="D204" s="29" t="s">
        <v>241</v>
      </c>
    </row>
    <row r="205" spans="1:4" x14ac:dyDescent="0.25">
      <c r="A205" s="29" t="s">
        <v>358</v>
      </c>
      <c r="B205" s="29" t="s">
        <v>302</v>
      </c>
      <c r="C205" s="29" t="s">
        <v>731</v>
      </c>
      <c r="D205" s="29" t="s">
        <v>583</v>
      </c>
    </row>
    <row r="206" spans="1:4" x14ac:dyDescent="0.25">
      <c r="A206" s="29" t="s">
        <v>357</v>
      </c>
      <c r="B206" s="29" t="s">
        <v>302</v>
      </c>
      <c r="C206" s="29" t="s">
        <v>732</v>
      </c>
      <c r="D206" s="29" t="s">
        <v>733</v>
      </c>
    </row>
    <row r="207" spans="1:4" x14ac:dyDescent="0.25">
      <c r="A207" s="29" t="s">
        <v>354</v>
      </c>
      <c r="B207" s="29" t="s">
        <v>302</v>
      </c>
      <c r="C207" s="29" t="s">
        <v>208</v>
      </c>
      <c r="D207" s="29" t="s">
        <v>734</v>
      </c>
    </row>
    <row r="208" spans="1:4" x14ac:dyDescent="0.25">
      <c r="A208" s="29" t="s">
        <v>355</v>
      </c>
      <c r="B208" s="29" t="s">
        <v>302</v>
      </c>
      <c r="C208" s="29" t="s">
        <v>654</v>
      </c>
      <c r="D208" s="29" t="s">
        <v>41</v>
      </c>
    </row>
    <row r="209" spans="1:4" x14ac:dyDescent="0.25">
      <c r="A209" s="29" t="s">
        <v>359</v>
      </c>
      <c r="B209" s="29" t="s">
        <v>302</v>
      </c>
      <c r="C209" s="29" t="s">
        <v>735</v>
      </c>
      <c r="D209" s="29" t="s">
        <v>736</v>
      </c>
    </row>
    <row r="210" spans="1:4" x14ac:dyDescent="0.25">
      <c r="A210" s="29" t="s">
        <v>349</v>
      </c>
      <c r="B210" s="29" t="s">
        <v>302</v>
      </c>
      <c r="C210" s="29" t="s">
        <v>111</v>
      </c>
      <c r="D210" s="29" t="s">
        <v>737</v>
      </c>
    </row>
    <row r="211" spans="1:4" x14ac:dyDescent="0.25">
      <c r="A211" s="29" t="s">
        <v>347</v>
      </c>
      <c r="B211" s="29" t="s">
        <v>302</v>
      </c>
      <c r="C211" s="29">
        <v>1.1200000000000001</v>
      </c>
      <c r="D211" s="29">
        <v>0.97</v>
      </c>
    </row>
    <row r="212" spans="1:4" x14ac:dyDescent="0.25">
      <c r="A212" s="29" t="s">
        <v>738</v>
      </c>
      <c r="B212" s="29" t="s">
        <v>302</v>
      </c>
      <c r="C212" s="29">
        <v>0.95</v>
      </c>
      <c r="D212" s="29">
        <v>0.99</v>
      </c>
    </row>
    <row r="213" spans="1:4" x14ac:dyDescent="0.25">
      <c r="A213" s="29" t="s">
        <v>739</v>
      </c>
      <c r="B213" s="29" t="s">
        <v>302</v>
      </c>
      <c r="C213" s="29">
        <v>1.07</v>
      </c>
      <c r="D213" s="29">
        <v>1</v>
      </c>
    </row>
    <row r="214" spans="1:4" x14ac:dyDescent="0.25">
      <c r="A214" s="29" t="s">
        <v>348</v>
      </c>
      <c r="B214" s="29" t="s">
        <v>302</v>
      </c>
      <c r="C214" s="29">
        <v>0.85</v>
      </c>
      <c r="D214" s="29">
        <v>1.07</v>
      </c>
    </row>
    <row r="215" spans="1:4" x14ac:dyDescent="0.25">
      <c r="A215" s="29" t="s">
        <v>740</v>
      </c>
      <c r="B215" s="29" t="s">
        <v>302</v>
      </c>
      <c r="C215" s="29" t="s">
        <v>636</v>
      </c>
      <c r="D215" s="29">
        <v>1.1499999999999999</v>
      </c>
    </row>
    <row r="216" spans="1:4" x14ac:dyDescent="0.25">
      <c r="A216" s="29" t="s">
        <v>351</v>
      </c>
      <c r="B216" s="29" t="s">
        <v>302</v>
      </c>
      <c r="C216" s="29">
        <v>1.24</v>
      </c>
      <c r="D216" s="29">
        <v>1.29</v>
      </c>
    </row>
    <row r="217" spans="1:4" x14ac:dyDescent="0.25">
      <c r="A217" s="29" t="s">
        <v>741</v>
      </c>
      <c r="B217" s="29" t="s">
        <v>742</v>
      </c>
      <c r="C217" s="29" t="s">
        <v>261</v>
      </c>
      <c r="D217" s="29" t="s">
        <v>511</v>
      </c>
    </row>
    <row r="218" spans="1:4" x14ac:dyDescent="0.25">
      <c r="A218" s="29" t="s">
        <v>743</v>
      </c>
      <c r="B218" s="29" t="s">
        <v>742</v>
      </c>
      <c r="C218" s="29" t="s">
        <v>538</v>
      </c>
      <c r="D218" s="29" t="s">
        <v>57</v>
      </c>
    </row>
    <row r="219" spans="1:4" x14ac:dyDescent="0.25">
      <c r="A219" s="29" t="s">
        <v>344</v>
      </c>
      <c r="B219" s="29" t="s">
        <v>742</v>
      </c>
      <c r="C219" s="29" t="s">
        <v>510</v>
      </c>
      <c r="D219" s="29" t="s">
        <v>719</v>
      </c>
    </row>
    <row r="220" spans="1:4" x14ac:dyDescent="0.25">
      <c r="A220" s="29" t="s">
        <v>744</v>
      </c>
      <c r="B220" s="29" t="s">
        <v>742</v>
      </c>
      <c r="C220" s="29" t="s">
        <v>562</v>
      </c>
      <c r="D220" s="29" t="s">
        <v>242</v>
      </c>
    </row>
    <row r="221" spans="1:4" x14ac:dyDescent="0.25">
      <c r="A221" s="29" t="s">
        <v>745</v>
      </c>
      <c r="B221" s="29" t="s">
        <v>742</v>
      </c>
      <c r="C221" s="29" t="s">
        <v>746</v>
      </c>
      <c r="D221" s="29" t="s">
        <v>677</v>
      </c>
    </row>
    <row r="222" spans="1:4" x14ac:dyDescent="0.25">
      <c r="A222" s="29" t="s">
        <v>747</v>
      </c>
      <c r="B222" s="29" t="s">
        <v>742</v>
      </c>
      <c r="C222" s="29">
        <v>1.08</v>
      </c>
      <c r="D222" s="29" t="s">
        <v>206</v>
      </c>
    </row>
    <row r="223" spans="1:4" x14ac:dyDescent="0.25">
      <c r="A223" s="29" t="s">
        <v>748</v>
      </c>
      <c r="B223" s="29" t="s">
        <v>742</v>
      </c>
      <c r="C223" s="29" t="s">
        <v>547</v>
      </c>
      <c r="D223" s="29" t="s">
        <v>570</v>
      </c>
    </row>
    <row r="224" spans="1:4" x14ac:dyDescent="0.25">
      <c r="A224" s="29" t="s">
        <v>749</v>
      </c>
      <c r="B224" s="29" t="s">
        <v>742</v>
      </c>
      <c r="C224" s="29" t="s">
        <v>750</v>
      </c>
      <c r="D224" s="29" t="s">
        <v>647</v>
      </c>
    </row>
    <row r="225" spans="1:4" x14ac:dyDescent="0.25">
      <c r="A225" s="29" t="s">
        <v>751</v>
      </c>
      <c r="B225" s="29" t="s">
        <v>742</v>
      </c>
      <c r="C225" s="29" t="s">
        <v>130</v>
      </c>
      <c r="D225" s="29" t="s">
        <v>752</v>
      </c>
    </row>
    <row r="226" spans="1:4" x14ac:dyDescent="0.25">
      <c r="A226" s="29" t="s">
        <v>753</v>
      </c>
      <c r="B226" s="29" t="s">
        <v>742</v>
      </c>
      <c r="C226" s="29" t="s">
        <v>45</v>
      </c>
      <c r="D226" s="29" t="s">
        <v>754</v>
      </c>
    </row>
    <row r="227" spans="1:4" x14ac:dyDescent="0.25">
      <c r="A227" s="29" t="s">
        <v>755</v>
      </c>
      <c r="B227" s="29" t="s">
        <v>742</v>
      </c>
      <c r="C227" s="29" t="s">
        <v>147</v>
      </c>
      <c r="D227" s="29" t="s">
        <v>756</v>
      </c>
    </row>
    <row r="228" spans="1:4" x14ac:dyDescent="0.25">
      <c r="A228" s="29" t="s">
        <v>342</v>
      </c>
      <c r="B228" s="29" t="s">
        <v>742</v>
      </c>
      <c r="C228" s="29" t="s">
        <v>84</v>
      </c>
      <c r="D228" s="29" t="s">
        <v>757</v>
      </c>
    </row>
    <row r="229" spans="1:4" x14ac:dyDescent="0.25">
      <c r="A229" s="29" t="s">
        <v>758</v>
      </c>
      <c r="B229" s="29" t="s">
        <v>742</v>
      </c>
      <c r="C229" s="29" t="s">
        <v>145</v>
      </c>
      <c r="D229" s="29" t="s">
        <v>759</v>
      </c>
    </row>
    <row r="230" spans="1:4" x14ac:dyDescent="0.25">
      <c r="A230" s="29" t="s">
        <v>760</v>
      </c>
      <c r="B230" s="29" t="s">
        <v>742</v>
      </c>
      <c r="C230" s="29" t="s">
        <v>75</v>
      </c>
      <c r="D230" s="29">
        <v>1.04</v>
      </c>
    </row>
    <row r="231" spans="1:4" x14ac:dyDescent="0.25">
      <c r="A231" s="29" t="s">
        <v>761</v>
      </c>
      <c r="B231" s="29" t="s">
        <v>742</v>
      </c>
      <c r="C231" s="29">
        <v>0.98</v>
      </c>
      <c r="D231" s="29">
        <v>1.08</v>
      </c>
    </row>
    <row r="232" spans="1:4" x14ac:dyDescent="0.25">
      <c r="A232" s="29" t="s">
        <v>495</v>
      </c>
      <c r="B232" s="29" t="s">
        <v>309</v>
      </c>
      <c r="C232" s="29" t="s">
        <v>90</v>
      </c>
      <c r="D232" s="29" t="s">
        <v>571</v>
      </c>
    </row>
    <row r="233" spans="1:4" x14ac:dyDescent="0.25">
      <c r="A233" s="29" t="s">
        <v>503</v>
      </c>
      <c r="B233" s="29" t="s">
        <v>309</v>
      </c>
      <c r="C233" s="29" t="s">
        <v>242</v>
      </c>
      <c r="D233" s="29" t="s">
        <v>244</v>
      </c>
    </row>
    <row r="234" spans="1:4" x14ac:dyDescent="0.25">
      <c r="A234" s="29" t="s">
        <v>504</v>
      </c>
      <c r="B234" s="29" t="s">
        <v>309</v>
      </c>
      <c r="C234" s="29" t="s">
        <v>253</v>
      </c>
      <c r="D234" s="29" t="s">
        <v>248</v>
      </c>
    </row>
    <row r="235" spans="1:4" x14ac:dyDescent="0.25">
      <c r="A235" s="29" t="s">
        <v>502</v>
      </c>
      <c r="B235" s="29" t="s">
        <v>309</v>
      </c>
      <c r="C235" s="29" t="s">
        <v>762</v>
      </c>
      <c r="D235" s="29" t="s">
        <v>206</v>
      </c>
    </row>
    <row r="236" spans="1:4" x14ac:dyDescent="0.25">
      <c r="A236" s="29" t="s">
        <v>501</v>
      </c>
      <c r="B236" s="29" t="s">
        <v>309</v>
      </c>
      <c r="C236" s="29" t="s">
        <v>521</v>
      </c>
      <c r="D236" s="29" t="s">
        <v>542</v>
      </c>
    </row>
    <row r="237" spans="1:4" x14ac:dyDescent="0.25">
      <c r="A237" s="29" t="s">
        <v>500</v>
      </c>
      <c r="B237" s="29" t="s">
        <v>309</v>
      </c>
      <c r="C237" s="29" t="s">
        <v>130</v>
      </c>
      <c r="D237" s="29" t="s">
        <v>258</v>
      </c>
    </row>
    <row r="238" spans="1:4" x14ac:dyDescent="0.25">
      <c r="A238" s="29" t="s">
        <v>496</v>
      </c>
      <c r="B238" s="29" t="s">
        <v>309</v>
      </c>
      <c r="C238" s="29" t="s">
        <v>121</v>
      </c>
      <c r="D238" s="29" t="s">
        <v>84</v>
      </c>
    </row>
    <row r="239" spans="1:4" x14ac:dyDescent="0.25">
      <c r="A239" s="29" t="s">
        <v>498</v>
      </c>
      <c r="B239" s="29" t="s">
        <v>309</v>
      </c>
      <c r="C239" s="29" t="s">
        <v>206</v>
      </c>
      <c r="D239" s="29" t="s">
        <v>84</v>
      </c>
    </row>
    <row r="240" spans="1:4" x14ac:dyDescent="0.25">
      <c r="A240" s="29" t="s">
        <v>499</v>
      </c>
      <c r="B240" s="29" t="s">
        <v>309</v>
      </c>
      <c r="C240" s="29" t="s">
        <v>145</v>
      </c>
      <c r="D240" s="29" t="s">
        <v>93</v>
      </c>
    </row>
    <row r="241" spans="1:4" x14ac:dyDescent="0.25">
      <c r="A241" s="29" t="s">
        <v>494</v>
      </c>
      <c r="B241" s="29" t="s">
        <v>309</v>
      </c>
      <c r="C241" s="29" t="s">
        <v>85</v>
      </c>
      <c r="D241" s="29" t="s">
        <v>133</v>
      </c>
    </row>
    <row r="242" spans="1:4" x14ac:dyDescent="0.25">
      <c r="A242" s="29" t="s">
        <v>506</v>
      </c>
      <c r="B242" s="29" t="s">
        <v>309</v>
      </c>
      <c r="C242" s="29" t="s">
        <v>130</v>
      </c>
      <c r="D242" s="29" t="s">
        <v>763</v>
      </c>
    </row>
    <row r="243" spans="1:4" x14ac:dyDescent="0.25">
      <c r="A243" s="29" t="s">
        <v>497</v>
      </c>
      <c r="B243" s="29" t="s">
        <v>309</v>
      </c>
      <c r="C243" s="29" t="s">
        <v>512</v>
      </c>
      <c r="D243" s="29">
        <v>1.23</v>
      </c>
    </row>
    <row r="244" spans="1:4" x14ac:dyDescent="0.25">
      <c r="A244" s="29" t="s">
        <v>493</v>
      </c>
      <c r="B244" s="29" t="s">
        <v>764</v>
      </c>
      <c r="C244" s="29" t="s">
        <v>513</v>
      </c>
      <c r="D244" s="29" t="s">
        <v>765</v>
      </c>
    </row>
    <row r="245" spans="1:4" x14ac:dyDescent="0.25">
      <c r="A245" s="29" t="s">
        <v>505</v>
      </c>
      <c r="B245" s="29" t="s">
        <v>764</v>
      </c>
      <c r="C245" s="29" t="s">
        <v>577</v>
      </c>
      <c r="D245" s="29" t="s">
        <v>766</v>
      </c>
    </row>
    <row r="246" spans="1:4" x14ac:dyDescent="0.25">
      <c r="A246" s="29" t="s">
        <v>438</v>
      </c>
      <c r="B246" s="29" t="s">
        <v>307</v>
      </c>
      <c r="C246" s="29" t="s">
        <v>607</v>
      </c>
      <c r="D246" s="29" t="s">
        <v>767</v>
      </c>
    </row>
    <row r="247" spans="1:4" x14ac:dyDescent="0.25">
      <c r="A247" s="29" t="s">
        <v>437</v>
      </c>
      <c r="B247" s="29" t="s">
        <v>307</v>
      </c>
      <c r="C247" s="29" t="s">
        <v>512</v>
      </c>
      <c r="D247" s="29" t="s">
        <v>548</v>
      </c>
    </row>
    <row r="248" spans="1:4" x14ac:dyDescent="0.25">
      <c r="A248" s="29" t="s">
        <v>768</v>
      </c>
      <c r="B248" s="29" t="s">
        <v>307</v>
      </c>
      <c r="C248" s="29" t="s">
        <v>82</v>
      </c>
      <c r="D248" s="29" t="s">
        <v>584</v>
      </c>
    </row>
    <row r="249" spans="1:4" x14ac:dyDescent="0.25">
      <c r="A249" s="29" t="s">
        <v>442</v>
      </c>
      <c r="B249" s="29" t="s">
        <v>307</v>
      </c>
      <c r="C249" s="29" t="s">
        <v>105</v>
      </c>
      <c r="D249" s="29" t="s">
        <v>555</v>
      </c>
    </row>
    <row r="250" spans="1:4" x14ac:dyDescent="0.25">
      <c r="A250" s="29" t="s">
        <v>440</v>
      </c>
      <c r="B250" s="29" t="s">
        <v>307</v>
      </c>
      <c r="C250" s="29" t="s">
        <v>769</v>
      </c>
      <c r="D250" s="29" t="s">
        <v>770</v>
      </c>
    </row>
    <row r="251" spans="1:4" x14ac:dyDescent="0.25">
      <c r="A251" s="29" t="s">
        <v>441</v>
      </c>
      <c r="B251" s="29" t="s">
        <v>307</v>
      </c>
      <c r="C251" s="29" t="s">
        <v>131</v>
      </c>
      <c r="D251" s="29" t="s">
        <v>771</v>
      </c>
    </row>
    <row r="252" spans="1:4" x14ac:dyDescent="0.25">
      <c r="A252" s="29" t="s">
        <v>443</v>
      </c>
      <c r="B252" s="29" t="s">
        <v>307</v>
      </c>
      <c r="C252" s="29" t="s">
        <v>772</v>
      </c>
      <c r="D252" s="29" t="s">
        <v>773</v>
      </c>
    </row>
    <row r="253" spans="1:4" x14ac:dyDescent="0.25">
      <c r="A253" s="29" t="s">
        <v>444</v>
      </c>
      <c r="B253" s="29" t="s">
        <v>307</v>
      </c>
      <c r="C253" s="29">
        <v>1.06</v>
      </c>
      <c r="D253" s="29">
        <v>1.1499999999999999</v>
      </c>
    </row>
    <row r="254" spans="1:4" ht="13.8" thickBot="1" x14ac:dyDescent="0.3">
      <c r="A254" s="30" t="s">
        <v>774</v>
      </c>
      <c r="B254" s="30" t="s">
        <v>307</v>
      </c>
      <c r="C254" s="30" t="s">
        <v>519</v>
      </c>
      <c r="D254" s="30">
        <v>1.2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K23" sqref="K23"/>
    </sheetView>
  </sheetViews>
  <sheetFormatPr defaultRowHeight="13.2" x14ac:dyDescent="0.25"/>
  <cols>
    <col min="1" max="16384" width="8.88671875" style="5"/>
  </cols>
  <sheetData>
    <row r="1" spans="1:7" ht="15.6" x14ac:dyDescent="0.3">
      <c r="A1" s="1" t="s">
        <v>1213</v>
      </c>
    </row>
    <row r="2" spans="1:7" x14ac:dyDescent="0.25">
      <c r="B2" s="20"/>
    </row>
    <row r="3" spans="1:7" x14ac:dyDescent="0.25">
      <c r="B3" s="12" t="s">
        <v>1162</v>
      </c>
      <c r="C3" s="9" t="s">
        <v>283</v>
      </c>
      <c r="D3" s="9" t="s">
        <v>284</v>
      </c>
      <c r="E3" s="9" t="s">
        <v>285</v>
      </c>
      <c r="F3" s="9" t="s">
        <v>287</v>
      </c>
      <c r="G3" s="9" t="s">
        <v>286</v>
      </c>
    </row>
    <row r="4" spans="1:7" x14ac:dyDescent="0.25">
      <c r="A4" s="11" t="s">
        <v>921</v>
      </c>
      <c r="B4" s="13">
        <v>0.40300000000000002</v>
      </c>
      <c r="C4" s="13">
        <v>1.7626999999999999</v>
      </c>
      <c r="D4" s="13">
        <v>2.5516000000000001</v>
      </c>
      <c r="E4" s="13">
        <v>1.321</v>
      </c>
      <c r="F4" s="13">
        <v>1.4</v>
      </c>
      <c r="G4" s="13">
        <v>1.8340000000000001</v>
      </c>
    </row>
    <row r="5" spans="1:7" x14ac:dyDescent="0.25">
      <c r="A5" s="11" t="s">
        <v>1</v>
      </c>
      <c r="B5" s="13">
        <v>0.68100000000000005</v>
      </c>
      <c r="C5" s="13">
        <v>1.794</v>
      </c>
      <c r="D5" s="13">
        <v>1.758</v>
      </c>
      <c r="E5" s="13">
        <v>1.738</v>
      </c>
      <c r="F5" s="13">
        <v>1.6739999999999999</v>
      </c>
      <c r="G5" s="13">
        <v>2.0259999999999998</v>
      </c>
    </row>
    <row r="6" spans="1:7" x14ac:dyDescent="0.25">
      <c r="A6" s="11" t="s">
        <v>2</v>
      </c>
      <c r="B6" s="13">
        <v>1.0840000000000001</v>
      </c>
      <c r="C6" s="13">
        <v>2.548</v>
      </c>
      <c r="D6" s="13">
        <v>2.1800000000000002</v>
      </c>
      <c r="E6" s="13">
        <v>2.1429999999999998</v>
      </c>
      <c r="F6" s="13">
        <v>1.4059999999999999</v>
      </c>
      <c r="G6" s="13">
        <v>1.663</v>
      </c>
    </row>
    <row r="7" spans="1:7" x14ac:dyDescent="0.25">
      <c r="A7" s="11" t="s">
        <v>3</v>
      </c>
      <c r="B7" s="13">
        <v>0.82099999999999995</v>
      </c>
      <c r="C7" s="13">
        <v>1.962</v>
      </c>
      <c r="D7" s="13">
        <v>2.2970000000000002</v>
      </c>
      <c r="E7" s="13">
        <v>1.8009999999999999</v>
      </c>
      <c r="F7" s="13">
        <v>2.036</v>
      </c>
      <c r="G7" s="13">
        <v>1.347</v>
      </c>
    </row>
    <row r="8" spans="1:7" x14ac:dyDescent="0.25">
      <c r="A8" s="11" t="s">
        <v>4</v>
      </c>
      <c r="B8" s="13">
        <v>1.022</v>
      </c>
      <c r="C8" s="13">
        <v>1.7709999999999999</v>
      </c>
      <c r="D8" s="13">
        <v>1.758</v>
      </c>
      <c r="E8" s="13">
        <v>1.4650000000000001</v>
      </c>
      <c r="F8" s="13">
        <v>1.9450000000000001</v>
      </c>
      <c r="G8" s="13">
        <v>1.42</v>
      </c>
    </row>
    <row r="9" spans="1:7" x14ac:dyDescent="0.25">
      <c r="A9" s="11" t="s">
        <v>1161</v>
      </c>
      <c r="C9" s="5">
        <f>TTEST(C4:C8,B4:B8,2,1)</f>
        <v>6.9713504996166955E-4</v>
      </c>
      <c r="D9" s="5">
        <f>TTEST(D4:D8,B4:B8,2,1)</f>
        <v>5.5979332653483208E-3</v>
      </c>
      <c r="E9" s="5">
        <f>TTEST(E4:E8,B4:B8,2,1)</f>
        <v>1.4993583774749837E-3</v>
      </c>
      <c r="F9" s="5">
        <f>TTEST(F4:F8,B4:B8,2,1)</f>
        <v>4.0676608893616397E-3</v>
      </c>
      <c r="G9" s="5">
        <f>TTEST(G4:G8,B4:B8,2,1)</f>
        <v>1.7604493469382577E-2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workbookViewId="0">
      <selection activeCell="E6" sqref="E6"/>
    </sheetView>
  </sheetViews>
  <sheetFormatPr defaultRowHeight="13.2" x14ac:dyDescent="0.25"/>
  <cols>
    <col min="1" max="16384" width="8.88671875" style="15"/>
  </cols>
  <sheetData>
    <row r="1" spans="2:6" ht="15.6" x14ac:dyDescent="0.3">
      <c r="B1" s="1" t="s">
        <v>1188</v>
      </c>
    </row>
    <row r="2" spans="2:6" x14ac:dyDescent="0.25">
      <c r="B2" s="45"/>
      <c r="C2" s="45"/>
      <c r="D2" s="45"/>
      <c r="E2" s="45"/>
      <c r="F2" s="45"/>
    </row>
    <row r="3" spans="2:6" x14ac:dyDescent="0.25">
      <c r="B3" s="5"/>
      <c r="C3" s="5" t="s">
        <v>16</v>
      </c>
      <c r="D3" s="5" t="s">
        <v>17</v>
      </c>
      <c r="E3" s="5" t="s">
        <v>18</v>
      </c>
      <c r="F3" s="45"/>
    </row>
    <row r="4" spans="2:6" x14ac:dyDescent="0.25">
      <c r="B4" s="5" t="s">
        <v>11</v>
      </c>
      <c r="C4" s="34">
        <v>4.1500000000000004</v>
      </c>
      <c r="D4" s="34">
        <v>90</v>
      </c>
      <c r="E4" s="34">
        <v>5.85</v>
      </c>
      <c r="F4" s="45"/>
    </row>
    <row r="5" spans="2:6" x14ac:dyDescent="0.25">
      <c r="B5" s="5" t="s">
        <v>12</v>
      </c>
      <c r="C5" s="34">
        <v>6</v>
      </c>
      <c r="D5" s="34">
        <v>86.62</v>
      </c>
      <c r="E5" s="34">
        <v>7.38</v>
      </c>
    </row>
    <row r="6" spans="2:6" x14ac:dyDescent="0.25">
      <c r="B6" s="5" t="s">
        <v>13</v>
      </c>
      <c r="C6" s="34">
        <v>5.08</v>
      </c>
      <c r="D6" s="34">
        <v>88</v>
      </c>
      <c r="E6" s="34">
        <v>6.92</v>
      </c>
    </row>
    <row r="7" spans="2:6" x14ac:dyDescent="0.25">
      <c r="B7" s="5" t="s">
        <v>14</v>
      </c>
      <c r="C7" s="34">
        <v>6</v>
      </c>
      <c r="D7" s="34">
        <v>88</v>
      </c>
      <c r="E7" s="34">
        <v>6</v>
      </c>
    </row>
    <row r="8" spans="2:6" x14ac:dyDescent="0.25">
      <c r="B8" s="5" t="s">
        <v>15</v>
      </c>
      <c r="C8" s="34">
        <v>5.08</v>
      </c>
      <c r="D8" s="34">
        <v>89.23</v>
      </c>
      <c r="E8" s="34">
        <v>5.69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3" workbookViewId="0">
      <selection activeCell="J22" sqref="J22"/>
    </sheetView>
  </sheetViews>
  <sheetFormatPr defaultRowHeight="13.2" x14ac:dyDescent="0.25"/>
  <cols>
    <col min="1" max="16384" width="8.88671875" style="5"/>
  </cols>
  <sheetData>
    <row r="1" spans="1:7" ht="15.6" x14ac:dyDescent="0.3">
      <c r="A1" s="1" t="s">
        <v>1214</v>
      </c>
    </row>
    <row r="2" spans="1:7" x14ac:dyDescent="0.25">
      <c r="E2" s="5" t="s">
        <v>1146</v>
      </c>
    </row>
    <row r="3" spans="1:7" x14ac:dyDescent="0.25">
      <c r="C3" s="5" t="s">
        <v>955</v>
      </c>
      <c r="D3" s="5" t="s">
        <v>946</v>
      </c>
      <c r="E3" s="5" t="s">
        <v>948</v>
      </c>
      <c r="F3" s="5" t="s">
        <v>950</v>
      </c>
      <c r="G3" s="5" t="s">
        <v>952</v>
      </c>
    </row>
    <row r="4" spans="1:7" x14ac:dyDescent="0.25">
      <c r="B4" s="11" t="s">
        <v>921</v>
      </c>
      <c r="C4" s="5">
        <v>1.321</v>
      </c>
      <c r="D4" s="5">
        <v>1.2130000000000001</v>
      </c>
      <c r="E4" s="5">
        <v>1.4390000000000001</v>
      </c>
      <c r="F4" s="5">
        <v>1.1499999999999999</v>
      </c>
      <c r="G4" s="5">
        <v>1.33</v>
      </c>
    </row>
    <row r="5" spans="1:7" x14ac:dyDescent="0.25">
      <c r="B5" s="11" t="s">
        <v>1</v>
      </c>
      <c r="C5" s="5">
        <v>1.1990000000000001</v>
      </c>
      <c r="D5" s="5">
        <v>1.1040000000000001</v>
      </c>
      <c r="E5" s="5">
        <v>1.3800000000000001</v>
      </c>
      <c r="F5" s="5">
        <v>1.1140000000000001</v>
      </c>
      <c r="G5" s="5">
        <v>1.1599999999999999</v>
      </c>
    </row>
    <row r="6" spans="1:7" x14ac:dyDescent="0.25">
      <c r="B6" s="11" t="s">
        <v>2</v>
      </c>
      <c r="C6" s="5">
        <v>1.0529999999999999</v>
      </c>
      <c r="D6" s="5">
        <v>1.5189999999999999</v>
      </c>
      <c r="E6" s="5">
        <v>1.1930000000000001</v>
      </c>
      <c r="F6" s="5">
        <v>1.2989999999999999</v>
      </c>
      <c r="G6" s="5">
        <v>1.1319999999999999</v>
      </c>
    </row>
    <row r="7" spans="1:7" x14ac:dyDescent="0.25">
      <c r="B7" s="11" t="s">
        <v>3</v>
      </c>
      <c r="C7" s="5">
        <v>1.389</v>
      </c>
      <c r="D7" s="5">
        <v>1.5680000000000001</v>
      </c>
      <c r="E7" s="5">
        <v>1.2530000000000001</v>
      </c>
      <c r="F7" s="5">
        <v>1.135</v>
      </c>
      <c r="G7" s="5">
        <v>1.226</v>
      </c>
    </row>
    <row r="8" spans="1:7" x14ac:dyDescent="0.25">
      <c r="B8" s="11" t="s">
        <v>4</v>
      </c>
      <c r="C8" s="5">
        <v>1.2230000000000001</v>
      </c>
      <c r="D8" s="5">
        <v>1.31</v>
      </c>
      <c r="E8" s="5">
        <v>1.1600000000000001</v>
      </c>
      <c r="F8" s="5">
        <v>1.343</v>
      </c>
      <c r="G8" s="5">
        <v>1.052</v>
      </c>
    </row>
    <row r="9" spans="1:7" x14ac:dyDescent="0.25">
      <c r="B9" s="11" t="s">
        <v>1161</v>
      </c>
      <c r="D9" s="5">
        <f>TTEST(C4:C8,D4:D8,2,1)</f>
        <v>0.37160086651365776</v>
      </c>
      <c r="E9" s="5">
        <f>TTEST(C4:C8,E4:E8,2,1)</f>
        <v>0.48296041195273676</v>
      </c>
      <c r="F9" s="5">
        <f>TTEST(C4:C8,F4:F8,2,1)</f>
        <v>0.77148661083805137</v>
      </c>
      <c r="G9" s="5">
        <f>TTEST(C4:C8,G4:G8,2,1)</f>
        <v>0.30668714376455136</v>
      </c>
    </row>
    <row r="12" spans="1:7" x14ac:dyDescent="0.25">
      <c r="E12" s="5" t="s">
        <v>1147</v>
      </c>
    </row>
    <row r="13" spans="1:7" x14ac:dyDescent="0.25">
      <c r="C13" s="5" t="s">
        <v>955</v>
      </c>
      <c r="D13" s="5" t="s">
        <v>946</v>
      </c>
      <c r="E13" s="5" t="s">
        <v>948</v>
      </c>
      <c r="F13" s="5" t="s">
        <v>950</v>
      </c>
      <c r="G13" s="5" t="s">
        <v>952</v>
      </c>
    </row>
    <row r="14" spans="1:7" x14ac:dyDescent="0.25">
      <c r="B14" s="11" t="s">
        <v>921</v>
      </c>
      <c r="C14" s="14">
        <v>1.0529999999999999</v>
      </c>
      <c r="D14" s="14">
        <v>1.105</v>
      </c>
      <c r="E14" s="14">
        <v>0.77300000000000002</v>
      </c>
      <c r="F14" s="14">
        <v>0.92700000000000005</v>
      </c>
      <c r="G14" s="14">
        <v>0.626</v>
      </c>
    </row>
    <row r="15" spans="1:7" x14ac:dyDescent="0.25">
      <c r="B15" s="11" t="s">
        <v>1</v>
      </c>
      <c r="C15" s="14">
        <v>1.0589999999999999</v>
      </c>
      <c r="D15" s="14">
        <v>0.80600000000000005</v>
      </c>
      <c r="E15" s="14">
        <v>0.77500000000000002</v>
      </c>
      <c r="F15" s="14">
        <v>1.4239999999999999</v>
      </c>
      <c r="G15" s="14">
        <v>0.76800000000000002</v>
      </c>
    </row>
    <row r="16" spans="1:7" x14ac:dyDescent="0.25">
      <c r="B16" s="11" t="s">
        <v>2</v>
      </c>
      <c r="C16" s="14">
        <v>0.78900000000000003</v>
      </c>
      <c r="D16" s="14">
        <v>1.2470000000000001</v>
      </c>
      <c r="E16" s="14">
        <v>1.149</v>
      </c>
      <c r="F16" s="14">
        <v>0.92300000000000004</v>
      </c>
      <c r="G16" s="14">
        <v>0.95</v>
      </c>
    </row>
    <row r="17" spans="2:7" x14ac:dyDescent="0.25">
      <c r="B17" s="11" t="s">
        <v>3</v>
      </c>
      <c r="C17" s="14">
        <v>0.56000000000000005</v>
      </c>
      <c r="D17" s="14">
        <v>0.96799999999999997</v>
      </c>
      <c r="E17" s="14">
        <v>0.85899999999999999</v>
      </c>
      <c r="F17" s="14">
        <v>0.67600000000000005</v>
      </c>
      <c r="G17" s="14">
        <v>0.628</v>
      </c>
    </row>
    <row r="18" spans="2:7" x14ac:dyDescent="0.25">
      <c r="B18" s="11" t="s">
        <v>4</v>
      </c>
      <c r="C18" s="14">
        <v>0.82899999999999996</v>
      </c>
      <c r="D18" s="14">
        <v>0.70399999999999996</v>
      </c>
      <c r="E18" s="14">
        <v>1.224</v>
      </c>
      <c r="F18" s="14">
        <v>0.8</v>
      </c>
      <c r="G18" s="14">
        <v>1.153</v>
      </c>
    </row>
    <row r="19" spans="2:7" x14ac:dyDescent="0.25">
      <c r="B19" s="11" t="s">
        <v>1161</v>
      </c>
      <c r="D19" s="5">
        <f>TTEST(C14:C18,D14:D18,2,1)</f>
        <v>0.48774478108224273</v>
      </c>
      <c r="E19" s="5">
        <f>TTEST(C14:C18,E14:E18,2,1)</f>
        <v>0.56370188160408008</v>
      </c>
      <c r="F19" s="5">
        <f>TTEST(C14:C18,F14:F18,2,1)</f>
        <v>0.33175982513445773</v>
      </c>
      <c r="G19" s="5">
        <f>TTEST(C14:C18,G14:G18,2,1)</f>
        <v>0.82632876751149875</v>
      </c>
    </row>
    <row r="20" spans="2:7" x14ac:dyDescent="0.25">
      <c r="E20" s="5" t="s">
        <v>290</v>
      </c>
    </row>
    <row r="22" spans="2:7" x14ac:dyDescent="0.25">
      <c r="C22" s="5" t="s">
        <v>955</v>
      </c>
      <c r="D22" s="5" t="s">
        <v>946</v>
      </c>
      <c r="E22" s="5" t="s">
        <v>948</v>
      </c>
      <c r="F22" s="5" t="s">
        <v>950</v>
      </c>
      <c r="G22" s="5" t="s">
        <v>952</v>
      </c>
    </row>
    <row r="23" spans="2:7" x14ac:dyDescent="0.25">
      <c r="B23" s="11" t="s">
        <v>921</v>
      </c>
      <c r="C23" s="14">
        <v>0.879</v>
      </c>
      <c r="D23" s="14">
        <v>0.45800000000000002</v>
      </c>
      <c r="E23" s="14">
        <v>0.66800000000000004</v>
      </c>
      <c r="F23" s="14">
        <v>1.423</v>
      </c>
      <c r="G23" s="14">
        <v>1.226</v>
      </c>
    </row>
    <row r="24" spans="2:7" x14ac:dyDescent="0.25">
      <c r="B24" s="11" t="s">
        <v>1</v>
      </c>
      <c r="C24" s="14">
        <v>0.87</v>
      </c>
      <c r="D24" s="14">
        <v>0.53700000000000003</v>
      </c>
      <c r="E24" s="14">
        <v>0.80300000000000005</v>
      </c>
      <c r="F24" s="14">
        <v>1.3939999999999999</v>
      </c>
      <c r="G24" s="14">
        <v>1.25</v>
      </c>
    </row>
    <row r="25" spans="2:7" x14ac:dyDescent="0.25">
      <c r="B25" s="11" t="s">
        <v>2</v>
      </c>
      <c r="C25" s="14">
        <v>0.59199999999999997</v>
      </c>
      <c r="D25" s="14">
        <v>0.88100000000000001</v>
      </c>
      <c r="E25" s="14">
        <v>0.51200000000000001</v>
      </c>
      <c r="F25" s="14">
        <v>1.423</v>
      </c>
      <c r="G25" s="14">
        <v>1.51</v>
      </c>
    </row>
    <row r="26" spans="2:7" x14ac:dyDescent="0.25">
      <c r="B26" s="11" t="s">
        <v>3</v>
      </c>
      <c r="C26" s="14">
        <v>0.55900000000000005</v>
      </c>
      <c r="D26" s="14">
        <v>1.0069999999999999</v>
      </c>
      <c r="E26" s="14">
        <v>0.49099999999999999</v>
      </c>
      <c r="F26" s="14">
        <v>1.621</v>
      </c>
      <c r="G26" s="14">
        <v>1.276</v>
      </c>
    </row>
    <row r="27" spans="2:7" x14ac:dyDescent="0.25">
      <c r="B27" s="11" t="s">
        <v>4</v>
      </c>
      <c r="C27" s="14">
        <v>0.504</v>
      </c>
      <c r="D27" s="14">
        <v>0.78600000000000003</v>
      </c>
      <c r="E27" s="14">
        <v>0.59699999999999998</v>
      </c>
      <c r="F27" s="14">
        <v>1.62</v>
      </c>
      <c r="G27" s="14">
        <v>1.407</v>
      </c>
    </row>
    <row r="28" spans="2:7" x14ac:dyDescent="0.25">
      <c r="B28" s="11" t="s">
        <v>1161</v>
      </c>
      <c r="D28" s="5">
        <f>TTEST(C23:C27,D23:D27,2,1)</f>
        <v>0.78140593617166099</v>
      </c>
      <c r="E28" s="5">
        <f>TTEST(C23:C27,E23:E27,2,1)</f>
        <v>0.23937768684498001</v>
      </c>
      <c r="F28" s="5">
        <f>TTEST(C23:C27,F23:F27,2,1)</f>
        <v>2.8096065456275324E-3</v>
      </c>
      <c r="G28" s="5">
        <f>TTEST(C23:C27,G23:G27,2,1)</f>
        <v>6.1369526377560088E-3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H12" sqref="H12"/>
    </sheetView>
  </sheetViews>
  <sheetFormatPr defaultRowHeight="13.2" x14ac:dyDescent="0.25"/>
  <cols>
    <col min="1" max="16384" width="8.88671875" style="5"/>
  </cols>
  <sheetData>
    <row r="1" spans="1:7" ht="15.6" x14ac:dyDescent="0.3">
      <c r="A1" s="12"/>
      <c r="B1" s="1" t="s">
        <v>1216</v>
      </c>
      <c r="C1" s="12"/>
      <c r="D1" s="12"/>
    </row>
    <row r="3" spans="1:7" x14ac:dyDescent="0.25">
      <c r="C3" s="5" t="s">
        <v>954</v>
      </c>
      <c r="D3" s="5" t="s">
        <v>945</v>
      </c>
      <c r="E3" s="5" t="s">
        <v>947</v>
      </c>
      <c r="F3" s="5" t="s">
        <v>949</v>
      </c>
      <c r="G3" s="5" t="s">
        <v>951</v>
      </c>
    </row>
    <row r="4" spans="1:7" x14ac:dyDescent="0.25">
      <c r="B4" s="11" t="s">
        <v>921</v>
      </c>
      <c r="C4" s="14">
        <v>3.383</v>
      </c>
      <c r="D4" s="14">
        <v>4.6630000000000003</v>
      </c>
      <c r="E4" s="14">
        <v>3.8220000000000001</v>
      </c>
      <c r="F4" s="14">
        <v>5.3120000000000003</v>
      </c>
      <c r="G4" s="14">
        <v>5.9189999999999996</v>
      </c>
    </row>
    <row r="5" spans="1:7" x14ac:dyDescent="0.25">
      <c r="B5" s="11" t="s">
        <v>1</v>
      </c>
      <c r="C5" s="14">
        <v>4.056</v>
      </c>
      <c r="D5" s="14">
        <v>3.8780000000000001</v>
      </c>
      <c r="E5" s="14">
        <v>3.9369999999999998</v>
      </c>
      <c r="F5" s="14">
        <v>5.42</v>
      </c>
      <c r="G5" s="14">
        <v>4.7450000000000001</v>
      </c>
    </row>
    <row r="6" spans="1:7" x14ac:dyDescent="0.25">
      <c r="B6" s="11" t="s">
        <v>2</v>
      </c>
      <c r="C6" s="14">
        <v>4.1070000000000002</v>
      </c>
      <c r="D6" s="14">
        <v>4.1589999999999998</v>
      </c>
      <c r="E6" s="14">
        <v>4.2489999999999997</v>
      </c>
      <c r="F6" s="14">
        <v>5.0259999999999998</v>
      </c>
      <c r="G6" s="14">
        <v>5.476</v>
      </c>
    </row>
    <row r="7" spans="1:7" x14ac:dyDescent="0.25">
      <c r="B7" s="11" t="s">
        <v>3</v>
      </c>
      <c r="C7" s="14">
        <v>3.9649999999999999</v>
      </c>
      <c r="D7" s="14">
        <v>3.4039999999999999</v>
      </c>
      <c r="E7" s="14">
        <v>4.5</v>
      </c>
      <c r="F7" s="14">
        <v>5.4290000000000003</v>
      </c>
      <c r="G7" s="14">
        <v>5.2089999999999996</v>
      </c>
    </row>
    <row r="8" spans="1:7" x14ac:dyDescent="0.25">
      <c r="B8" s="11" t="s">
        <v>4</v>
      </c>
      <c r="C8" s="14">
        <v>3.8730000000000002</v>
      </c>
      <c r="D8" s="14">
        <v>4.4749999999999996</v>
      </c>
      <c r="E8" s="14">
        <v>4.5790000000000006</v>
      </c>
      <c r="F8" s="14">
        <v>5.0039999999999996</v>
      </c>
      <c r="G8" s="14">
        <v>5.1390000000000002</v>
      </c>
    </row>
    <row r="9" spans="1:7" x14ac:dyDescent="0.25">
      <c r="B9" s="11" t="s">
        <v>1161</v>
      </c>
      <c r="D9" s="5">
        <f>TTEST(C4:C8,D4:D8,2,1)</f>
        <v>0.49824993867416356</v>
      </c>
      <c r="E9" s="5">
        <f>TTEST(C4:C8,E4:E8,2,1)</f>
        <v>8.1280309156396696E-2</v>
      </c>
      <c r="F9" s="5">
        <f>TTEST(C4:C8,F4:F8,2,1)</f>
        <v>1.3339752784649341E-3</v>
      </c>
      <c r="G9" s="5">
        <f>TTEST(C4:C8,G4:G8,2,1)</f>
        <v>9.392204904249803E-3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I8" sqref="I8"/>
    </sheetView>
  </sheetViews>
  <sheetFormatPr defaultRowHeight="13.2" x14ac:dyDescent="0.25"/>
  <cols>
    <col min="1" max="16384" width="8.88671875" style="5"/>
  </cols>
  <sheetData>
    <row r="1" spans="1:7" ht="15.6" x14ac:dyDescent="0.3">
      <c r="A1" s="26"/>
      <c r="B1" s="1" t="s">
        <v>1215</v>
      </c>
      <c r="C1" s="7"/>
      <c r="D1" s="7"/>
    </row>
    <row r="3" spans="1:7" x14ac:dyDescent="0.25">
      <c r="C3" s="5" t="s">
        <v>954</v>
      </c>
      <c r="D3" s="5" t="s">
        <v>945</v>
      </c>
      <c r="E3" s="5" t="s">
        <v>947</v>
      </c>
      <c r="F3" s="5" t="s">
        <v>949</v>
      </c>
      <c r="G3" s="5" t="s">
        <v>951</v>
      </c>
    </row>
    <row r="4" spans="1:7" x14ac:dyDescent="0.25">
      <c r="B4" s="11" t="s">
        <v>921</v>
      </c>
      <c r="C4" s="14">
        <v>23.689</v>
      </c>
      <c r="D4" s="14">
        <v>26.591000000000001</v>
      </c>
      <c r="E4" s="14">
        <v>24.001999999999999</v>
      </c>
      <c r="F4" s="14">
        <v>27.247</v>
      </c>
      <c r="G4" s="14">
        <v>28.413</v>
      </c>
    </row>
    <row r="5" spans="1:7" x14ac:dyDescent="0.25">
      <c r="B5" s="11" t="s">
        <v>1</v>
      </c>
      <c r="C5" s="27">
        <v>26.882999999999999</v>
      </c>
      <c r="D5" s="14">
        <v>24.82</v>
      </c>
      <c r="E5" s="14">
        <v>26.798999999999999</v>
      </c>
      <c r="F5" s="14">
        <v>27.472000000000001</v>
      </c>
      <c r="G5" s="14">
        <v>31.37</v>
      </c>
    </row>
    <row r="6" spans="1:7" x14ac:dyDescent="0.25">
      <c r="B6" s="11" t="s">
        <v>2</v>
      </c>
      <c r="C6" s="14">
        <v>24.152999999999999</v>
      </c>
      <c r="D6" s="14">
        <v>25.663</v>
      </c>
      <c r="E6" s="14">
        <v>27.472000000000001</v>
      </c>
      <c r="F6" s="14">
        <v>28.613</v>
      </c>
      <c r="G6" s="14">
        <v>31.058</v>
      </c>
    </row>
    <row r="7" spans="1:7" x14ac:dyDescent="0.25">
      <c r="B7" s="11" t="s">
        <v>3</v>
      </c>
      <c r="C7" s="14">
        <v>25.911000000000001</v>
      </c>
      <c r="D7" s="14">
        <v>29.611999999999998</v>
      </c>
      <c r="E7" s="14">
        <v>24.908000000000001</v>
      </c>
      <c r="F7" s="14">
        <v>31.933</v>
      </c>
      <c r="G7" s="14">
        <v>28.887</v>
      </c>
    </row>
    <row r="8" spans="1:7" x14ac:dyDescent="0.25">
      <c r="B8" s="11" t="s">
        <v>4</v>
      </c>
      <c r="C8" s="14">
        <v>26.957999999999998</v>
      </c>
      <c r="D8" s="14">
        <v>26.777999999999999</v>
      </c>
      <c r="E8" s="14">
        <v>25.024000000000001</v>
      </c>
      <c r="F8" s="14">
        <v>28.06</v>
      </c>
      <c r="G8" s="14">
        <v>30.693999999999999</v>
      </c>
    </row>
    <row r="9" spans="1:7" x14ac:dyDescent="0.25">
      <c r="B9" s="11" t="s">
        <v>1161</v>
      </c>
      <c r="D9" s="5">
        <f>TTEST(C4:C8,D4:D8,2,1)</f>
        <v>0.32368191559179588</v>
      </c>
      <c r="E9" s="5">
        <f>TTEST(C4:C8,E4:E8,2,1)</f>
        <v>0.89726551409391297</v>
      </c>
      <c r="F9" s="5">
        <f>TTEST(C4:C8,F4:F8,2,1)</f>
        <v>3.6971164348082043E-2</v>
      </c>
      <c r="G9" s="5">
        <f>TTEST(C4:C8,G4:G8,2,1)</f>
        <v>2.2950612109775581E-3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F7" sqref="F7"/>
    </sheetView>
  </sheetViews>
  <sheetFormatPr defaultRowHeight="13.2" x14ac:dyDescent="0.25"/>
  <cols>
    <col min="1" max="16384" width="8.88671875" style="5"/>
  </cols>
  <sheetData>
    <row r="1" spans="1:16" ht="18" x14ac:dyDescent="0.4">
      <c r="B1" s="1" t="s">
        <v>1217</v>
      </c>
      <c r="L1" s="25" t="s">
        <v>777</v>
      </c>
      <c r="M1" s="7"/>
      <c r="N1" s="7"/>
      <c r="O1" s="7"/>
    </row>
    <row r="2" spans="1:16" x14ac:dyDescent="0.25">
      <c r="A2" s="14"/>
    </row>
    <row r="3" spans="1:16" x14ac:dyDescent="0.25">
      <c r="A3" s="7"/>
      <c r="B3" s="8"/>
      <c r="C3" s="8"/>
      <c r="D3" s="8"/>
      <c r="E3" s="8"/>
      <c r="F3" s="8"/>
    </row>
    <row r="4" spans="1:16" x14ac:dyDescent="0.25">
      <c r="A4" s="14"/>
      <c r="B4" s="7" t="s">
        <v>5</v>
      </c>
      <c r="C4" s="7" t="s">
        <v>283</v>
      </c>
      <c r="D4" s="7" t="s">
        <v>311</v>
      </c>
      <c r="E4" s="7" t="s">
        <v>312</v>
      </c>
      <c r="F4" s="7" t="s">
        <v>313</v>
      </c>
      <c r="J4" s="14"/>
      <c r="K4" s="7" t="s">
        <v>5</v>
      </c>
      <c r="L4" s="7" t="s">
        <v>283</v>
      </c>
      <c r="M4" s="20" t="s">
        <v>924</v>
      </c>
      <c r="N4" s="20" t="s">
        <v>780</v>
      </c>
      <c r="O4" s="20" t="s">
        <v>923</v>
      </c>
    </row>
    <row r="5" spans="1:16" x14ac:dyDescent="0.25">
      <c r="A5" s="5" t="s">
        <v>921</v>
      </c>
      <c r="B5" s="13">
        <v>0.74399999999999999</v>
      </c>
      <c r="C5" s="13">
        <v>2.0209999999999999</v>
      </c>
      <c r="D5" s="13">
        <v>1.819</v>
      </c>
      <c r="E5" s="13">
        <v>0.60399999999999998</v>
      </c>
      <c r="F5" s="13">
        <v>0.72</v>
      </c>
      <c r="G5" s="14"/>
      <c r="H5" s="14"/>
      <c r="I5" s="14"/>
      <c r="J5" s="14" t="s">
        <v>921</v>
      </c>
      <c r="K5" s="13">
        <v>0.74399999999999999</v>
      </c>
      <c r="L5" s="13">
        <v>2.0209999999999999</v>
      </c>
      <c r="M5" s="13">
        <v>1.7529999999999999</v>
      </c>
      <c r="N5" s="13">
        <v>0.95899999999999996</v>
      </c>
      <c r="O5" s="13">
        <v>0.57599999999999996</v>
      </c>
      <c r="P5" s="14"/>
    </row>
    <row r="6" spans="1:16" x14ac:dyDescent="0.25">
      <c r="A6" s="5" t="s">
        <v>1</v>
      </c>
      <c r="B6" s="13">
        <v>0.80100000000000005</v>
      </c>
      <c r="C6" s="13">
        <v>2.0630000000000002</v>
      </c>
      <c r="D6" s="13">
        <v>1.613</v>
      </c>
      <c r="E6" s="13">
        <v>0.54800000000000004</v>
      </c>
      <c r="F6" s="13">
        <v>0.55300000000000005</v>
      </c>
      <c r="G6" s="14"/>
      <c r="H6" s="14"/>
      <c r="I6" s="14"/>
      <c r="J6" s="14" t="s">
        <v>1</v>
      </c>
      <c r="K6" s="13">
        <v>0.80100000000000005</v>
      </c>
      <c r="L6" s="13">
        <v>2.0630000000000002</v>
      </c>
      <c r="M6" s="13">
        <v>1.3819999999999999</v>
      </c>
      <c r="N6" s="13">
        <v>0.53500000000000003</v>
      </c>
      <c r="O6" s="13">
        <v>0.752</v>
      </c>
      <c r="P6" s="14"/>
    </row>
    <row r="7" spans="1:16" x14ac:dyDescent="0.25">
      <c r="A7" s="5" t="s">
        <v>2</v>
      </c>
      <c r="B7" s="13">
        <v>0.68200000000000005</v>
      </c>
      <c r="C7" s="13">
        <v>1.825</v>
      </c>
      <c r="D7" s="13">
        <v>1.75</v>
      </c>
      <c r="E7" s="13">
        <v>0.80800000000000005</v>
      </c>
      <c r="F7" s="13">
        <v>0.85899999999999999</v>
      </c>
      <c r="G7" s="14"/>
      <c r="H7" s="14"/>
      <c r="I7" s="14"/>
      <c r="J7" s="14" t="s">
        <v>2</v>
      </c>
      <c r="K7" s="13">
        <v>0.68200000000000005</v>
      </c>
      <c r="L7" s="13">
        <v>1.825</v>
      </c>
      <c r="M7" s="13">
        <v>1.905</v>
      </c>
      <c r="N7" s="13">
        <v>1.1399999999999999</v>
      </c>
      <c r="O7" s="13">
        <v>0.82799999999999996</v>
      </c>
      <c r="P7" s="14"/>
    </row>
    <row r="8" spans="1:16" x14ac:dyDescent="0.25">
      <c r="A8" s="5" t="s">
        <v>3</v>
      </c>
      <c r="B8" s="13">
        <v>0.51400000000000001</v>
      </c>
      <c r="C8" s="13">
        <v>1.6626000000000001</v>
      </c>
      <c r="D8" s="13">
        <v>1.903</v>
      </c>
      <c r="E8" s="13">
        <v>0.72499999999999998</v>
      </c>
      <c r="F8" s="13">
        <v>0.98199999999999998</v>
      </c>
      <c r="G8" s="14"/>
      <c r="H8" s="14"/>
      <c r="I8" s="14"/>
      <c r="J8" s="14" t="s">
        <v>3</v>
      </c>
      <c r="K8" s="13">
        <v>0.51400000000000001</v>
      </c>
      <c r="L8" s="13">
        <v>1.6626000000000001</v>
      </c>
      <c r="M8" s="13">
        <v>1.974</v>
      </c>
      <c r="N8" s="13">
        <v>0.80500000000000005</v>
      </c>
      <c r="O8" s="13">
        <v>0.77600000000000002</v>
      </c>
      <c r="P8" s="14"/>
    </row>
    <row r="9" spans="1:16" x14ac:dyDescent="0.25">
      <c r="A9" s="5" t="s">
        <v>4</v>
      </c>
      <c r="B9" s="13">
        <v>1.0289999999999999</v>
      </c>
      <c r="C9" s="13">
        <v>2.2461000000000002</v>
      </c>
      <c r="D9" s="13">
        <v>1.667</v>
      </c>
      <c r="E9" s="13">
        <v>0.91500000000000004</v>
      </c>
      <c r="F9" s="13">
        <v>0.94599999999999995</v>
      </c>
      <c r="G9" s="14"/>
      <c r="H9" s="14"/>
      <c r="I9" s="14"/>
      <c r="J9" s="14" t="s">
        <v>4</v>
      </c>
      <c r="K9" s="13">
        <v>1.0289999999999999</v>
      </c>
      <c r="L9" s="13">
        <v>2.2461000000000002</v>
      </c>
      <c r="M9" s="13">
        <v>1.744</v>
      </c>
      <c r="N9" s="13">
        <v>0.85</v>
      </c>
      <c r="O9" s="13">
        <v>1.012</v>
      </c>
      <c r="P9" s="14"/>
    </row>
    <row r="10" spans="1:16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25">
      <c r="A11" s="3" t="s">
        <v>956</v>
      </c>
      <c r="B11" s="4" t="s">
        <v>957</v>
      </c>
      <c r="C11" s="4" t="s">
        <v>958</v>
      </c>
      <c r="D11" s="4" t="s">
        <v>959</v>
      </c>
      <c r="E11" s="4" t="s">
        <v>960</v>
      </c>
      <c r="F11" s="4" t="s">
        <v>961</v>
      </c>
      <c r="G11" s="4"/>
      <c r="J11" s="3" t="s">
        <v>956</v>
      </c>
      <c r="K11" s="4" t="s">
        <v>957</v>
      </c>
      <c r="L11" s="4" t="s">
        <v>958</v>
      </c>
      <c r="M11" s="4" t="s">
        <v>959</v>
      </c>
      <c r="N11" s="4" t="s">
        <v>960</v>
      </c>
      <c r="O11" s="4" t="s">
        <v>961</v>
      </c>
      <c r="P11" s="4"/>
    </row>
    <row r="12" spans="1:16" x14ac:dyDescent="0.25">
      <c r="A12" s="3" t="s">
        <v>962</v>
      </c>
      <c r="B12" s="4">
        <v>-1.21</v>
      </c>
      <c r="C12" s="4" t="s">
        <v>963</v>
      </c>
      <c r="D12" s="4" t="s">
        <v>964</v>
      </c>
      <c r="E12" s="4" t="s">
        <v>965</v>
      </c>
      <c r="F12" s="4" t="s">
        <v>966</v>
      </c>
      <c r="G12" s="4" t="s">
        <v>967</v>
      </c>
      <c r="J12" s="3" t="s">
        <v>962</v>
      </c>
      <c r="K12" s="4">
        <v>-1.21</v>
      </c>
      <c r="L12" s="4" t="s">
        <v>997</v>
      </c>
      <c r="M12" s="4" t="s">
        <v>964</v>
      </c>
      <c r="N12" s="4" t="s">
        <v>965</v>
      </c>
      <c r="O12" s="4" t="s">
        <v>966</v>
      </c>
      <c r="P12" s="4" t="s">
        <v>967</v>
      </c>
    </row>
    <row r="13" spans="1:16" x14ac:dyDescent="0.25">
      <c r="A13" s="3" t="s">
        <v>968</v>
      </c>
      <c r="B13" s="4">
        <v>-0.99639999999999995</v>
      </c>
      <c r="C13" s="4" t="s">
        <v>969</v>
      </c>
      <c r="D13" s="4" t="s">
        <v>964</v>
      </c>
      <c r="E13" s="4" t="s">
        <v>965</v>
      </c>
      <c r="F13" s="4" t="s">
        <v>966</v>
      </c>
      <c r="G13" s="4" t="s">
        <v>970</v>
      </c>
      <c r="J13" s="3" t="s">
        <v>998</v>
      </c>
      <c r="K13" s="4">
        <v>-0.99760000000000004</v>
      </c>
      <c r="L13" s="4" t="s">
        <v>999</v>
      </c>
      <c r="M13" s="4" t="s">
        <v>964</v>
      </c>
      <c r="N13" s="4" t="s">
        <v>965</v>
      </c>
      <c r="O13" s="4" t="s">
        <v>966</v>
      </c>
      <c r="P13" s="4" t="s">
        <v>970</v>
      </c>
    </row>
    <row r="14" spans="1:16" x14ac:dyDescent="0.25">
      <c r="A14" s="3" t="s">
        <v>971</v>
      </c>
      <c r="B14" s="4">
        <v>3.4000000000000002E-2</v>
      </c>
      <c r="C14" s="4" t="s">
        <v>972</v>
      </c>
      <c r="D14" s="4" t="s">
        <v>973</v>
      </c>
      <c r="E14" s="4" t="s">
        <v>974</v>
      </c>
      <c r="F14" s="4">
        <v>0.99790000000000001</v>
      </c>
      <c r="G14" s="4" t="s">
        <v>975</v>
      </c>
      <c r="J14" s="3" t="s">
        <v>1000</v>
      </c>
      <c r="K14" s="4">
        <v>-0.1038</v>
      </c>
      <c r="L14" s="4" t="s">
        <v>1001</v>
      </c>
      <c r="M14" s="4" t="s">
        <v>973</v>
      </c>
      <c r="N14" s="4" t="s">
        <v>974</v>
      </c>
      <c r="O14" s="4">
        <v>0.92849999999999999</v>
      </c>
      <c r="P14" s="4" t="s">
        <v>975</v>
      </c>
    </row>
    <row r="15" spans="1:16" x14ac:dyDescent="0.25">
      <c r="A15" s="3" t="s">
        <v>976</v>
      </c>
      <c r="B15" s="4">
        <v>-5.8000000000000003E-2</v>
      </c>
      <c r="C15" s="4" t="s">
        <v>977</v>
      </c>
      <c r="D15" s="4" t="s">
        <v>973</v>
      </c>
      <c r="E15" s="4" t="s">
        <v>974</v>
      </c>
      <c r="F15" s="4">
        <v>0.98380000000000001</v>
      </c>
      <c r="G15" s="4" t="s">
        <v>978</v>
      </c>
      <c r="J15" s="3" t="s">
        <v>1002</v>
      </c>
      <c r="K15" s="4">
        <v>-3.4799999999999998E-2</v>
      </c>
      <c r="L15" s="4" t="s">
        <v>1003</v>
      </c>
      <c r="M15" s="4" t="s">
        <v>973</v>
      </c>
      <c r="N15" s="4" t="s">
        <v>974</v>
      </c>
      <c r="O15" s="4">
        <v>0.99880000000000002</v>
      </c>
      <c r="P15" s="4" t="s">
        <v>978</v>
      </c>
    </row>
    <row r="16" spans="1:16" x14ac:dyDescent="0.25">
      <c r="A16" s="3" t="s">
        <v>979</v>
      </c>
      <c r="B16" s="4">
        <v>0.21310000000000001</v>
      </c>
      <c r="C16" s="4" t="s">
        <v>980</v>
      </c>
      <c r="D16" s="4" t="s">
        <v>973</v>
      </c>
      <c r="E16" s="4" t="s">
        <v>974</v>
      </c>
      <c r="F16" s="4">
        <v>0.3352</v>
      </c>
      <c r="G16" s="4" t="s">
        <v>981</v>
      </c>
      <c r="J16" s="3" t="s">
        <v>1004</v>
      </c>
      <c r="K16" s="4">
        <v>0.21190000000000001</v>
      </c>
      <c r="L16" s="4" t="s">
        <v>1005</v>
      </c>
      <c r="M16" s="4" t="s">
        <v>973</v>
      </c>
      <c r="N16" s="4" t="s">
        <v>974</v>
      </c>
      <c r="O16" s="4">
        <v>0.49819999999999998</v>
      </c>
      <c r="P16" s="4" t="s">
        <v>981</v>
      </c>
    </row>
    <row r="17" spans="1:16" x14ac:dyDescent="0.25">
      <c r="A17" s="3" t="s">
        <v>982</v>
      </c>
      <c r="B17" s="4">
        <v>1.244</v>
      </c>
      <c r="C17" s="4" t="s">
        <v>983</v>
      </c>
      <c r="D17" s="4" t="s">
        <v>964</v>
      </c>
      <c r="E17" s="4" t="s">
        <v>965</v>
      </c>
      <c r="F17" s="4" t="s">
        <v>966</v>
      </c>
      <c r="G17" s="4" t="s">
        <v>984</v>
      </c>
      <c r="J17" s="3" t="s">
        <v>1006</v>
      </c>
      <c r="K17" s="4">
        <v>1.1060000000000001</v>
      </c>
      <c r="L17" s="4" t="s">
        <v>1007</v>
      </c>
      <c r="M17" s="4" t="s">
        <v>964</v>
      </c>
      <c r="N17" s="4" t="s">
        <v>965</v>
      </c>
      <c r="O17" s="4" t="s">
        <v>966</v>
      </c>
      <c r="P17" s="4" t="s">
        <v>984</v>
      </c>
    </row>
    <row r="18" spans="1:16" x14ac:dyDescent="0.25">
      <c r="A18" s="3" t="s">
        <v>985</v>
      </c>
      <c r="B18" s="4">
        <v>1.1519999999999999</v>
      </c>
      <c r="C18" s="4" t="s">
        <v>986</v>
      </c>
      <c r="D18" s="4" t="s">
        <v>964</v>
      </c>
      <c r="E18" s="4" t="s">
        <v>965</v>
      </c>
      <c r="F18" s="4" t="s">
        <v>966</v>
      </c>
      <c r="G18" s="4" t="s">
        <v>987</v>
      </c>
      <c r="H18" s="4"/>
      <c r="I18" s="4"/>
      <c r="J18" s="3" t="s">
        <v>1008</v>
      </c>
      <c r="K18" s="4">
        <v>1.175</v>
      </c>
      <c r="L18" s="4" t="s">
        <v>1009</v>
      </c>
      <c r="M18" s="4" t="s">
        <v>964</v>
      </c>
      <c r="N18" s="4" t="s">
        <v>965</v>
      </c>
      <c r="O18" s="4" t="s">
        <v>966</v>
      </c>
      <c r="P18" s="4" t="s">
        <v>987</v>
      </c>
    </row>
    <row r="19" spans="1:16" x14ac:dyDescent="0.25">
      <c r="A19" s="3" t="s">
        <v>988</v>
      </c>
      <c r="B19" s="4">
        <v>1.03</v>
      </c>
      <c r="C19" s="4" t="s">
        <v>989</v>
      </c>
      <c r="D19" s="4" t="s">
        <v>964</v>
      </c>
      <c r="E19" s="4" t="s">
        <v>965</v>
      </c>
      <c r="F19" s="4" t="s">
        <v>966</v>
      </c>
      <c r="G19" s="4" t="s">
        <v>990</v>
      </c>
      <c r="H19" s="4"/>
      <c r="I19" s="4"/>
      <c r="J19" s="3" t="s">
        <v>1010</v>
      </c>
      <c r="K19" s="4">
        <v>0.89380000000000004</v>
      </c>
      <c r="L19" s="4" t="s">
        <v>1011</v>
      </c>
      <c r="M19" s="4" t="s">
        <v>964</v>
      </c>
      <c r="N19" s="4" t="s">
        <v>965</v>
      </c>
      <c r="O19" s="4" t="s">
        <v>966</v>
      </c>
      <c r="P19" s="4" t="s">
        <v>990</v>
      </c>
    </row>
    <row r="20" spans="1:16" x14ac:dyDescent="0.25">
      <c r="A20" s="3" t="s">
        <v>991</v>
      </c>
      <c r="B20" s="4">
        <v>0.93840000000000001</v>
      </c>
      <c r="C20" s="4" t="s">
        <v>992</v>
      </c>
      <c r="D20" s="4" t="s">
        <v>964</v>
      </c>
      <c r="E20" s="4" t="s">
        <v>965</v>
      </c>
      <c r="F20" s="4" t="s">
        <v>966</v>
      </c>
      <c r="G20" s="4" t="s">
        <v>993</v>
      </c>
      <c r="H20" s="4"/>
      <c r="I20" s="4"/>
      <c r="J20" s="3" t="s">
        <v>1012</v>
      </c>
      <c r="K20" s="4">
        <v>0.96279999999999999</v>
      </c>
      <c r="L20" s="4" t="s">
        <v>1013</v>
      </c>
      <c r="M20" s="4" t="s">
        <v>964</v>
      </c>
      <c r="N20" s="4" t="s">
        <v>965</v>
      </c>
      <c r="O20" s="4" t="s">
        <v>966</v>
      </c>
      <c r="P20" s="4" t="s">
        <v>993</v>
      </c>
    </row>
    <row r="21" spans="1:16" x14ac:dyDescent="0.25">
      <c r="A21" s="3" t="s">
        <v>994</v>
      </c>
      <c r="B21" s="4">
        <v>-9.1999999999999998E-2</v>
      </c>
      <c r="C21" s="4" t="s">
        <v>995</v>
      </c>
      <c r="D21" s="4" t="s">
        <v>973</v>
      </c>
      <c r="E21" s="4" t="s">
        <v>974</v>
      </c>
      <c r="F21" s="4">
        <v>0.9173</v>
      </c>
      <c r="G21" s="4" t="s">
        <v>996</v>
      </c>
      <c r="H21" s="4"/>
      <c r="I21" s="4"/>
      <c r="J21" s="3" t="s">
        <v>1014</v>
      </c>
      <c r="K21" s="4">
        <v>6.9000000000000006E-2</v>
      </c>
      <c r="L21" s="4" t="s">
        <v>1015</v>
      </c>
      <c r="M21" s="4" t="s">
        <v>973</v>
      </c>
      <c r="N21" s="4" t="s">
        <v>974</v>
      </c>
      <c r="O21" s="4">
        <v>0.98319999999999996</v>
      </c>
      <c r="P21" s="4" t="s">
        <v>996</v>
      </c>
    </row>
    <row r="22" spans="1:16" x14ac:dyDescent="0.25">
      <c r="H22" s="4"/>
      <c r="I22" s="4"/>
    </row>
    <row r="23" spans="1:16" x14ac:dyDescent="0.25">
      <c r="H23" s="4"/>
      <c r="I23" s="4"/>
    </row>
    <row r="24" spans="1:16" x14ac:dyDescent="0.25">
      <c r="H24" s="4"/>
      <c r="I24" s="4"/>
    </row>
    <row r="25" spans="1:16" x14ac:dyDescent="0.25">
      <c r="H25" s="4"/>
      <c r="I25" s="4"/>
    </row>
    <row r="26" spans="1:16" x14ac:dyDescent="0.25">
      <c r="H26" s="4"/>
      <c r="I26" s="4"/>
    </row>
    <row r="27" spans="1:16" x14ac:dyDescent="0.25">
      <c r="H27" s="4"/>
      <c r="I27" s="4"/>
    </row>
    <row r="28" spans="1:16" x14ac:dyDescent="0.25">
      <c r="H28" s="4"/>
      <c r="I28" s="4"/>
    </row>
    <row r="30" spans="1:16" x14ac:dyDescent="0.25">
      <c r="H30" s="4"/>
      <c r="I30" s="4"/>
    </row>
    <row r="31" spans="1:16" x14ac:dyDescent="0.25">
      <c r="H31" s="4"/>
      <c r="I31" s="4"/>
    </row>
    <row r="32" spans="1:16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4"/>
    </row>
    <row r="39" spans="8:9" x14ac:dyDescent="0.25">
      <c r="H39" s="4"/>
      <c r="I39" s="4"/>
    </row>
    <row r="40" spans="8:9" x14ac:dyDescent="0.25">
      <c r="H40" s="4"/>
      <c r="I40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K18" sqref="K18"/>
    </sheetView>
  </sheetViews>
  <sheetFormatPr defaultRowHeight="13.2" x14ac:dyDescent="0.25"/>
  <cols>
    <col min="1" max="6" width="8.88671875" style="5"/>
    <col min="7" max="8" width="9" style="5" bestFit="1" customWidth="1"/>
    <col min="9" max="9" width="16.88671875" style="5" customWidth="1"/>
    <col min="10" max="14" width="9" style="5" bestFit="1" customWidth="1"/>
    <col min="15" max="15" width="9.5546875" style="5" bestFit="1" customWidth="1"/>
    <col min="16" max="16" width="9" style="5" bestFit="1" customWidth="1"/>
    <col min="17" max="16384" width="8.88671875" style="5"/>
  </cols>
  <sheetData>
    <row r="1" spans="1:17" ht="18" x14ac:dyDescent="0.4">
      <c r="B1" s="1" t="s">
        <v>1218</v>
      </c>
      <c r="I1" s="7" t="s">
        <v>288</v>
      </c>
    </row>
    <row r="4" spans="1:17" x14ac:dyDescent="0.25">
      <c r="B4" s="7" t="s">
        <v>5</v>
      </c>
      <c r="C4" s="7" t="s">
        <v>283</v>
      </c>
      <c r="D4" s="7" t="s">
        <v>311</v>
      </c>
      <c r="E4" s="7" t="s">
        <v>776</v>
      </c>
      <c r="F4" s="7" t="s">
        <v>313</v>
      </c>
      <c r="J4" s="7" t="s">
        <v>5</v>
      </c>
      <c r="K4" s="7" t="s">
        <v>283</v>
      </c>
      <c r="L4" s="12" t="s">
        <v>779</v>
      </c>
      <c r="M4" s="20" t="s">
        <v>922</v>
      </c>
      <c r="N4" s="7" t="s">
        <v>923</v>
      </c>
      <c r="O4" s="23"/>
      <c r="P4" s="23"/>
    </row>
    <row r="5" spans="1:17" x14ac:dyDescent="0.25">
      <c r="A5" s="5" t="s">
        <v>921</v>
      </c>
      <c r="B5" s="13">
        <v>21.228000000000002</v>
      </c>
      <c r="C5" s="13">
        <v>26.824000000000002</v>
      </c>
      <c r="D5" s="13">
        <v>25.939</v>
      </c>
      <c r="E5" s="13">
        <v>21.762999999999998</v>
      </c>
      <c r="F5" s="13">
        <v>19.488</v>
      </c>
      <c r="G5" s="14"/>
      <c r="H5" s="14"/>
      <c r="I5" s="14" t="s">
        <v>921</v>
      </c>
      <c r="J5" s="13">
        <v>21.228000000000002</v>
      </c>
      <c r="K5" s="13">
        <v>23.501999999999999</v>
      </c>
      <c r="L5" s="13">
        <v>20.591999999999999</v>
      </c>
      <c r="M5" s="13">
        <v>20.581</v>
      </c>
      <c r="N5" s="13">
        <v>29.922999999999998</v>
      </c>
      <c r="O5" s="23"/>
      <c r="P5" s="23"/>
    </row>
    <row r="6" spans="1:17" x14ac:dyDescent="0.25">
      <c r="A6" s="5" t="s">
        <v>1</v>
      </c>
      <c r="B6" s="13">
        <v>22.13</v>
      </c>
      <c r="C6" s="13">
        <v>28.567</v>
      </c>
      <c r="D6" s="13">
        <v>26.393000000000001</v>
      </c>
      <c r="E6" s="13">
        <v>20.634</v>
      </c>
      <c r="F6" s="13">
        <v>18.907</v>
      </c>
      <c r="G6" s="14"/>
      <c r="H6" s="14"/>
      <c r="I6" s="14" t="s">
        <v>1</v>
      </c>
      <c r="J6" s="13">
        <v>22.13</v>
      </c>
      <c r="K6" s="13">
        <v>28.567</v>
      </c>
      <c r="L6" s="13">
        <v>18.334</v>
      </c>
      <c r="M6" s="13">
        <v>21.579000000000001</v>
      </c>
      <c r="N6" s="13">
        <v>27.097999999999999</v>
      </c>
      <c r="O6" s="23"/>
      <c r="P6" s="23"/>
    </row>
    <row r="7" spans="1:17" x14ac:dyDescent="0.25">
      <c r="A7" s="5" t="s">
        <v>2</v>
      </c>
      <c r="B7" s="13">
        <v>19.530999999999999</v>
      </c>
      <c r="C7" s="13">
        <v>24.24</v>
      </c>
      <c r="D7" s="13">
        <v>23.798999999999999</v>
      </c>
      <c r="E7" s="13">
        <v>23.407</v>
      </c>
      <c r="F7" s="13">
        <v>22.344000000000001</v>
      </c>
      <c r="G7" s="14"/>
      <c r="H7" s="14"/>
      <c r="I7" s="14" t="s">
        <v>2</v>
      </c>
      <c r="J7" s="13">
        <v>19.530999999999999</v>
      </c>
      <c r="K7" s="13">
        <v>24.24</v>
      </c>
      <c r="L7" s="13">
        <v>22.744</v>
      </c>
      <c r="M7" s="13">
        <v>18.518000000000001</v>
      </c>
      <c r="N7" s="13">
        <v>26.053000000000001</v>
      </c>
      <c r="O7" s="23"/>
      <c r="P7" s="23"/>
    </row>
    <row r="8" spans="1:17" x14ac:dyDescent="0.25">
      <c r="A8" s="5" t="s">
        <v>3</v>
      </c>
      <c r="B8" s="13">
        <v>20.523</v>
      </c>
      <c r="C8" s="13">
        <v>23.501999999999999</v>
      </c>
      <c r="D8" s="13">
        <v>25.884</v>
      </c>
      <c r="E8" s="13">
        <v>20.367999999999999</v>
      </c>
      <c r="F8" s="13">
        <v>21.607000000000003</v>
      </c>
      <c r="G8" s="14"/>
      <c r="H8" s="14"/>
      <c r="I8" s="14" t="s">
        <v>3</v>
      </c>
      <c r="J8" s="13">
        <v>20.523</v>
      </c>
      <c r="K8" s="13">
        <v>26.824000000000002</v>
      </c>
      <c r="L8" s="13">
        <v>23.326999999999998</v>
      </c>
      <c r="M8" s="13">
        <v>20.722000000000001</v>
      </c>
      <c r="N8" s="13">
        <v>27.690999999999999</v>
      </c>
      <c r="O8" s="23"/>
      <c r="P8" s="23"/>
    </row>
    <row r="9" spans="1:17" x14ac:dyDescent="0.25">
      <c r="A9" s="5" t="s">
        <v>4</v>
      </c>
      <c r="B9" s="13">
        <v>19.579999999999998</v>
      </c>
      <c r="C9" s="13">
        <v>26.617000000000001</v>
      </c>
      <c r="D9" s="13">
        <v>22.78</v>
      </c>
      <c r="E9" s="13">
        <v>23.613</v>
      </c>
      <c r="F9" s="13">
        <v>22.495000000000001</v>
      </c>
      <c r="G9" s="14"/>
      <c r="H9" s="14"/>
      <c r="I9" s="14" t="s">
        <v>4</v>
      </c>
      <c r="J9" s="13">
        <v>19.579999999999998</v>
      </c>
      <c r="K9" s="13">
        <v>26.617000000000001</v>
      </c>
      <c r="L9" s="13">
        <v>21.248999999999999</v>
      </c>
      <c r="M9" s="13">
        <v>21.5</v>
      </c>
      <c r="N9" s="13">
        <v>27.69</v>
      </c>
      <c r="O9" s="7"/>
      <c r="P9" s="7"/>
    </row>
    <row r="10" spans="1:17" x14ac:dyDescent="0.25">
      <c r="G10" s="7"/>
      <c r="H10" s="8"/>
      <c r="I10" s="8"/>
      <c r="J10" s="8"/>
      <c r="K10" s="8"/>
      <c r="L10" s="8"/>
      <c r="M10" s="24"/>
      <c r="N10" s="24"/>
      <c r="O10" s="7"/>
      <c r="P10" s="7"/>
    </row>
    <row r="11" spans="1:17" x14ac:dyDescent="0.25">
      <c r="G11" s="7"/>
      <c r="H11" s="8"/>
      <c r="I11" s="8"/>
      <c r="J11" s="8"/>
      <c r="K11" s="8"/>
      <c r="L11" s="8"/>
      <c r="M11" s="24"/>
      <c r="N11" s="24"/>
      <c r="O11" s="7"/>
      <c r="P11" s="7"/>
    </row>
    <row r="12" spans="1:17" x14ac:dyDescent="0.25">
      <c r="A12" s="3" t="s">
        <v>956</v>
      </c>
      <c r="B12" s="4" t="s">
        <v>957</v>
      </c>
      <c r="C12" s="4" t="s">
        <v>958</v>
      </c>
      <c r="D12" s="4" t="s">
        <v>959</v>
      </c>
      <c r="E12" s="4" t="s">
        <v>960</v>
      </c>
      <c r="F12" s="4" t="s">
        <v>961</v>
      </c>
      <c r="G12" s="4"/>
      <c r="H12" s="4"/>
      <c r="I12" s="3" t="s">
        <v>956</v>
      </c>
      <c r="J12" s="4" t="s">
        <v>957</v>
      </c>
      <c r="K12" s="4" t="s">
        <v>958</v>
      </c>
      <c r="L12" s="4" t="s">
        <v>959</v>
      </c>
      <c r="M12" s="4" t="s">
        <v>960</v>
      </c>
      <c r="N12" s="4" t="s">
        <v>961</v>
      </c>
      <c r="O12" s="4"/>
      <c r="P12" s="4"/>
      <c r="Q12" s="4"/>
    </row>
    <row r="13" spans="1:17" x14ac:dyDescent="0.25">
      <c r="A13" s="3" t="s">
        <v>962</v>
      </c>
      <c r="B13" s="4">
        <v>-5.3520000000000003</v>
      </c>
      <c r="C13" s="4" t="s">
        <v>1016</v>
      </c>
      <c r="D13" s="4" t="s">
        <v>964</v>
      </c>
      <c r="E13" s="4" t="s">
        <v>844</v>
      </c>
      <c r="F13" s="4">
        <v>2.9999999999999997E-4</v>
      </c>
      <c r="G13" s="4" t="s">
        <v>967</v>
      </c>
      <c r="H13" s="4"/>
      <c r="I13" s="3" t="s">
        <v>962</v>
      </c>
      <c r="J13" s="4">
        <v>-5.3520000000000003</v>
      </c>
      <c r="K13" s="4" t="s">
        <v>1026</v>
      </c>
      <c r="L13" s="4" t="s">
        <v>964</v>
      </c>
      <c r="M13" s="4" t="s">
        <v>844</v>
      </c>
      <c r="N13" s="4">
        <v>2.9999999999999997E-4</v>
      </c>
      <c r="O13" s="4" t="s">
        <v>967</v>
      </c>
      <c r="P13" s="4"/>
      <c r="Q13" s="4"/>
    </row>
    <row r="14" spans="1:17" x14ac:dyDescent="0.25">
      <c r="A14" s="3" t="s">
        <v>968</v>
      </c>
      <c r="B14" s="4">
        <v>-4.3609999999999998</v>
      </c>
      <c r="C14" s="4" t="s">
        <v>1017</v>
      </c>
      <c r="D14" s="4" t="s">
        <v>964</v>
      </c>
      <c r="E14" s="4" t="s">
        <v>845</v>
      </c>
      <c r="F14" s="4">
        <v>3.0999999999999999E-3</v>
      </c>
      <c r="G14" s="4" t="s">
        <v>970</v>
      </c>
      <c r="H14" s="4"/>
      <c r="I14" s="3" t="s">
        <v>998</v>
      </c>
      <c r="J14" s="4">
        <v>-0.65080000000000005</v>
      </c>
      <c r="K14" s="4" t="s">
        <v>1027</v>
      </c>
      <c r="L14" s="4" t="s">
        <v>973</v>
      </c>
      <c r="M14" s="4" t="s">
        <v>974</v>
      </c>
      <c r="N14" s="4">
        <v>0.96630000000000005</v>
      </c>
      <c r="O14" s="4" t="s">
        <v>970</v>
      </c>
      <c r="P14" s="4"/>
      <c r="Q14" s="4"/>
    </row>
    <row r="15" spans="1:17" x14ac:dyDescent="0.25">
      <c r="A15" s="3" t="s">
        <v>971</v>
      </c>
      <c r="B15" s="4">
        <v>-1.359</v>
      </c>
      <c r="C15" s="4" t="s">
        <v>1018</v>
      </c>
      <c r="D15" s="4" t="s">
        <v>973</v>
      </c>
      <c r="E15" s="4" t="s">
        <v>974</v>
      </c>
      <c r="F15" s="4">
        <v>0.67589999999999995</v>
      </c>
      <c r="G15" s="4" t="s">
        <v>975</v>
      </c>
      <c r="H15" s="4"/>
      <c r="I15" s="3" t="s">
        <v>1000</v>
      </c>
      <c r="J15" s="4">
        <v>1.84E-2</v>
      </c>
      <c r="K15" s="4" t="s">
        <v>1028</v>
      </c>
      <c r="L15" s="4" t="s">
        <v>973</v>
      </c>
      <c r="M15" s="4" t="s">
        <v>974</v>
      </c>
      <c r="N15" s="4" t="s">
        <v>1029</v>
      </c>
      <c r="O15" s="4" t="s">
        <v>975</v>
      </c>
      <c r="P15" s="4"/>
      <c r="Q15" s="4"/>
    </row>
    <row r="16" spans="1:17" x14ac:dyDescent="0.25">
      <c r="A16" s="3" t="s">
        <v>976</v>
      </c>
      <c r="B16" s="4">
        <v>-0.36980000000000002</v>
      </c>
      <c r="C16" s="4" t="s">
        <v>1019</v>
      </c>
      <c r="D16" s="4" t="s">
        <v>973</v>
      </c>
      <c r="E16" s="4" t="s">
        <v>974</v>
      </c>
      <c r="F16" s="4">
        <v>0.996</v>
      </c>
      <c r="G16" s="4" t="s">
        <v>978</v>
      </c>
      <c r="H16" s="4"/>
      <c r="I16" s="3" t="s">
        <v>1002</v>
      </c>
      <c r="J16" s="4">
        <v>-7.093</v>
      </c>
      <c r="K16" s="4" t="s">
        <v>1030</v>
      </c>
      <c r="L16" s="4" t="s">
        <v>964</v>
      </c>
      <c r="M16" s="4" t="s">
        <v>965</v>
      </c>
      <c r="N16" s="4" t="s">
        <v>966</v>
      </c>
      <c r="O16" s="4" t="s">
        <v>978</v>
      </c>
      <c r="P16" s="4"/>
      <c r="Q16" s="4"/>
    </row>
    <row r="17" spans="1:17" x14ac:dyDescent="0.25">
      <c r="A17" s="3" t="s">
        <v>979</v>
      </c>
      <c r="B17" s="4">
        <v>0.99099999999999999</v>
      </c>
      <c r="C17" s="4" t="s">
        <v>1020</v>
      </c>
      <c r="D17" s="4" t="s">
        <v>973</v>
      </c>
      <c r="E17" s="4" t="s">
        <v>974</v>
      </c>
      <c r="F17" s="4">
        <v>0.86499999999999999</v>
      </c>
      <c r="G17" s="4" t="s">
        <v>981</v>
      </c>
      <c r="H17" s="4"/>
      <c r="I17" s="3" t="s">
        <v>1004</v>
      </c>
      <c r="J17" s="4">
        <v>4.7009999999999996</v>
      </c>
      <c r="K17" s="4" t="s">
        <v>1031</v>
      </c>
      <c r="L17" s="4" t="s">
        <v>964</v>
      </c>
      <c r="M17" s="4" t="s">
        <v>845</v>
      </c>
      <c r="N17" s="4">
        <v>1.4E-3</v>
      </c>
      <c r="O17" s="4" t="s">
        <v>981</v>
      </c>
      <c r="P17" s="4"/>
      <c r="Q17" s="4"/>
    </row>
    <row r="18" spans="1:17" x14ac:dyDescent="0.25">
      <c r="A18" s="3" t="s">
        <v>982</v>
      </c>
      <c r="B18" s="4">
        <v>3.9929999999999999</v>
      </c>
      <c r="C18" s="4" t="s">
        <v>1021</v>
      </c>
      <c r="D18" s="4" t="s">
        <v>964</v>
      </c>
      <c r="E18" s="4" t="s">
        <v>845</v>
      </c>
      <c r="F18" s="4">
        <v>6.8999999999999999E-3</v>
      </c>
      <c r="G18" s="4" t="s">
        <v>984</v>
      </c>
      <c r="H18" s="4"/>
      <c r="I18" s="3" t="s">
        <v>1006</v>
      </c>
      <c r="J18" s="4">
        <v>5.37</v>
      </c>
      <c r="K18" s="4" t="s">
        <v>1032</v>
      </c>
      <c r="L18" s="4" t="s">
        <v>964</v>
      </c>
      <c r="M18" s="4" t="s">
        <v>844</v>
      </c>
      <c r="N18" s="4">
        <v>2.9999999999999997E-4</v>
      </c>
      <c r="O18" s="4" t="s">
        <v>984</v>
      </c>
      <c r="P18" s="4"/>
      <c r="Q18" s="4"/>
    </row>
    <row r="19" spans="1:17" x14ac:dyDescent="0.25">
      <c r="A19" s="3" t="s">
        <v>985</v>
      </c>
      <c r="B19" s="4">
        <v>4.9820000000000002</v>
      </c>
      <c r="C19" s="4" t="s">
        <v>1022</v>
      </c>
      <c r="D19" s="4" t="s">
        <v>964</v>
      </c>
      <c r="E19" s="4" t="s">
        <v>844</v>
      </c>
      <c r="F19" s="4">
        <v>8.0000000000000004E-4</v>
      </c>
      <c r="G19" s="4" t="s">
        <v>987</v>
      </c>
      <c r="H19" s="4"/>
      <c r="I19" s="3" t="s">
        <v>1008</v>
      </c>
      <c r="J19" s="4">
        <v>-1.7410000000000001</v>
      </c>
      <c r="K19" s="4" t="s">
        <v>1033</v>
      </c>
      <c r="L19" s="4" t="s">
        <v>973</v>
      </c>
      <c r="M19" s="4" t="s">
        <v>974</v>
      </c>
      <c r="N19" s="4">
        <v>0.44740000000000002</v>
      </c>
      <c r="O19" s="4" t="s">
        <v>987</v>
      </c>
      <c r="P19" s="4"/>
      <c r="Q19" s="4"/>
    </row>
    <row r="20" spans="1:17" x14ac:dyDescent="0.25">
      <c r="A20" s="3" t="s">
        <v>988</v>
      </c>
      <c r="B20" s="4">
        <v>3.0019999999999998</v>
      </c>
      <c r="C20" s="4" t="s">
        <v>1023</v>
      </c>
      <c r="D20" s="4" t="s">
        <v>973</v>
      </c>
      <c r="E20" s="4" t="s">
        <v>974</v>
      </c>
      <c r="F20" s="4">
        <v>5.5500000000000001E-2</v>
      </c>
      <c r="G20" s="4" t="s">
        <v>990</v>
      </c>
      <c r="H20" s="4"/>
      <c r="I20" s="3" t="s">
        <v>1010</v>
      </c>
      <c r="J20" s="4">
        <v>0.66920000000000002</v>
      </c>
      <c r="K20" s="4" t="s">
        <v>1034</v>
      </c>
      <c r="L20" s="4" t="s">
        <v>973</v>
      </c>
      <c r="M20" s="4" t="s">
        <v>974</v>
      </c>
      <c r="N20" s="4">
        <v>0.96279999999999999</v>
      </c>
      <c r="O20" s="4" t="s">
        <v>990</v>
      </c>
      <c r="P20" s="4"/>
      <c r="Q20" s="4"/>
    </row>
    <row r="21" spans="1:17" x14ac:dyDescent="0.25">
      <c r="A21" s="3" t="s">
        <v>991</v>
      </c>
      <c r="B21" s="4">
        <v>3.9910000000000001</v>
      </c>
      <c r="C21" s="4" t="s">
        <v>1024</v>
      </c>
      <c r="D21" s="4" t="s">
        <v>964</v>
      </c>
      <c r="E21" s="4" t="s">
        <v>845</v>
      </c>
      <c r="F21" s="4">
        <v>6.8999999999999999E-3</v>
      </c>
      <c r="G21" s="4" t="s">
        <v>993</v>
      </c>
      <c r="H21" s="4"/>
      <c r="I21" s="3" t="s">
        <v>1012</v>
      </c>
      <c r="J21" s="4">
        <v>-6.4420000000000002</v>
      </c>
      <c r="K21" s="4" t="s">
        <v>1035</v>
      </c>
      <c r="L21" s="4" t="s">
        <v>964</v>
      </c>
      <c r="M21" s="4" t="s">
        <v>965</v>
      </c>
      <c r="N21" s="4" t="s">
        <v>966</v>
      </c>
      <c r="O21" s="4" t="s">
        <v>993</v>
      </c>
      <c r="P21" s="4"/>
      <c r="Q21" s="4"/>
    </row>
    <row r="22" spans="1:17" x14ac:dyDescent="0.25">
      <c r="A22" s="3" t="s">
        <v>994</v>
      </c>
      <c r="B22" s="4">
        <v>0.98880000000000001</v>
      </c>
      <c r="C22" s="4" t="s">
        <v>1025</v>
      </c>
      <c r="D22" s="4" t="s">
        <v>973</v>
      </c>
      <c r="E22" s="4" t="s">
        <v>974</v>
      </c>
      <c r="F22" s="4">
        <v>0.8659</v>
      </c>
      <c r="G22" s="4" t="s">
        <v>996</v>
      </c>
      <c r="H22" s="4"/>
      <c r="I22" s="3" t="s">
        <v>1014</v>
      </c>
      <c r="J22" s="4">
        <v>-7.1109999999999998</v>
      </c>
      <c r="K22" s="4" t="s">
        <v>1036</v>
      </c>
      <c r="L22" s="4" t="s">
        <v>964</v>
      </c>
      <c r="M22" s="4" t="s">
        <v>965</v>
      </c>
      <c r="N22" s="4" t="s">
        <v>966</v>
      </c>
      <c r="O22" s="4" t="s">
        <v>996</v>
      </c>
      <c r="P22" s="4"/>
      <c r="Q22" s="4"/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11" sqref="K11"/>
    </sheetView>
  </sheetViews>
  <sheetFormatPr defaultRowHeight="13.2" x14ac:dyDescent="0.25"/>
  <cols>
    <col min="1" max="7" width="8.88671875" style="5"/>
    <col min="8" max="8" width="12.77734375" style="5" customWidth="1"/>
    <col min="9" max="16384" width="8.88671875" style="5"/>
  </cols>
  <sheetData>
    <row r="1" spans="1:9" ht="15.6" x14ac:dyDescent="0.3">
      <c r="B1" s="1" t="s">
        <v>1219</v>
      </c>
    </row>
    <row r="2" spans="1:9" x14ac:dyDescent="0.25">
      <c r="A2" s="9"/>
      <c r="B2" s="9"/>
      <c r="C2" s="9"/>
    </row>
    <row r="4" spans="1:9" x14ac:dyDescent="0.25">
      <c r="D4" s="9" t="s">
        <v>5</v>
      </c>
      <c r="E4" s="9" t="s">
        <v>6</v>
      </c>
      <c r="F4" s="9" t="s">
        <v>779</v>
      </c>
      <c r="G4" s="9" t="s">
        <v>780</v>
      </c>
      <c r="H4" s="9" t="s">
        <v>781</v>
      </c>
    </row>
    <row r="5" spans="1:9" x14ac:dyDescent="0.25">
      <c r="C5" s="5" t="s">
        <v>1122</v>
      </c>
      <c r="D5" s="22">
        <v>32.18</v>
      </c>
      <c r="E5" s="22">
        <v>61.87</v>
      </c>
      <c r="F5" s="22">
        <v>65.37</v>
      </c>
      <c r="G5" s="22">
        <v>35.03</v>
      </c>
      <c r="H5" s="22">
        <v>30.35</v>
      </c>
    </row>
    <row r="6" spans="1:9" x14ac:dyDescent="0.25">
      <c r="C6" s="5" t="s">
        <v>1</v>
      </c>
      <c r="D6" s="22">
        <v>19.95</v>
      </c>
      <c r="E6" s="22">
        <v>50.79</v>
      </c>
      <c r="F6" s="22">
        <v>72.23</v>
      </c>
      <c r="G6" s="22">
        <v>32.56</v>
      </c>
      <c r="H6" s="22">
        <v>17.579999999999998</v>
      </c>
    </row>
    <row r="7" spans="1:9" x14ac:dyDescent="0.25">
      <c r="C7" s="5" t="s">
        <v>2</v>
      </c>
      <c r="D7" s="22">
        <v>28.32</v>
      </c>
      <c r="E7" s="22">
        <v>52.14</v>
      </c>
      <c r="F7" s="22">
        <v>63.94</v>
      </c>
      <c r="G7" s="22">
        <v>24.25</v>
      </c>
      <c r="H7" s="22">
        <v>32.6</v>
      </c>
    </row>
    <row r="8" spans="1:9" x14ac:dyDescent="0.25">
      <c r="C8" s="5" t="s">
        <v>3</v>
      </c>
      <c r="D8" s="22">
        <v>30.89</v>
      </c>
      <c r="E8" s="22">
        <v>69.28</v>
      </c>
      <c r="F8" s="22">
        <v>45.63</v>
      </c>
      <c r="G8" s="22">
        <v>17.63</v>
      </c>
      <c r="H8" s="22">
        <v>28.49</v>
      </c>
    </row>
    <row r="9" spans="1:9" x14ac:dyDescent="0.25">
      <c r="C9" s="5" t="s">
        <v>4</v>
      </c>
      <c r="D9" s="22">
        <v>27.81</v>
      </c>
      <c r="E9" s="22">
        <v>54.4</v>
      </c>
      <c r="F9" s="22">
        <v>53.57</v>
      </c>
      <c r="G9" s="22">
        <v>27.61</v>
      </c>
      <c r="H9" s="22">
        <v>19.82</v>
      </c>
    </row>
    <row r="11" spans="1:9" x14ac:dyDescent="0.25">
      <c r="C11" s="3" t="s">
        <v>956</v>
      </c>
      <c r="D11" s="4" t="s">
        <v>957</v>
      </c>
      <c r="E11" s="4" t="s">
        <v>958</v>
      </c>
      <c r="F11" s="4" t="s">
        <v>959</v>
      </c>
      <c r="G11" s="4" t="s">
        <v>960</v>
      </c>
      <c r="H11" s="4" t="s">
        <v>961</v>
      </c>
      <c r="I11" s="4"/>
    </row>
    <row r="12" spans="1:9" x14ac:dyDescent="0.25">
      <c r="C12" s="3" t="s">
        <v>962</v>
      </c>
      <c r="D12" s="4">
        <v>-29.87</v>
      </c>
      <c r="E12" s="4" t="s">
        <v>1037</v>
      </c>
      <c r="F12" s="4" t="s">
        <v>964</v>
      </c>
      <c r="G12" s="4" t="s">
        <v>965</v>
      </c>
      <c r="H12" s="4" t="s">
        <v>966</v>
      </c>
      <c r="I12" s="4" t="s">
        <v>967</v>
      </c>
    </row>
    <row r="13" spans="1:9" x14ac:dyDescent="0.25">
      <c r="C13" s="3" t="s">
        <v>998</v>
      </c>
      <c r="D13" s="4">
        <v>-32.32</v>
      </c>
      <c r="E13" s="4" t="s">
        <v>1038</v>
      </c>
      <c r="F13" s="4" t="s">
        <v>964</v>
      </c>
      <c r="G13" s="4" t="s">
        <v>965</v>
      </c>
      <c r="H13" s="4" t="s">
        <v>966</v>
      </c>
      <c r="I13" s="4" t="s">
        <v>970</v>
      </c>
    </row>
    <row r="14" spans="1:9" x14ac:dyDescent="0.25">
      <c r="C14" s="3" t="s">
        <v>1000</v>
      </c>
      <c r="D14" s="4">
        <v>0.41399999999999998</v>
      </c>
      <c r="E14" s="4" t="s">
        <v>1039</v>
      </c>
      <c r="F14" s="4" t="s">
        <v>973</v>
      </c>
      <c r="G14" s="4" t="s">
        <v>974</v>
      </c>
      <c r="H14" s="4" t="s">
        <v>1029</v>
      </c>
      <c r="I14" s="4" t="s">
        <v>975</v>
      </c>
    </row>
    <row r="15" spans="1:9" x14ac:dyDescent="0.25">
      <c r="C15" s="3" t="s">
        <v>1002</v>
      </c>
      <c r="D15" s="4">
        <v>2.0619999999999998</v>
      </c>
      <c r="E15" s="4" t="s">
        <v>1040</v>
      </c>
      <c r="F15" s="4" t="s">
        <v>973</v>
      </c>
      <c r="G15" s="4" t="s">
        <v>974</v>
      </c>
      <c r="H15" s="4">
        <v>0.99219999999999997</v>
      </c>
      <c r="I15" s="4" t="s">
        <v>978</v>
      </c>
    </row>
    <row r="16" spans="1:9" x14ac:dyDescent="0.25">
      <c r="C16" s="3" t="s">
        <v>1004</v>
      </c>
      <c r="D16" s="4">
        <v>-2.452</v>
      </c>
      <c r="E16" s="4" t="s">
        <v>1041</v>
      </c>
      <c r="F16" s="4" t="s">
        <v>973</v>
      </c>
      <c r="G16" s="4" t="s">
        <v>974</v>
      </c>
      <c r="H16" s="4">
        <v>0.98499999999999999</v>
      </c>
      <c r="I16" s="4" t="s">
        <v>981</v>
      </c>
    </row>
    <row r="17" spans="3:9" x14ac:dyDescent="0.25">
      <c r="C17" s="3" t="s">
        <v>1006</v>
      </c>
      <c r="D17" s="4">
        <v>30.28</v>
      </c>
      <c r="E17" s="4" t="s">
        <v>1042</v>
      </c>
      <c r="F17" s="4" t="s">
        <v>964</v>
      </c>
      <c r="G17" s="4" t="s">
        <v>965</v>
      </c>
      <c r="H17" s="4" t="s">
        <v>966</v>
      </c>
      <c r="I17" s="4" t="s">
        <v>984</v>
      </c>
    </row>
    <row r="18" spans="3:9" x14ac:dyDescent="0.25">
      <c r="C18" s="3" t="s">
        <v>1008</v>
      </c>
      <c r="D18" s="4">
        <v>31.93</v>
      </c>
      <c r="E18" s="4" t="s">
        <v>1043</v>
      </c>
      <c r="F18" s="4" t="s">
        <v>964</v>
      </c>
      <c r="G18" s="4" t="s">
        <v>965</v>
      </c>
      <c r="H18" s="4" t="s">
        <v>966</v>
      </c>
      <c r="I18" s="4" t="s">
        <v>987</v>
      </c>
    </row>
    <row r="19" spans="3:9" x14ac:dyDescent="0.25">
      <c r="C19" s="3" t="s">
        <v>1010</v>
      </c>
      <c r="D19" s="4">
        <v>32.729999999999997</v>
      </c>
      <c r="E19" s="4" t="s">
        <v>1044</v>
      </c>
      <c r="F19" s="4" t="s">
        <v>964</v>
      </c>
      <c r="G19" s="4" t="s">
        <v>965</v>
      </c>
      <c r="H19" s="4" t="s">
        <v>966</v>
      </c>
      <c r="I19" s="4" t="s">
        <v>990</v>
      </c>
    </row>
    <row r="20" spans="3:9" x14ac:dyDescent="0.25">
      <c r="C20" s="3" t="s">
        <v>1012</v>
      </c>
      <c r="D20" s="4">
        <v>34.380000000000003</v>
      </c>
      <c r="E20" s="4" t="s">
        <v>1045</v>
      </c>
      <c r="F20" s="4" t="s">
        <v>964</v>
      </c>
      <c r="G20" s="4" t="s">
        <v>965</v>
      </c>
      <c r="H20" s="4" t="s">
        <v>966</v>
      </c>
      <c r="I20" s="4" t="s">
        <v>993</v>
      </c>
    </row>
    <row r="21" spans="3:9" x14ac:dyDescent="0.25">
      <c r="C21" s="3" t="s">
        <v>1014</v>
      </c>
      <c r="D21" s="4">
        <v>1.6479999999999999</v>
      </c>
      <c r="E21" s="4" t="s">
        <v>1046</v>
      </c>
      <c r="F21" s="4" t="s">
        <v>973</v>
      </c>
      <c r="G21" s="4" t="s">
        <v>974</v>
      </c>
      <c r="H21" s="4">
        <v>0.99670000000000003</v>
      </c>
      <c r="I21" s="4" t="s">
        <v>996</v>
      </c>
    </row>
  </sheetData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K10" sqref="K10"/>
    </sheetView>
  </sheetViews>
  <sheetFormatPr defaultRowHeight="13.2" x14ac:dyDescent="0.25"/>
  <cols>
    <col min="1" max="16384" width="8.88671875" style="5"/>
  </cols>
  <sheetData>
    <row r="1" spans="1:18" ht="15.6" x14ac:dyDescent="0.3">
      <c r="A1" s="1" t="s">
        <v>1220</v>
      </c>
    </row>
    <row r="3" spans="1:18" x14ac:dyDescent="0.25">
      <c r="C3" s="9" t="s">
        <v>775</v>
      </c>
      <c r="D3" s="9" t="s">
        <v>6</v>
      </c>
      <c r="E3" s="9" t="s">
        <v>779</v>
      </c>
      <c r="F3" s="9" t="s">
        <v>922</v>
      </c>
      <c r="G3" s="9" t="s">
        <v>313</v>
      </c>
    </row>
    <row r="4" spans="1:18" x14ac:dyDescent="0.25">
      <c r="B4" s="5" t="s">
        <v>1122</v>
      </c>
      <c r="C4" s="13">
        <v>7.9850000000000003</v>
      </c>
      <c r="D4" s="13">
        <v>4.125</v>
      </c>
      <c r="E4" s="13">
        <v>4.1109999999999998</v>
      </c>
      <c r="F4" s="13">
        <v>8.5540000000000003</v>
      </c>
      <c r="G4" s="13">
        <v>7.1390000000000002</v>
      </c>
    </row>
    <row r="5" spans="1:18" x14ac:dyDescent="0.25">
      <c r="B5" s="5" t="s">
        <v>1</v>
      </c>
      <c r="C5" s="13">
        <v>9.2680000000000007</v>
      </c>
      <c r="D5" s="13">
        <v>2.915</v>
      </c>
      <c r="E5" s="13">
        <v>3.6920000000000002</v>
      </c>
      <c r="F5" s="13">
        <v>8.09</v>
      </c>
      <c r="G5" s="13">
        <v>8.5250000000000004</v>
      </c>
    </row>
    <row r="6" spans="1:18" x14ac:dyDescent="0.25">
      <c r="B6" s="5" t="s">
        <v>2</v>
      </c>
      <c r="C6" s="13">
        <v>8.8030000000000008</v>
      </c>
      <c r="D6" s="13">
        <v>4.7460000000000004</v>
      </c>
      <c r="E6" s="13">
        <v>3.2690000000000001</v>
      </c>
      <c r="F6" s="13">
        <v>6.6619999999999999</v>
      </c>
      <c r="G6" s="13">
        <v>9.5220000000000002</v>
      </c>
    </row>
    <row r="7" spans="1:18" x14ac:dyDescent="0.25">
      <c r="B7" s="5" t="s">
        <v>3</v>
      </c>
      <c r="C7" s="13">
        <v>6.9729999999999999</v>
      </c>
      <c r="D7" s="13">
        <v>3.3</v>
      </c>
      <c r="E7" s="13">
        <v>4.3129999999999997</v>
      </c>
      <c r="F7" s="13">
        <v>6.4409999999999998</v>
      </c>
      <c r="G7" s="13">
        <v>6.8129999999999997</v>
      </c>
    </row>
    <row r="8" spans="1:18" x14ac:dyDescent="0.25">
      <c r="B8" s="5" t="s">
        <v>4</v>
      </c>
      <c r="C8" s="13">
        <v>10.192</v>
      </c>
      <c r="D8" s="13">
        <v>3.9279999999999999</v>
      </c>
      <c r="E8" s="13">
        <v>4.665</v>
      </c>
      <c r="F8" s="13">
        <v>7.3559999999999999</v>
      </c>
      <c r="G8" s="13">
        <v>8.8659999999999997</v>
      </c>
    </row>
    <row r="10" spans="1:18" x14ac:dyDescent="0.25">
      <c r="B10" s="3" t="s">
        <v>956</v>
      </c>
      <c r="C10" s="4" t="s">
        <v>957</v>
      </c>
      <c r="D10" s="4" t="s">
        <v>958</v>
      </c>
      <c r="E10" s="4" t="s">
        <v>959</v>
      </c>
      <c r="F10" s="4" t="s">
        <v>960</v>
      </c>
      <c r="G10" s="4" t="s">
        <v>961</v>
      </c>
      <c r="H10" s="4"/>
      <c r="Q10" s="4"/>
      <c r="R10" s="4"/>
    </row>
    <row r="11" spans="1:18" x14ac:dyDescent="0.25">
      <c r="B11" s="3" t="s">
        <v>962</v>
      </c>
      <c r="C11" s="4">
        <v>4.8410000000000002</v>
      </c>
      <c r="D11" s="4" t="s">
        <v>1047</v>
      </c>
      <c r="E11" s="4" t="s">
        <v>964</v>
      </c>
      <c r="F11" s="4" t="s">
        <v>965</v>
      </c>
      <c r="G11" s="4" t="s">
        <v>966</v>
      </c>
      <c r="H11" s="4" t="s">
        <v>967</v>
      </c>
      <c r="Q11" s="4"/>
      <c r="R11" s="4"/>
    </row>
    <row r="12" spans="1:18" x14ac:dyDescent="0.25">
      <c r="B12" s="3" t="s">
        <v>998</v>
      </c>
      <c r="C12" s="4">
        <v>4.6340000000000003</v>
      </c>
      <c r="D12" s="4" t="s">
        <v>1048</v>
      </c>
      <c r="E12" s="4" t="s">
        <v>964</v>
      </c>
      <c r="F12" s="4" t="s">
        <v>965</v>
      </c>
      <c r="G12" s="4" t="s">
        <v>966</v>
      </c>
      <c r="H12" s="4" t="s">
        <v>970</v>
      </c>
      <c r="Q12" s="4"/>
      <c r="R12" s="4"/>
    </row>
    <row r="13" spans="1:18" x14ac:dyDescent="0.25">
      <c r="B13" s="3" t="s">
        <v>1000</v>
      </c>
      <c r="C13" s="4">
        <v>1.224</v>
      </c>
      <c r="D13" s="4" t="s">
        <v>1049</v>
      </c>
      <c r="E13" s="4" t="s">
        <v>973</v>
      </c>
      <c r="F13" s="4" t="s">
        <v>974</v>
      </c>
      <c r="G13" s="4">
        <v>0.28129999999999999</v>
      </c>
      <c r="H13" s="4" t="s">
        <v>975</v>
      </c>
      <c r="Q13" s="4"/>
      <c r="R13" s="4"/>
    </row>
    <row r="14" spans="1:18" x14ac:dyDescent="0.25">
      <c r="B14" s="3" t="s">
        <v>976</v>
      </c>
      <c r="C14" s="4">
        <v>0.47120000000000001</v>
      </c>
      <c r="D14" s="4" t="s">
        <v>1050</v>
      </c>
      <c r="E14" s="4" t="s">
        <v>973</v>
      </c>
      <c r="F14" s="4" t="s">
        <v>974</v>
      </c>
      <c r="G14" s="4">
        <v>0.93120000000000003</v>
      </c>
      <c r="H14" s="4" t="s">
        <v>978</v>
      </c>
      <c r="Q14" s="4"/>
      <c r="R14" s="4"/>
    </row>
    <row r="15" spans="1:18" x14ac:dyDescent="0.25">
      <c r="B15" s="3" t="s">
        <v>1004</v>
      </c>
      <c r="C15" s="4">
        <v>-0.2072</v>
      </c>
      <c r="D15" s="4" t="s">
        <v>1051</v>
      </c>
      <c r="E15" s="4" t="s">
        <v>973</v>
      </c>
      <c r="F15" s="4" t="s">
        <v>974</v>
      </c>
      <c r="G15" s="4">
        <v>0.99660000000000004</v>
      </c>
      <c r="H15" s="4" t="s">
        <v>981</v>
      </c>
      <c r="Q15" s="4"/>
      <c r="R15" s="4"/>
    </row>
    <row r="16" spans="1:18" x14ac:dyDescent="0.25">
      <c r="B16" s="3" t="s">
        <v>1006</v>
      </c>
      <c r="C16" s="4">
        <v>-3.6179999999999999</v>
      </c>
      <c r="D16" s="4" t="s">
        <v>1052</v>
      </c>
      <c r="E16" s="4" t="s">
        <v>964</v>
      </c>
      <c r="F16" s="4" t="s">
        <v>965</v>
      </c>
      <c r="G16" s="4" t="s">
        <v>966</v>
      </c>
      <c r="H16" s="4" t="s">
        <v>984</v>
      </c>
      <c r="Q16" s="4"/>
      <c r="R16" s="4"/>
    </row>
    <row r="17" spans="2:18" x14ac:dyDescent="0.25">
      <c r="B17" s="3" t="s">
        <v>985</v>
      </c>
      <c r="C17" s="4">
        <v>-4.37</v>
      </c>
      <c r="D17" s="4" t="s">
        <v>1053</v>
      </c>
      <c r="E17" s="4" t="s">
        <v>964</v>
      </c>
      <c r="F17" s="4" t="s">
        <v>965</v>
      </c>
      <c r="G17" s="4" t="s">
        <v>966</v>
      </c>
      <c r="H17" s="4" t="s">
        <v>987</v>
      </c>
      <c r="Q17" s="4"/>
      <c r="R17" s="4"/>
    </row>
    <row r="18" spans="2:18" x14ac:dyDescent="0.25">
      <c r="B18" s="3" t="s">
        <v>1010</v>
      </c>
      <c r="C18" s="4">
        <v>-3.411</v>
      </c>
      <c r="D18" s="4" t="s">
        <v>1054</v>
      </c>
      <c r="E18" s="4" t="s">
        <v>964</v>
      </c>
      <c r="F18" s="4" t="s">
        <v>844</v>
      </c>
      <c r="G18" s="4">
        <v>1E-4</v>
      </c>
      <c r="H18" s="4" t="s">
        <v>990</v>
      </c>
      <c r="Q18" s="4"/>
      <c r="R18" s="4"/>
    </row>
    <row r="19" spans="2:18" x14ac:dyDescent="0.25">
      <c r="B19" s="3" t="s">
        <v>1055</v>
      </c>
      <c r="C19" s="4">
        <v>-4.1630000000000003</v>
      </c>
      <c r="D19" s="4" t="s">
        <v>1056</v>
      </c>
      <c r="E19" s="4" t="s">
        <v>964</v>
      </c>
      <c r="F19" s="4" t="s">
        <v>965</v>
      </c>
      <c r="G19" s="4" t="s">
        <v>966</v>
      </c>
      <c r="H19" s="4" t="s">
        <v>993</v>
      </c>
      <c r="Q19" s="4"/>
      <c r="R19" s="4"/>
    </row>
    <row r="20" spans="2:18" x14ac:dyDescent="0.25">
      <c r="B20" s="3" t="s">
        <v>1057</v>
      </c>
      <c r="C20" s="4">
        <v>-0.75239999999999996</v>
      </c>
      <c r="D20" s="4" t="s">
        <v>1058</v>
      </c>
      <c r="E20" s="4" t="s">
        <v>973</v>
      </c>
      <c r="F20" s="4" t="s">
        <v>974</v>
      </c>
      <c r="G20" s="4">
        <v>0.71860000000000002</v>
      </c>
      <c r="H20" s="4" t="s">
        <v>996</v>
      </c>
      <c r="Q20" s="4"/>
      <c r="R20" s="4"/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1:AF21"/>
  <sheetViews>
    <sheetView topLeftCell="O1" workbookViewId="0">
      <selection activeCell="AC8" sqref="AC8"/>
    </sheetView>
  </sheetViews>
  <sheetFormatPr defaultRowHeight="13.2" x14ac:dyDescent="0.25"/>
  <cols>
    <col min="1" max="16" width="8.88671875" style="5"/>
    <col min="17" max="21" width="9.33203125" style="5" bestFit="1" customWidth="1"/>
    <col min="22" max="22" width="9.33203125" style="5" customWidth="1"/>
    <col min="23" max="23" width="8.88671875" style="5"/>
    <col min="24" max="28" width="9.33203125" style="5" bestFit="1" customWidth="1"/>
    <col min="29" max="16384" width="8.88671875" style="5"/>
  </cols>
  <sheetData>
    <row r="1" spans="15:32" ht="15.6" x14ac:dyDescent="0.3">
      <c r="P1" s="1" t="s">
        <v>1221</v>
      </c>
    </row>
    <row r="3" spans="15:32" x14ac:dyDescent="0.25">
      <c r="Q3" s="7" t="s">
        <v>1159</v>
      </c>
      <c r="R3" s="7" t="s">
        <v>283</v>
      </c>
      <c r="S3" s="7" t="s">
        <v>311</v>
      </c>
      <c r="T3" s="7" t="s">
        <v>312</v>
      </c>
      <c r="U3" s="7" t="s">
        <v>313</v>
      </c>
      <c r="V3" s="7"/>
      <c r="X3" s="7" t="s">
        <v>1159</v>
      </c>
      <c r="Y3" s="7" t="s">
        <v>283</v>
      </c>
      <c r="Z3" s="20" t="s">
        <v>924</v>
      </c>
      <c r="AA3" s="20" t="s">
        <v>780</v>
      </c>
      <c r="AB3" s="20" t="s">
        <v>923</v>
      </c>
    </row>
    <row r="4" spans="15:32" x14ac:dyDescent="0.25">
      <c r="P4" s="5" t="s">
        <v>1122</v>
      </c>
      <c r="Q4" s="10">
        <v>4800</v>
      </c>
      <c r="R4" s="10">
        <v>18000</v>
      </c>
      <c r="S4" s="10">
        <v>17000</v>
      </c>
      <c r="T4" s="10">
        <v>7000</v>
      </c>
      <c r="U4" s="10">
        <v>9800</v>
      </c>
      <c r="V4" s="10"/>
      <c r="W4" s="21" t="s">
        <v>1122</v>
      </c>
      <c r="X4" s="10">
        <v>4800</v>
      </c>
      <c r="Y4" s="10">
        <v>18000</v>
      </c>
      <c r="Z4" s="10">
        <v>19200</v>
      </c>
      <c r="AA4" s="10">
        <v>5400</v>
      </c>
      <c r="AB4" s="10">
        <v>6000</v>
      </c>
    </row>
    <row r="5" spans="15:32" x14ac:dyDescent="0.25">
      <c r="P5" s="5" t="s">
        <v>1</v>
      </c>
      <c r="Q5" s="10">
        <v>5600</v>
      </c>
      <c r="R5" s="10">
        <v>13000</v>
      </c>
      <c r="S5" s="10">
        <v>17200</v>
      </c>
      <c r="T5" s="10">
        <v>8200</v>
      </c>
      <c r="U5" s="10">
        <v>7600</v>
      </c>
      <c r="V5" s="10"/>
      <c r="W5" s="21" t="s">
        <v>1</v>
      </c>
      <c r="X5" s="10">
        <v>5600</v>
      </c>
      <c r="Y5" s="10">
        <v>13000</v>
      </c>
      <c r="Z5" s="10">
        <v>14000</v>
      </c>
      <c r="AA5" s="10">
        <v>8800</v>
      </c>
      <c r="AB5" s="10">
        <v>4200</v>
      </c>
    </row>
    <row r="6" spans="15:32" x14ac:dyDescent="0.25">
      <c r="P6" s="5" t="s">
        <v>2</v>
      </c>
      <c r="Q6" s="10">
        <v>6000</v>
      </c>
      <c r="R6" s="10">
        <v>13600</v>
      </c>
      <c r="S6" s="10">
        <v>16800</v>
      </c>
      <c r="T6" s="10">
        <v>5800</v>
      </c>
      <c r="U6" s="10">
        <v>7800</v>
      </c>
      <c r="V6" s="10"/>
      <c r="W6" s="21" t="s">
        <v>2</v>
      </c>
      <c r="X6" s="10">
        <v>6000</v>
      </c>
      <c r="Y6" s="10">
        <v>13600</v>
      </c>
      <c r="Z6" s="10">
        <v>14600</v>
      </c>
      <c r="AA6" s="10">
        <v>7400</v>
      </c>
      <c r="AB6" s="10">
        <v>4600</v>
      </c>
    </row>
    <row r="7" spans="15:32" x14ac:dyDescent="0.25">
      <c r="P7" s="5" t="s">
        <v>3</v>
      </c>
      <c r="Q7" s="10">
        <v>9000</v>
      </c>
      <c r="R7" s="10">
        <v>17000</v>
      </c>
      <c r="S7" s="10">
        <v>20400</v>
      </c>
      <c r="T7" s="10">
        <v>9200</v>
      </c>
      <c r="U7" s="10">
        <v>11000</v>
      </c>
      <c r="V7" s="10"/>
      <c r="W7" s="21" t="s">
        <v>3</v>
      </c>
      <c r="X7" s="10">
        <v>9000</v>
      </c>
      <c r="Y7" s="10">
        <v>17000</v>
      </c>
      <c r="Z7" s="10">
        <v>15400</v>
      </c>
      <c r="AA7" s="10">
        <v>6600</v>
      </c>
      <c r="AB7" s="10">
        <v>5600</v>
      </c>
    </row>
    <row r="8" spans="15:32" x14ac:dyDescent="0.25">
      <c r="P8" s="5" t="s">
        <v>4</v>
      </c>
      <c r="Q8" s="10">
        <v>7200</v>
      </c>
      <c r="R8" s="10">
        <v>13200</v>
      </c>
      <c r="S8" s="10">
        <v>13400</v>
      </c>
      <c r="T8" s="10">
        <v>9800</v>
      </c>
      <c r="U8" s="10">
        <v>9800</v>
      </c>
      <c r="V8" s="10"/>
      <c r="W8" s="21" t="s">
        <v>4</v>
      </c>
      <c r="X8" s="10">
        <v>7200</v>
      </c>
      <c r="Y8" s="10">
        <v>13200</v>
      </c>
      <c r="Z8" s="10">
        <v>17200</v>
      </c>
      <c r="AA8" s="10">
        <v>9400</v>
      </c>
      <c r="AB8" s="10">
        <v>7600</v>
      </c>
    </row>
    <row r="11" spans="15:32" x14ac:dyDescent="0.25">
      <c r="O11" s="3" t="s">
        <v>956</v>
      </c>
      <c r="P11" s="4" t="s">
        <v>957</v>
      </c>
      <c r="Q11" s="4" t="s">
        <v>958</v>
      </c>
      <c r="R11" s="4" t="s">
        <v>959</v>
      </c>
      <c r="S11" s="4" t="s">
        <v>960</v>
      </c>
      <c r="T11" s="4" t="s">
        <v>961</v>
      </c>
      <c r="U11" s="4"/>
      <c r="V11" s="4"/>
      <c r="W11" s="4"/>
      <c r="X11" s="3" t="s">
        <v>956</v>
      </c>
      <c r="Y11" s="4" t="s">
        <v>957</v>
      </c>
      <c r="Z11" s="4" t="s">
        <v>958</v>
      </c>
      <c r="AA11" s="4" t="s">
        <v>959</v>
      </c>
      <c r="AB11" s="4" t="s">
        <v>960</v>
      </c>
      <c r="AC11" s="4" t="s">
        <v>961</v>
      </c>
      <c r="AD11" s="4"/>
      <c r="AE11" s="4"/>
      <c r="AF11" s="4"/>
    </row>
    <row r="12" spans="15:32" x14ac:dyDescent="0.25">
      <c r="O12" s="3" t="s">
        <v>962</v>
      </c>
      <c r="P12" s="4">
        <v>-8440</v>
      </c>
      <c r="Q12" s="4" t="s">
        <v>1059</v>
      </c>
      <c r="R12" s="4" t="s">
        <v>964</v>
      </c>
      <c r="S12" s="4" t="s">
        <v>965</v>
      </c>
      <c r="T12" s="4" t="s">
        <v>966</v>
      </c>
      <c r="U12" s="4" t="s">
        <v>967</v>
      </c>
      <c r="V12" s="4"/>
      <c r="W12" s="4"/>
      <c r="X12" s="3" t="s">
        <v>962</v>
      </c>
      <c r="Y12" s="4">
        <v>-8440</v>
      </c>
      <c r="Z12" s="4" t="s">
        <v>1069</v>
      </c>
      <c r="AA12" s="4" t="s">
        <v>964</v>
      </c>
      <c r="AB12" s="4" t="s">
        <v>965</v>
      </c>
      <c r="AC12" s="4" t="s">
        <v>966</v>
      </c>
      <c r="AD12" s="4" t="s">
        <v>967</v>
      </c>
      <c r="AE12" s="4"/>
      <c r="AF12" s="4"/>
    </row>
    <row r="13" spans="15:32" x14ac:dyDescent="0.25">
      <c r="O13" s="3" t="s">
        <v>968</v>
      </c>
      <c r="P13" s="4">
        <v>-10440</v>
      </c>
      <c r="Q13" s="4" t="s">
        <v>1060</v>
      </c>
      <c r="R13" s="4" t="s">
        <v>964</v>
      </c>
      <c r="S13" s="4" t="s">
        <v>965</v>
      </c>
      <c r="T13" s="4" t="s">
        <v>966</v>
      </c>
      <c r="U13" s="4" t="s">
        <v>970</v>
      </c>
      <c r="V13" s="4"/>
      <c r="W13" s="4"/>
      <c r="X13" s="3" t="s">
        <v>998</v>
      </c>
      <c r="Y13" s="4">
        <v>-9560</v>
      </c>
      <c r="Z13" s="4" t="s">
        <v>1070</v>
      </c>
      <c r="AA13" s="4" t="s">
        <v>964</v>
      </c>
      <c r="AB13" s="4" t="s">
        <v>965</v>
      </c>
      <c r="AC13" s="4" t="s">
        <v>966</v>
      </c>
      <c r="AD13" s="4" t="s">
        <v>970</v>
      </c>
      <c r="AE13" s="4"/>
      <c r="AF13" s="4"/>
    </row>
    <row r="14" spans="15:32" x14ac:dyDescent="0.25">
      <c r="O14" s="3" t="s">
        <v>971</v>
      </c>
      <c r="P14" s="4">
        <v>-1480</v>
      </c>
      <c r="Q14" s="4" t="s">
        <v>1061</v>
      </c>
      <c r="R14" s="4" t="s">
        <v>973</v>
      </c>
      <c r="S14" s="4" t="s">
        <v>974</v>
      </c>
      <c r="T14" s="4">
        <v>0.75329999999999997</v>
      </c>
      <c r="U14" s="4" t="s">
        <v>975</v>
      </c>
      <c r="V14" s="4"/>
      <c r="W14" s="4"/>
      <c r="X14" s="3" t="s">
        <v>1000</v>
      </c>
      <c r="Y14" s="4">
        <v>-1000</v>
      </c>
      <c r="Z14" s="4" t="s">
        <v>1071</v>
      </c>
      <c r="AA14" s="4" t="s">
        <v>973</v>
      </c>
      <c r="AB14" s="4" t="s">
        <v>974</v>
      </c>
      <c r="AC14" s="4">
        <v>0.91</v>
      </c>
      <c r="AD14" s="4" t="s">
        <v>975</v>
      </c>
      <c r="AE14" s="4"/>
      <c r="AF14" s="4"/>
    </row>
    <row r="15" spans="15:32" x14ac:dyDescent="0.25">
      <c r="O15" s="3" t="s">
        <v>976</v>
      </c>
      <c r="P15" s="4">
        <v>-2680</v>
      </c>
      <c r="Q15" s="4" t="s">
        <v>1062</v>
      </c>
      <c r="R15" s="4" t="s">
        <v>973</v>
      </c>
      <c r="S15" s="4" t="s">
        <v>974</v>
      </c>
      <c r="T15" s="4">
        <v>0.2324</v>
      </c>
      <c r="U15" s="4" t="s">
        <v>978</v>
      </c>
      <c r="V15" s="4"/>
      <c r="W15" s="4"/>
      <c r="X15" s="3" t="s">
        <v>1002</v>
      </c>
      <c r="Y15" s="4">
        <v>920</v>
      </c>
      <c r="Z15" s="4" t="s">
        <v>1072</v>
      </c>
      <c r="AA15" s="4" t="s">
        <v>973</v>
      </c>
      <c r="AB15" s="4" t="s">
        <v>974</v>
      </c>
      <c r="AC15" s="4">
        <v>0.93169999999999997</v>
      </c>
      <c r="AD15" s="4" t="s">
        <v>978</v>
      </c>
      <c r="AE15" s="4"/>
      <c r="AF15" s="4"/>
    </row>
    <row r="16" spans="15:32" x14ac:dyDescent="0.25">
      <c r="O16" s="3" t="s">
        <v>979</v>
      </c>
      <c r="P16" s="4">
        <v>-2000</v>
      </c>
      <c r="Q16" s="4" t="s">
        <v>1063</v>
      </c>
      <c r="R16" s="4" t="s">
        <v>973</v>
      </c>
      <c r="S16" s="4" t="s">
        <v>974</v>
      </c>
      <c r="T16" s="4">
        <v>0.50429999999999997</v>
      </c>
      <c r="U16" s="4" t="s">
        <v>981</v>
      </c>
      <c r="V16" s="4"/>
      <c r="W16" s="4"/>
      <c r="X16" s="3" t="s">
        <v>1004</v>
      </c>
      <c r="Y16" s="4">
        <v>-1120</v>
      </c>
      <c r="Z16" s="4" t="s">
        <v>1073</v>
      </c>
      <c r="AA16" s="4" t="s">
        <v>973</v>
      </c>
      <c r="AB16" s="4" t="s">
        <v>974</v>
      </c>
      <c r="AC16" s="4">
        <v>0.87090000000000001</v>
      </c>
      <c r="AD16" s="4" t="s">
        <v>981</v>
      </c>
      <c r="AE16" s="4"/>
      <c r="AF16" s="4"/>
    </row>
    <row r="17" spans="15:32" x14ac:dyDescent="0.25">
      <c r="O17" s="3" t="s">
        <v>982</v>
      </c>
      <c r="P17" s="4">
        <v>6960</v>
      </c>
      <c r="Q17" s="4" t="s">
        <v>1064</v>
      </c>
      <c r="R17" s="4" t="s">
        <v>964</v>
      </c>
      <c r="S17" s="4" t="s">
        <v>844</v>
      </c>
      <c r="T17" s="4">
        <v>1E-4</v>
      </c>
      <c r="U17" s="4" t="s">
        <v>984</v>
      </c>
      <c r="V17" s="4"/>
      <c r="W17" s="4"/>
      <c r="X17" s="3" t="s">
        <v>1006</v>
      </c>
      <c r="Y17" s="4">
        <v>7440</v>
      </c>
      <c r="Z17" s="4" t="s">
        <v>1074</v>
      </c>
      <c r="AA17" s="4" t="s">
        <v>964</v>
      </c>
      <c r="AB17" s="4" t="s">
        <v>965</v>
      </c>
      <c r="AC17" s="4" t="s">
        <v>966</v>
      </c>
      <c r="AD17" s="4" t="s">
        <v>984</v>
      </c>
      <c r="AE17" s="4"/>
      <c r="AF17" s="4"/>
    </row>
    <row r="18" spans="15:32" x14ac:dyDescent="0.25">
      <c r="O18" s="3" t="s">
        <v>985</v>
      </c>
      <c r="P18" s="4">
        <v>5760</v>
      </c>
      <c r="Q18" s="4" t="s">
        <v>1065</v>
      </c>
      <c r="R18" s="4" t="s">
        <v>964</v>
      </c>
      <c r="S18" s="4" t="s">
        <v>845</v>
      </c>
      <c r="T18" s="4">
        <v>1.2999999999999999E-3</v>
      </c>
      <c r="U18" s="4" t="s">
        <v>987</v>
      </c>
      <c r="V18" s="4"/>
      <c r="W18" s="4"/>
      <c r="X18" s="3" t="s">
        <v>1008</v>
      </c>
      <c r="Y18" s="4">
        <v>9360</v>
      </c>
      <c r="Z18" s="4" t="s">
        <v>1075</v>
      </c>
      <c r="AA18" s="4" t="s">
        <v>964</v>
      </c>
      <c r="AB18" s="4" t="s">
        <v>965</v>
      </c>
      <c r="AC18" s="4" t="s">
        <v>966</v>
      </c>
      <c r="AD18" s="4" t="s">
        <v>987</v>
      </c>
      <c r="AE18" s="4"/>
      <c r="AF18" s="4"/>
    </row>
    <row r="19" spans="15:32" x14ac:dyDescent="0.25">
      <c r="O19" s="3" t="s">
        <v>988</v>
      </c>
      <c r="P19" s="4">
        <v>8960</v>
      </c>
      <c r="Q19" s="4" t="s">
        <v>1066</v>
      </c>
      <c r="R19" s="4" t="s">
        <v>964</v>
      </c>
      <c r="S19" s="4" t="s">
        <v>965</v>
      </c>
      <c r="T19" s="4" t="s">
        <v>966</v>
      </c>
      <c r="U19" s="4" t="s">
        <v>990</v>
      </c>
      <c r="V19" s="4"/>
      <c r="W19" s="4"/>
      <c r="X19" s="3" t="s">
        <v>1010</v>
      </c>
      <c r="Y19" s="4">
        <v>8560</v>
      </c>
      <c r="Z19" s="4" t="s">
        <v>1076</v>
      </c>
      <c r="AA19" s="4" t="s">
        <v>964</v>
      </c>
      <c r="AB19" s="4" t="s">
        <v>965</v>
      </c>
      <c r="AC19" s="4" t="s">
        <v>966</v>
      </c>
      <c r="AD19" s="4" t="s">
        <v>990</v>
      </c>
      <c r="AE19" s="4"/>
      <c r="AF19" s="4"/>
    </row>
    <row r="20" spans="15:32" x14ac:dyDescent="0.25">
      <c r="O20" s="3" t="s">
        <v>991</v>
      </c>
      <c r="P20" s="4">
        <v>7760</v>
      </c>
      <c r="Q20" s="4" t="s">
        <v>1067</v>
      </c>
      <c r="R20" s="4" t="s">
        <v>964</v>
      </c>
      <c r="S20" s="4" t="s">
        <v>965</v>
      </c>
      <c r="T20" s="4" t="s">
        <v>966</v>
      </c>
      <c r="U20" s="4" t="s">
        <v>993</v>
      </c>
      <c r="V20" s="4"/>
      <c r="W20" s="4"/>
      <c r="X20" s="3" t="s">
        <v>1012</v>
      </c>
      <c r="Y20" s="4">
        <v>10480</v>
      </c>
      <c r="Z20" s="4" t="s">
        <v>1077</v>
      </c>
      <c r="AA20" s="4" t="s">
        <v>964</v>
      </c>
      <c r="AB20" s="4" t="s">
        <v>965</v>
      </c>
      <c r="AC20" s="4" t="s">
        <v>966</v>
      </c>
      <c r="AD20" s="4" t="s">
        <v>993</v>
      </c>
      <c r="AE20" s="4"/>
      <c r="AF20" s="4"/>
    </row>
    <row r="21" spans="15:32" x14ac:dyDescent="0.25">
      <c r="O21" s="3" t="s">
        <v>994</v>
      </c>
      <c r="P21" s="4">
        <v>-1200</v>
      </c>
      <c r="Q21" s="4" t="s">
        <v>1068</v>
      </c>
      <c r="R21" s="4" t="s">
        <v>973</v>
      </c>
      <c r="S21" s="4" t="s">
        <v>974</v>
      </c>
      <c r="T21" s="4">
        <v>0.86529999999999996</v>
      </c>
      <c r="U21" s="4" t="s">
        <v>996</v>
      </c>
      <c r="V21" s="4"/>
      <c r="W21" s="4"/>
      <c r="X21" s="3" t="s">
        <v>1014</v>
      </c>
      <c r="Y21" s="4">
        <v>1920</v>
      </c>
      <c r="Z21" s="4" t="s">
        <v>1078</v>
      </c>
      <c r="AA21" s="4" t="s">
        <v>973</v>
      </c>
      <c r="AB21" s="4" t="s">
        <v>974</v>
      </c>
      <c r="AC21" s="4">
        <v>0.49049999999999999</v>
      </c>
      <c r="AD21" s="4" t="s">
        <v>996</v>
      </c>
      <c r="AE21" s="4"/>
      <c r="AF21" s="4"/>
    </row>
  </sheetData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topLeftCell="A22" workbookViewId="0">
      <selection activeCell="G13" sqref="G13"/>
    </sheetView>
  </sheetViews>
  <sheetFormatPr defaultRowHeight="13.8" x14ac:dyDescent="0.25"/>
  <cols>
    <col min="4" max="5" width="8.88671875" style="2"/>
  </cols>
  <sheetData>
    <row r="2" spans="2:5" ht="15.6" x14ac:dyDescent="0.3">
      <c r="B2" s="1" t="s">
        <v>1179</v>
      </c>
    </row>
    <row r="5" spans="2:5" x14ac:dyDescent="0.25">
      <c r="B5" s="15"/>
      <c r="C5" s="18" t="s">
        <v>941</v>
      </c>
      <c r="D5" s="16" t="s">
        <v>1152</v>
      </c>
      <c r="E5" s="16" t="s">
        <v>1153</v>
      </c>
    </row>
    <row r="6" spans="2:5" x14ac:dyDescent="0.25">
      <c r="B6" s="111" t="s">
        <v>5</v>
      </c>
      <c r="C6" s="19" t="s">
        <v>0</v>
      </c>
      <c r="D6" s="16">
        <v>0.26869857552680398</v>
      </c>
      <c r="E6" s="16">
        <v>-7.3820848521580607E-2</v>
      </c>
    </row>
    <row r="7" spans="2:5" x14ac:dyDescent="0.25">
      <c r="B7" s="111"/>
      <c r="C7" s="19" t="s">
        <v>1</v>
      </c>
      <c r="D7" s="16">
        <v>0.29630483321072598</v>
      </c>
      <c r="E7" s="16">
        <v>-7.27713068542193E-2</v>
      </c>
    </row>
    <row r="8" spans="2:5" x14ac:dyDescent="0.25">
      <c r="B8" s="111"/>
      <c r="C8" s="19" t="s">
        <v>2</v>
      </c>
      <c r="D8" s="16">
        <v>0.30070087977167398</v>
      </c>
      <c r="E8" s="16">
        <v>-7.7262504229748993E-2</v>
      </c>
    </row>
    <row r="9" spans="2:5" x14ac:dyDescent="0.25">
      <c r="B9" s="111"/>
      <c r="C9" s="19" t="s">
        <v>3</v>
      </c>
      <c r="D9" s="16">
        <v>0.25146863889299997</v>
      </c>
      <c r="E9" s="16">
        <v>-5.4908227190964998E-2</v>
      </c>
    </row>
    <row r="10" spans="2:5" x14ac:dyDescent="0.25">
      <c r="B10" s="111"/>
      <c r="C10" s="19" t="s">
        <v>4</v>
      </c>
      <c r="D10" s="16">
        <v>0.30217103559286101</v>
      </c>
      <c r="E10" s="16">
        <v>-7.15558669066539E-2</v>
      </c>
    </row>
    <row r="11" spans="2:5" x14ac:dyDescent="0.25">
      <c r="B11" s="111" t="s">
        <v>6</v>
      </c>
      <c r="C11" s="19" t="s">
        <v>0</v>
      </c>
      <c r="D11" s="16">
        <v>-2.1604834970627399E-3</v>
      </c>
      <c r="E11" s="16">
        <v>-0.135117659847588</v>
      </c>
    </row>
    <row r="12" spans="2:5" x14ac:dyDescent="0.25">
      <c r="B12" s="111"/>
      <c r="C12" s="19" t="s">
        <v>1</v>
      </c>
      <c r="D12" s="16">
        <v>2.6416666677269201E-2</v>
      </c>
      <c r="E12" s="16">
        <v>-0.150415530789863</v>
      </c>
    </row>
    <row r="13" spans="2:5" x14ac:dyDescent="0.25">
      <c r="B13" s="111"/>
      <c r="C13" s="19" t="s">
        <v>2</v>
      </c>
      <c r="D13" s="16">
        <v>2.4957481153098499E-2</v>
      </c>
      <c r="E13" s="16">
        <v>-0.12550984178400501</v>
      </c>
    </row>
    <row r="14" spans="2:5" x14ac:dyDescent="0.25">
      <c r="B14" s="111"/>
      <c r="C14" s="19" t="s">
        <v>3</v>
      </c>
      <c r="D14" s="16">
        <v>2.60145459654434E-3</v>
      </c>
      <c r="E14" s="16">
        <v>-0.144603598095671</v>
      </c>
    </row>
    <row r="15" spans="2:5" x14ac:dyDescent="0.25">
      <c r="B15" s="111"/>
      <c r="C15" s="19" t="s">
        <v>4</v>
      </c>
      <c r="D15" s="16">
        <v>2.9500844168661101E-2</v>
      </c>
      <c r="E15" s="16">
        <v>-0.14105872832171101</v>
      </c>
    </row>
    <row r="16" spans="2:5" x14ac:dyDescent="0.25">
      <c r="B16" s="111" t="s">
        <v>7</v>
      </c>
      <c r="C16" s="19" t="s">
        <v>0</v>
      </c>
      <c r="D16" s="16">
        <v>4.1623239719874902E-2</v>
      </c>
      <c r="E16" s="16">
        <v>-0.19277514775023799</v>
      </c>
    </row>
    <row r="17" spans="2:5" x14ac:dyDescent="0.25">
      <c r="B17" s="111"/>
      <c r="C17" s="19" t="s">
        <v>1</v>
      </c>
      <c r="D17" s="16">
        <v>5.4477601012896303E-2</v>
      </c>
      <c r="E17" s="16">
        <v>-0.19137060828393601</v>
      </c>
    </row>
    <row r="18" spans="2:5" x14ac:dyDescent="0.25">
      <c r="B18" s="111"/>
      <c r="C18" s="19" t="s">
        <v>2</v>
      </c>
      <c r="D18" s="16">
        <v>6.8883911055844793E-2</v>
      </c>
      <c r="E18" s="16">
        <v>-0.190847301412923</v>
      </c>
    </row>
    <row r="19" spans="2:5" x14ac:dyDescent="0.25">
      <c r="B19" s="111"/>
      <c r="C19" s="19" t="s">
        <v>3</v>
      </c>
      <c r="D19" s="16">
        <v>4.6370037362412297E-2</v>
      </c>
      <c r="E19" s="16">
        <v>-0.17888757869563099</v>
      </c>
    </row>
    <row r="20" spans="2:5" x14ac:dyDescent="0.25">
      <c r="B20" s="111"/>
      <c r="C20" s="19" t="s">
        <v>4</v>
      </c>
      <c r="D20" s="16">
        <v>6.1140011384444998E-2</v>
      </c>
      <c r="E20" s="16">
        <v>-0.18859976296441899</v>
      </c>
    </row>
    <row r="21" spans="2:5" x14ac:dyDescent="0.25">
      <c r="B21" s="111" t="s">
        <v>8</v>
      </c>
      <c r="C21" s="19" t="s">
        <v>0</v>
      </c>
      <c r="D21" s="16">
        <v>-0.33932792035606602</v>
      </c>
      <c r="E21" s="16">
        <v>-0.115698510088942</v>
      </c>
    </row>
    <row r="22" spans="2:5" x14ac:dyDescent="0.25">
      <c r="B22" s="111"/>
      <c r="C22" s="19" t="s">
        <v>1</v>
      </c>
      <c r="D22" s="16">
        <v>-0.34177736344899201</v>
      </c>
      <c r="E22" s="16">
        <v>-0.11128986150197601</v>
      </c>
    </row>
    <row r="23" spans="2:5" x14ac:dyDescent="0.25">
      <c r="B23" s="111"/>
      <c r="C23" s="19" t="s">
        <v>2</v>
      </c>
      <c r="D23" s="16">
        <v>-0.34746547961010199</v>
      </c>
      <c r="E23" s="16">
        <v>-0.107910509717818</v>
      </c>
    </row>
    <row r="24" spans="2:5" x14ac:dyDescent="0.25">
      <c r="B24" s="111"/>
      <c r="C24" s="19" t="s">
        <v>3</v>
      </c>
      <c r="D24" s="16">
        <v>-0.33773902294359198</v>
      </c>
      <c r="E24" s="16">
        <v>-9.2477718720525598E-2</v>
      </c>
    </row>
    <row r="25" spans="2:5" x14ac:dyDescent="0.25">
      <c r="B25" s="111"/>
      <c r="C25" s="19" t="s">
        <v>4</v>
      </c>
      <c r="D25" s="16">
        <v>-0.32997498294854</v>
      </c>
      <c r="E25" s="16">
        <v>-0.109600340677709</v>
      </c>
    </row>
    <row r="26" spans="2:5" x14ac:dyDescent="0.25">
      <c r="B26" s="111" t="s">
        <v>9</v>
      </c>
      <c r="C26" s="19" t="s">
        <v>0</v>
      </c>
      <c r="D26" s="16">
        <v>-1.5889312997067001E-2</v>
      </c>
      <c r="E26" s="16">
        <v>0.26193128743644301</v>
      </c>
    </row>
    <row r="27" spans="2:5" x14ac:dyDescent="0.25">
      <c r="B27" s="111"/>
      <c r="C27" s="19" t="s">
        <v>1</v>
      </c>
      <c r="D27" s="16">
        <v>-1.05127806696853E-2</v>
      </c>
      <c r="E27" s="16">
        <v>0.27500169058951002</v>
      </c>
    </row>
    <row r="28" spans="2:5" x14ac:dyDescent="0.25">
      <c r="B28" s="111"/>
      <c r="C28" s="19" t="s">
        <v>2</v>
      </c>
      <c r="D28" s="16">
        <v>-1.08443822366699E-2</v>
      </c>
      <c r="E28" s="16">
        <v>0.27519988599723999</v>
      </c>
    </row>
    <row r="29" spans="2:5" x14ac:dyDescent="0.25">
      <c r="B29" s="111"/>
      <c r="C29" s="19" t="s">
        <v>3</v>
      </c>
      <c r="D29" s="16">
        <v>-1.6012671063682399E-2</v>
      </c>
      <c r="E29" s="16">
        <v>0.27335223880769399</v>
      </c>
    </row>
    <row r="30" spans="2:5" x14ac:dyDescent="0.25">
      <c r="B30" s="111"/>
      <c r="C30" s="19" t="s">
        <v>4</v>
      </c>
      <c r="D30" s="16">
        <v>1.8509512047797501E-2</v>
      </c>
      <c r="E30" s="16">
        <v>0.26995394679297302</v>
      </c>
    </row>
    <row r="31" spans="2:5" x14ac:dyDescent="0.25">
      <c r="B31" s="111" t="s">
        <v>10</v>
      </c>
      <c r="C31" s="19" t="s">
        <v>0</v>
      </c>
      <c r="D31" s="16">
        <v>-7.4482941371932501E-3</v>
      </c>
      <c r="E31" s="16">
        <v>0.23230481082481499</v>
      </c>
    </row>
    <row r="32" spans="2:5" x14ac:dyDescent="0.25">
      <c r="B32" s="111"/>
      <c r="C32" s="19" t="s">
        <v>1</v>
      </c>
      <c r="D32" s="16">
        <v>-5.9403776853528501E-3</v>
      </c>
      <c r="E32" s="16">
        <v>0.232125013749827</v>
      </c>
    </row>
    <row r="33" spans="2:5" x14ac:dyDescent="0.25">
      <c r="B33" s="111"/>
      <c r="C33" s="19" t="s">
        <v>2</v>
      </c>
      <c r="D33" s="16">
        <v>-2.11596687990772E-2</v>
      </c>
      <c r="E33" s="16">
        <v>0.23155620716199199</v>
      </c>
    </row>
    <row r="34" spans="2:5" x14ac:dyDescent="0.25">
      <c r="B34" s="111"/>
      <c r="C34" s="19" t="s">
        <v>3</v>
      </c>
      <c r="D34" s="16">
        <v>-1.4233496038581201E-2</v>
      </c>
      <c r="E34" s="16">
        <v>0.24379577031208099</v>
      </c>
    </row>
    <row r="35" spans="2:5" x14ac:dyDescent="0.25">
      <c r="B35" s="111"/>
      <c r="C35" s="19" t="s">
        <v>4</v>
      </c>
      <c r="D35" s="16">
        <v>6.6615142577549297E-3</v>
      </c>
      <c r="E35" s="16">
        <v>0.23126060068354701</v>
      </c>
    </row>
  </sheetData>
  <mergeCells count="6">
    <mergeCell ref="B31:B35"/>
    <mergeCell ref="B6:B10"/>
    <mergeCell ref="B11:B15"/>
    <mergeCell ref="B16:B20"/>
    <mergeCell ref="B21:B25"/>
    <mergeCell ref="B26:B30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17"/>
  <sheetViews>
    <sheetView workbookViewId="0">
      <selection activeCell="F19" sqref="F19"/>
    </sheetView>
  </sheetViews>
  <sheetFormatPr defaultRowHeight="13.2" x14ac:dyDescent="0.25"/>
  <cols>
    <col min="1" max="16384" width="8.88671875" style="15"/>
  </cols>
  <sheetData>
    <row r="1" spans="5:7" ht="15.6" x14ac:dyDescent="0.3">
      <c r="E1" s="1" t="s">
        <v>1180</v>
      </c>
    </row>
    <row r="3" spans="5:7" x14ac:dyDescent="0.25">
      <c r="E3" s="15" t="s">
        <v>926</v>
      </c>
      <c r="F3" s="15">
        <v>54</v>
      </c>
      <c r="G3" s="48">
        <f>F3/286</f>
        <v>0.1888111888111888</v>
      </c>
    </row>
    <row r="4" spans="5:7" x14ac:dyDescent="0.25">
      <c r="E4" s="15" t="s">
        <v>927</v>
      </c>
      <c r="F4" s="15">
        <v>46</v>
      </c>
      <c r="G4" s="48">
        <f t="shared" ref="G4:G17" si="0">F4/286</f>
        <v>0.16083916083916083</v>
      </c>
    </row>
    <row r="5" spans="5:7" x14ac:dyDescent="0.25">
      <c r="E5" s="15" t="s">
        <v>928</v>
      </c>
      <c r="F5" s="15">
        <v>29</v>
      </c>
      <c r="G5" s="48">
        <f t="shared" si="0"/>
        <v>0.10139860139860139</v>
      </c>
    </row>
    <row r="6" spans="5:7" x14ac:dyDescent="0.25">
      <c r="E6" s="15" t="s">
        <v>929</v>
      </c>
      <c r="F6" s="15">
        <v>24</v>
      </c>
      <c r="G6" s="48">
        <f t="shared" si="0"/>
        <v>8.3916083916083919E-2</v>
      </c>
    </row>
    <row r="7" spans="5:7" x14ac:dyDescent="0.25">
      <c r="E7" s="15" t="s">
        <v>930</v>
      </c>
      <c r="F7" s="15">
        <v>22</v>
      </c>
      <c r="G7" s="48">
        <f t="shared" si="0"/>
        <v>7.6923076923076927E-2</v>
      </c>
    </row>
    <row r="8" spans="5:7" x14ac:dyDescent="0.25">
      <c r="E8" s="15" t="s">
        <v>931</v>
      </c>
      <c r="F8" s="15">
        <v>19</v>
      </c>
      <c r="G8" s="48">
        <f t="shared" si="0"/>
        <v>6.6433566433566432E-2</v>
      </c>
    </row>
    <row r="9" spans="5:7" x14ac:dyDescent="0.25">
      <c r="E9" s="15" t="s">
        <v>932</v>
      </c>
      <c r="F9" s="15">
        <v>17</v>
      </c>
      <c r="G9" s="48">
        <f t="shared" si="0"/>
        <v>5.944055944055944E-2</v>
      </c>
    </row>
    <row r="10" spans="5:7" x14ac:dyDescent="0.25">
      <c r="E10" s="15" t="s">
        <v>933</v>
      </c>
      <c r="F10" s="15">
        <v>15</v>
      </c>
      <c r="G10" s="48">
        <f t="shared" si="0"/>
        <v>5.2447552447552448E-2</v>
      </c>
    </row>
    <row r="11" spans="5:7" x14ac:dyDescent="0.25">
      <c r="E11" s="15" t="s">
        <v>934</v>
      </c>
      <c r="F11" s="15">
        <v>14</v>
      </c>
      <c r="G11" s="48">
        <f t="shared" si="0"/>
        <v>4.8951048951048952E-2</v>
      </c>
    </row>
    <row r="12" spans="5:7" x14ac:dyDescent="0.25">
      <c r="E12" s="15" t="s">
        <v>935</v>
      </c>
      <c r="F12" s="15">
        <v>11</v>
      </c>
      <c r="G12" s="48">
        <f t="shared" si="0"/>
        <v>3.8461538461538464E-2</v>
      </c>
    </row>
    <row r="13" spans="5:7" x14ac:dyDescent="0.25">
      <c r="E13" s="15" t="s">
        <v>936</v>
      </c>
      <c r="F13" s="15">
        <v>10</v>
      </c>
      <c r="G13" s="48">
        <f t="shared" si="0"/>
        <v>3.4965034965034968E-2</v>
      </c>
    </row>
    <row r="14" spans="5:7" x14ac:dyDescent="0.25">
      <c r="E14" s="15" t="s">
        <v>937</v>
      </c>
      <c r="F14" s="15">
        <v>8</v>
      </c>
      <c r="G14" s="48">
        <f t="shared" si="0"/>
        <v>2.7972027972027972E-2</v>
      </c>
    </row>
    <row r="15" spans="5:7" x14ac:dyDescent="0.25">
      <c r="E15" s="15" t="s">
        <v>938</v>
      </c>
      <c r="F15" s="15">
        <v>7</v>
      </c>
      <c r="G15" s="48">
        <f t="shared" si="0"/>
        <v>2.4475524475524476E-2</v>
      </c>
    </row>
    <row r="16" spans="5:7" x14ac:dyDescent="0.25">
      <c r="E16" s="15" t="s">
        <v>939</v>
      </c>
      <c r="F16" s="15">
        <v>6</v>
      </c>
      <c r="G16" s="48">
        <f t="shared" si="0"/>
        <v>2.097902097902098E-2</v>
      </c>
    </row>
    <row r="17" spans="5:7" x14ac:dyDescent="0.25">
      <c r="E17" s="15" t="s">
        <v>940</v>
      </c>
      <c r="F17" s="15">
        <v>4</v>
      </c>
      <c r="G17" s="48">
        <f t="shared" si="0"/>
        <v>1.3986013986013986E-2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/>
  </sheetViews>
  <sheetFormatPr defaultRowHeight="13.2" x14ac:dyDescent="0.25"/>
  <cols>
    <col min="1" max="2" width="8.88671875" style="15"/>
    <col min="3" max="21" width="8.88671875" style="43"/>
    <col min="22" max="16384" width="8.88671875" style="15"/>
  </cols>
  <sheetData>
    <row r="1" spans="1:21" ht="15.6" x14ac:dyDescent="0.3">
      <c r="A1" s="49" t="s">
        <v>1189</v>
      </c>
    </row>
    <row r="2" spans="1:21" x14ac:dyDescent="0.25">
      <c r="A2" s="5"/>
      <c r="B2" s="5" t="s">
        <v>829</v>
      </c>
      <c r="C2" s="44" t="s">
        <v>19</v>
      </c>
      <c r="D2" s="44" t="s">
        <v>20</v>
      </c>
      <c r="E2" s="44" t="s">
        <v>21</v>
      </c>
      <c r="F2" s="44" t="s">
        <v>22</v>
      </c>
      <c r="G2" s="44" t="s">
        <v>23</v>
      </c>
      <c r="H2" s="44" t="s">
        <v>24</v>
      </c>
      <c r="I2" s="44" t="s">
        <v>25</v>
      </c>
      <c r="J2" s="44" t="s">
        <v>26</v>
      </c>
      <c r="K2" s="44" t="s">
        <v>27</v>
      </c>
      <c r="L2" s="44" t="s">
        <v>28</v>
      </c>
      <c r="M2" s="44" t="s">
        <v>29</v>
      </c>
      <c r="N2" s="44" t="s">
        <v>30</v>
      </c>
      <c r="O2" s="44" t="s">
        <v>31</v>
      </c>
      <c r="P2" s="44" t="s">
        <v>33</v>
      </c>
      <c r="Q2" s="44" t="s">
        <v>32</v>
      </c>
      <c r="R2" s="44" t="s">
        <v>34</v>
      </c>
      <c r="S2" s="44" t="s">
        <v>35</v>
      </c>
      <c r="T2" s="44" t="s">
        <v>36</v>
      </c>
      <c r="U2" s="44" t="s">
        <v>37</v>
      </c>
    </row>
    <row r="3" spans="1:21" x14ac:dyDescent="0.25">
      <c r="A3" s="112" t="s">
        <v>5</v>
      </c>
      <c r="B3" s="25" t="s">
        <v>0</v>
      </c>
      <c r="C3" s="44">
        <v>1.8975</v>
      </c>
      <c r="D3" s="44">
        <v>1.6411</v>
      </c>
      <c r="E3" s="44">
        <v>0.89119999999999999</v>
      </c>
      <c r="F3" s="44">
        <v>0.63060000000000005</v>
      </c>
      <c r="G3" s="44">
        <v>0.39639999999999997</v>
      </c>
      <c r="H3" s="44">
        <v>0.17050000000000001</v>
      </c>
      <c r="I3" s="44">
        <v>0.28689999999999999</v>
      </c>
      <c r="J3" s="44">
        <v>0.35759999999999997</v>
      </c>
      <c r="K3" s="44">
        <v>0.3271</v>
      </c>
      <c r="L3" s="44">
        <v>0.18160000000000001</v>
      </c>
      <c r="M3" s="44">
        <v>0.19400000000000001</v>
      </c>
      <c r="N3" s="44">
        <v>0.20649999999999999</v>
      </c>
      <c r="O3" s="44">
        <v>0.1469</v>
      </c>
      <c r="P3" s="44">
        <v>0.15379999999999999</v>
      </c>
      <c r="Q3" s="44">
        <v>0.18429999999999999</v>
      </c>
      <c r="R3" s="44">
        <v>3.0499999999999999E-2</v>
      </c>
      <c r="S3" s="44">
        <v>4.2999999999999997E-2</v>
      </c>
      <c r="T3" s="44">
        <v>6.3799999999999996E-2</v>
      </c>
      <c r="U3" s="44">
        <v>1.2500000000000001E-2</v>
      </c>
    </row>
    <row r="4" spans="1:21" x14ac:dyDescent="0.25">
      <c r="A4" s="112"/>
      <c r="B4" s="25" t="s">
        <v>1</v>
      </c>
      <c r="C4" s="44">
        <v>1.8888</v>
      </c>
      <c r="D4" s="44">
        <v>1.7365999999999999</v>
      </c>
      <c r="E4" s="44">
        <v>0.93130000000000002</v>
      </c>
      <c r="F4" s="44">
        <v>0.72370000000000001</v>
      </c>
      <c r="G4" s="44">
        <v>0.45529999999999998</v>
      </c>
      <c r="H4" s="44">
        <v>0.1633</v>
      </c>
      <c r="I4" s="44">
        <v>0.34589999999999999</v>
      </c>
      <c r="J4" s="44">
        <v>0.3473</v>
      </c>
      <c r="K4" s="44">
        <v>0.29339999999999999</v>
      </c>
      <c r="L4" s="44">
        <v>0.22969999999999999</v>
      </c>
      <c r="M4" s="44">
        <v>0.2339</v>
      </c>
      <c r="N4" s="44">
        <v>0.16880000000000001</v>
      </c>
      <c r="O4" s="44">
        <v>0.2006</v>
      </c>
      <c r="P4" s="44">
        <v>0.24079999999999999</v>
      </c>
      <c r="Q4" s="44">
        <v>0.24909999999999999</v>
      </c>
      <c r="R4" s="44">
        <v>3.5999999999999997E-2</v>
      </c>
      <c r="S4" s="44">
        <v>7.4700000000000003E-2</v>
      </c>
      <c r="T4" s="44">
        <v>6.2300000000000001E-2</v>
      </c>
      <c r="U4" s="44">
        <v>3.5999999999999997E-2</v>
      </c>
    </row>
    <row r="5" spans="1:21" x14ac:dyDescent="0.25">
      <c r="A5" s="112"/>
      <c r="B5" s="25" t="s">
        <v>2</v>
      </c>
      <c r="C5" s="44">
        <v>1.7776000000000001</v>
      </c>
      <c r="D5" s="44">
        <v>1.5145</v>
      </c>
      <c r="E5" s="44">
        <v>0.99399999999999999</v>
      </c>
      <c r="F5" s="44">
        <v>0.58420000000000005</v>
      </c>
      <c r="G5" s="44">
        <v>0.36270000000000002</v>
      </c>
      <c r="H5" s="44">
        <v>0.1772</v>
      </c>
      <c r="I5" s="44">
        <v>0.30869999999999997</v>
      </c>
      <c r="J5" s="44">
        <v>0.28239999999999998</v>
      </c>
      <c r="K5" s="44">
        <v>0.31840000000000002</v>
      </c>
      <c r="L5" s="44">
        <v>0.23400000000000001</v>
      </c>
      <c r="M5" s="44">
        <v>0.1855</v>
      </c>
      <c r="N5" s="44">
        <v>0.2049</v>
      </c>
      <c r="O5" s="44">
        <v>0.1661</v>
      </c>
      <c r="P5" s="44">
        <v>0.16059999999999999</v>
      </c>
      <c r="Q5" s="44">
        <v>0.26579999999999998</v>
      </c>
      <c r="R5" s="44">
        <v>6.6500000000000004E-2</v>
      </c>
      <c r="S5" s="44">
        <v>9.69E-2</v>
      </c>
      <c r="T5" s="44">
        <v>4.7100000000000003E-2</v>
      </c>
      <c r="U5" s="44">
        <v>2.2200000000000001E-2</v>
      </c>
    </row>
    <row r="6" spans="1:21" x14ac:dyDescent="0.25">
      <c r="A6" s="112"/>
      <c r="B6" s="25" t="s">
        <v>3</v>
      </c>
      <c r="C6" s="44">
        <v>1.9705999999999999</v>
      </c>
      <c r="D6" s="44">
        <v>1.6812</v>
      </c>
      <c r="E6" s="44">
        <v>0.98319999999999996</v>
      </c>
      <c r="F6" s="44">
        <v>0.59830000000000005</v>
      </c>
      <c r="G6" s="44">
        <v>0.40300000000000002</v>
      </c>
      <c r="H6" s="44">
        <v>0.1108</v>
      </c>
      <c r="I6" s="44">
        <v>0.33929999999999999</v>
      </c>
      <c r="J6" s="44">
        <v>0.31990000000000002</v>
      </c>
      <c r="K6" s="44">
        <v>0.31569999999999998</v>
      </c>
      <c r="L6" s="44">
        <v>0.21049999999999999</v>
      </c>
      <c r="M6" s="44">
        <v>0.23130000000000001</v>
      </c>
      <c r="N6" s="44">
        <v>0.18970000000000001</v>
      </c>
      <c r="O6" s="44">
        <v>0.23130000000000001</v>
      </c>
      <c r="P6" s="44">
        <v>0.15229999999999999</v>
      </c>
      <c r="Q6" s="44">
        <v>0.17730000000000001</v>
      </c>
      <c r="R6" s="44">
        <v>4.4299999999999999E-2</v>
      </c>
      <c r="S6" s="44">
        <v>6.6500000000000004E-2</v>
      </c>
      <c r="T6" s="44">
        <v>2.63E-2</v>
      </c>
      <c r="U6" s="44">
        <v>2.9100000000000001E-2</v>
      </c>
    </row>
    <row r="7" spans="1:21" x14ac:dyDescent="0.25">
      <c r="A7" s="112"/>
      <c r="B7" s="25" t="s">
        <v>4</v>
      </c>
      <c r="C7" s="44">
        <v>2.0415999999999999</v>
      </c>
      <c r="D7" s="44">
        <v>1.7827999999999999</v>
      </c>
      <c r="E7" s="44">
        <v>1.0006999999999999</v>
      </c>
      <c r="F7" s="44">
        <v>0.71419999999999995</v>
      </c>
      <c r="G7" s="44">
        <v>0.47060000000000002</v>
      </c>
      <c r="H7" s="44">
        <v>0.155</v>
      </c>
      <c r="I7" s="44">
        <v>0.28649999999999998</v>
      </c>
      <c r="J7" s="44">
        <v>0.3488</v>
      </c>
      <c r="K7" s="44">
        <v>0.3654</v>
      </c>
      <c r="L7" s="44">
        <v>0.18959999999999999</v>
      </c>
      <c r="M7" s="44">
        <v>0.22559999999999999</v>
      </c>
      <c r="N7" s="44">
        <v>0.21729999999999999</v>
      </c>
      <c r="O7" s="44">
        <v>0.1467</v>
      </c>
      <c r="P7" s="44">
        <v>0.1855</v>
      </c>
      <c r="Q7" s="44">
        <v>0.22839999999999999</v>
      </c>
      <c r="R7" s="44">
        <v>7.0599999999999996E-2</v>
      </c>
      <c r="S7" s="44">
        <v>4.1500000000000002E-2</v>
      </c>
      <c r="T7" s="44">
        <v>4.2900000000000001E-2</v>
      </c>
      <c r="U7" s="44">
        <v>1.52E-2</v>
      </c>
    </row>
    <row r="8" spans="1:21" x14ac:dyDescent="0.25">
      <c r="A8" s="112" t="s">
        <v>6</v>
      </c>
      <c r="B8" s="25" t="s">
        <v>0</v>
      </c>
      <c r="C8" s="44">
        <v>6.9702000000000002</v>
      </c>
      <c r="D8" s="44">
        <v>3.2879999999999998</v>
      </c>
      <c r="E8" s="44">
        <v>2.0901000000000001</v>
      </c>
      <c r="F8" s="44">
        <v>1.1896</v>
      </c>
      <c r="G8" s="44">
        <v>0.89639999999999997</v>
      </c>
      <c r="H8" s="44">
        <v>0.58650000000000002</v>
      </c>
      <c r="I8" s="44">
        <v>0.71240000000000003</v>
      </c>
      <c r="J8" s="44">
        <v>0.68059999999999998</v>
      </c>
      <c r="K8" s="44">
        <v>0.5948</v>
      </c>
      <c r="L8" s="44">
        <v>0.53390000000000004</v>
      </c>
      <c r="M8" s="44">
        <v>0.39560000000000001</v>
      </c>
      <c r="N8" s="44">
        <v>0.41909999999999997</v>
      </c>
      <c r="O8" s="44">
        <v>0.2974</v>
      </c>
      <c r="P8" s="44">
        <v>0.38869999999999999</v>
      </c>
      <c r="Q8" s="44">
        <v>0.32779999999999998</v>
      </c>
      <c r="R8" s="44">
        <v>0.24479999999999999</v>
      </c>
      <c r="S8" s="44">
        <v>0.21029999999999999</v>
      </c>
      <c r="T8" s="44">
        <v>0.11070000000000001</v>
      </c>
      <c r="U8" s="44">
        <v>9.6799999999999997E-2</v>
      </c>
    </row>
    <row r="9" spans="1:21" x14ac:dyDescent="0.25">
      <c r="A9" s="112"/>
      <c r="B9" s="25" t="s">
        <v>1</v>
      </c>
      <c r="C9" s="44">
        <v>4.8800999999999997</v>
      </c>
      <c r="D9" s="44">
        <v>2.9432999999999998</v>
      </c>
      <c r="E9" s="44">
        <v>1.3767</v>
      </c>
      <c r="F9" s="44">
        <v>0.79159999999999997</v>
      </c>
      <c r="G9" s="44">
        <v>0.54479999999999995</v>
      </c>
      <c r="H9" s="44">
        <v>0.45610000000000001</v>
      </c>
      <c r="I9" s="44">
        <v>0.47689999999999999</v>
      </c>
      <c r="J9" s="44">
        <v>0.54479999999999995</v>
      </c>
      <c r="K9" s="44">
        <v>0.37019999999999997</v>
      </c>
      <c r="L9" s="44">
        <v>0.62529999999999997</v>
      </c>
      <c r="M9" s="44">
        <v>0.36459999999999998</v>
      </c>
      <c r="N9" s="44">
        <v>0.63500000000000001</v>
      </c>
      <c r="O9" s="44">
        <v>0.44500000000000001</v>
      </c>
      <c r="P9" s="44">
        <v>0.28699999999999998</v>
      </c>
      <c r="Q9" s="44">
        <v>0.30080000000000001</v>
      </c>
      <c r="R9" s="44">
        <v>0.15670000000000001</v>
      </c>
      <c r="S9" s="44">
        <v>0.1012</v>
      </c>
      <c r="T9" s="44">
        <v>8.3199999999999996E-2</v>
      </c>
      <c r="U9" s="44">
        <v>5.2699999999999997E-2</v>
      </c>
    </row>
    <row r="10" spans="1:21" x14ac:dyDescent="0.25">
      <c r="A10" s="112"/>
      <c r="B10" s="25" t="s">
        <v>2</v>
      </c>
      <c r="C10" s="44">
        <v>6.9645999999999999</v>
      </c>
      <c r="D10" s="44">
        <v>3.3502000000000001</v>
      </c>
      <c r="E10" s="44">
        <v>2.0596000000000001</v>
      </c>
      <c r="F10" s="44">
        <v>1.1716</v>
      </c>
      <c r="G10" s="44">
        <v>0.88529999999999998</v>
      </c>
      <c r="H10" s="44">
        <v>0.5796</v>
      </c>
      <c r="I10" s="44">
        <v>0.67230000000000001</v>
      </c>
      <c r="J10" s="44">
        <v>0.63629999999999998</v>
      </c>
      <c r="K10" s="44">
        <v>0.57269999999999999</v>
      </c>
      <c r="L10" s="44">
        <v>0.57399999999999995</v>
      </c>
      <c r="M10" s="44">
        <v>0.42599999999999999</v>
      </c>
      <c r="N10" s="44">
        <v>0.40670000000000001</v>
      </c>
      <c r="O10" s="44">
        <v>0.3306</v>
      </c>
      <c r="P10" s="44">
        <v>0.40250000000000002</v>
      </c>
      <c r="Q10" s="44">
        <v>0.30980000000000002</v>
      </c>
      <c r="R10" s="44">
        <v>0.2324</v>
      </c>
      <c r="S10" s="44">
        <v>0.19919999999999999</v>
      </c>
      <c r="T10" s="44">
        <v>0.1134</v>
      </c>
      <c r="U10" s="44">
        <v>0.1024</v>
      </c>
    </row>
    <row r="11" spans="1:21" x14ac:dyDescent="0.25">
      <c r="A11" s="112"/>
      <c r="B11" s="25" t="s">
        <v>3</v>
      </c>
      <c r="C11" s="44">
        <v>7.9665999999999997</v>
      </c>
      <c r="D11" s="44">
        <v>3.5331999999999999</v>
      </c>
      <c r="E11" s="44">
        <v>2.391</v>
      </c>
      <c r="F11" s="44">
        <v>1.2349000000000001</v>
      </c>
      <c r="G11" s="44">
        <v>0.97209999999999996</v>
      </c>
      <c r="H11" s="44">
        <v>0.66100000000000003</v>
      </c>
      <c r="I11" s="44">
        <v>0.75229999999999997</v>
      </c>
      <c r="J11" s="44">
        <v>0.7177</v>
      </c>
      <c r="K11" s="44">
        <v>0.61680000000000001</v>
      </c>
      <c r="L11" s="44">
        <v>0.51029999999999998</v>
      </c>
      <c r="M11" s="44">
        <v>0.47710000000000002</v>
      </c>
      <c r="N11" s="44">
        <v>0.30149999999999999</v>
      </c>
      <c r="O11" s="44">
        <v>0.21709999999999999</v>
      </c>
      <c r="P11" s="44">
        <v>0.45219999999999999</v>
      </c>
      <c r="Q11" s="44">
        <v>0.35260000000000002</v>
      </c>
      <c r="R11" s="44">
        <v>0.32769999999999999</v>
      </c>
      <c r="S11" s="44">
        <v>0.23649999999999999</v>
      </c>
      <c r="T11" s="44">
        <v>0.11890000000000001</v>
      </c>
      <c r="U11" s="44">
        <v>0.1231</v>
      </c>
    </row>
    <row r="12" spans="1:21" x14ac:dyDescent="0.25">
      <c r="A12" s="112"/>
      <c r="B12" s="25" t="s">
        <v>4</v>
      </c>
      <c r="C12" s="44">
        <v>7.7016999999999998</v>
      </c>
      <c r="D12" s="44">
        <v>3.5181</v>
      </c>
      <c r="E12" s="44">
        <v>2.4735999999999998</v>
      </c>
      <c r="F12" s="44">
        <v>1.3765000000000001</v>
      </c>
      <c r="G12" s="44">
        <v>1.0002</v>
      </c>
      <c r="H12" s="44">
        <v>0.69169999999999998</v>
      </c>
      <c r="I12" s="44">
        <v>0.78300000000000003</v>
      </c>
      <c r="J12" s="44">
        <v>0.69030000000000002</v>
      </c>
      <c r="K12" s="44">
        <v>0.68759999999999999</v>
      </c>
      <c r="L12" s="44">
        <v>0.58099999999999996</v>
      </c>
      <c r="M12" s="44">
        <v>0.42749999999999999</v>
      </c>
      <c r="N12" s="44">
        <v>0.25729999999999997</v>
      </c>
      <c r="O12" s="44">
        <v>0.30570000000000003</v>
      </c>
      <c r="P12" s="44">
        <v>0.49249999999999999</v>
      </c>
      <c r="Q12" s="44">
        <v>0.314</v>
      </c>
      <c r="R12" s="44">
        <v>0.29189999999999999</v>
      </c>
      <c r="S12" s="44">
        <v>0.23799999999999999</v>
      </c>
      <c r="T12" s="44">
        <v>0.1273</v>
      </c>
      <c r="U12" s="44">
        <v>0.1356</v>
      </c>
    </row>
    <row r="13" spans="1:21" x14ac:dyDescent="0.25">
      <c r="A13" s="112" t="s">
        <v>7</v>
      </c>
      <c r="B13" s="25" t="s">
        <v>0</v>
      </c>
      <c r="C13" s="44">
        <v>6.8510999999999997</v>
      </c>
      <c r="D13" s="44">
        <v>3.6057000000000001</v>
      </c>
      <c r="E13" s="44">
        <v>1.9733000000000001</v>
      </c>
      <c r="F13" s="44">
        <v>1.0878000000000001</v>
      </c>
      <c r="G13" s="44">
        <v>0.99909999999999999</v>
      </c>
      <c r="H13" s="44">
        <v>0.96719999999999995</v>
      </c>
      <c r="I13" s="44">
        <v>0.67069999999999996</v>
      </c>
      <c r="J13" s="44">
        <v>0.64580000000000004</v>
      </c>
      <c r="K13" s="44">
        <v>0.53349999999999997</v>
      </c>
      <c r="L13" s="44">
        <v>0.59450000000000003</v>
      </c>
      <c r="M13" s="44">
        <v>0.54600000000000004</v>
      </c>
      <c r="N13" s="44">
        <v>0.74829999999999997</v>
      </c>
      <c r="O13" s="44">
        <v>0.45590000000000003</v>
      </c>
      <c r="P13" s="44">
        <v>0.35610000000000003</v>
      </c>
      <c r="Q13" s="44">
        <v>0.32150000000000001</v>
      </c>
      <c r="R13" s="44">
        <v>0.21479999999999999</v>
      </c>
      <c r="S13" s="44">
        <v>0.17599999999999999</v>
      </c>
      <c r="T13" s="44">
        <v>0.1109</v>
      </c>
      <c r="U13" s="44">
        <v>9.98E-2</v>
      </c>
    </row>
    <row r="14" spans="1:21" x14ac:dyDescent="0.25">
      <c r="A14" s="112"/>
      <c r="B14" s="25" t="s">
        <v>1</v>
      </c>
      <c r="C14" s="44">
        <v>7.3582000000000001</v>
      </c>
      <c r="D14" s="44">
        <v>4.3582000000000001</v>
      </c>
      <c r="E14" s="44">
        <v>2.1459000000000001</v>
      </c>
      <c r="F14" s="44">
        <v>1.0965</v>
      </c>
      <c r="G14" s="44">
        <v>1.1726000000000001</v>
      </c>
      <c r="H14" s="44">
        <v>1.0563</v>
      </c>
      <c r="I14" s="44">
        <v>0.76419999999999999</v>
      </c>
      <c r="J14" s="44">
        <v>0.72960000000000003</v>
      </c>
      <c r="K14" s="44">
        <v>0.64929999999999999</v>
      </c>
      <c r="L14" s="44">
        <v>0.57179999999999997</v>
      </c>
      <c r="M14" s="44">
        <v>0.65210000000000001</v>
      </c>
      <c r="N14" s="44">
        <v>0.77249999999999996</v>
      </c>
      <c r="O14" s="44">
        <v>0.49559999999999998</v>
      </c>
      <c r="P14" s="44">
        <v>0.37380000000000002</v>
      </c>
      <c r="Q14" s="44">
        <v>0.33779999999999999</v>
      </c>
      <c r="R14" s="44">
        <v>0.26300000000000001</v>
      </c>
      <c r="S14" s="44">
        <v>0.20899999999999999</v>
      </c>
      <c r="T14" s="44">
        <v>0.1467</v>
      </c>
      <c r="U14" s="44">
        <v>8.8599999999999998E-2</v>
      </c>
    </row>
    <row r="15" spans="1:21" x14ac:dyDescent="0.25">
      <c r="A15" s="112"/>
      <c r="B15" s="25" t="s">
        <v>2</v>
      </c>
      <c r="C15" s="44">
        <v>8.1723999999999997</v>
      </c>
      <c r="D15" s="44">
        <v>4.0696000000000003</v>
      </c>
      <c r="E15" s="44">
        <v>2.3332000000000002</v>
      </c>
      <c r="F15" s="44">
        <v>1.2822</v>
      </c>
      <c r="G15" s="44">
        <v>1.2490000000000001</v>
      </c>
      <c r="H15" s="44">
        <v>1.1147</v>
      </c>
      <c r="I15" s="44">
        <v>0.79620000000000002</v>
      </c>
      <c r="J15" s="44">
        <v>0.85019999999999996</v>
      </c>
      <c r="K15" s="44">
        <v>0.69099999999999995</v>
      </c>
      <c r="L15" s="44">
        <v>0.63560000000000005</v>
      </c>
      <c r="M15" s="44">
        <v>0.72</v>
      </c>
      <c r="N15" s="44">
        <v>0.80310000000000004</v>
      </c>
      <c r="O15" s="44">
        <v>0.55389999999999995</v>
      </c>
      <c r="P15" s="44">
        <v>0.36280000000000001</v>
      </c>
      <c r="Q15" s="44">
        <v>0.31990000000000002</v>
      </c>
      <c r="R15" s="44">
        <v>0.30880000000000002</v>
      </c>
      <c r="S15" s="44">
        <v>0.23960000000000001</v>
      </c>
      <c r="T15" s="44">
        <v>0.16059999999999999</v>
      </c>
      <c r="U15" s="44">
        <v>0.1177</v>
      </c>
    </row>
    <row r="16" spans="1:21" x14ac:dyDescent="0.25">
      <c r="A16" s="112"/>
      <c r="B16" s="25" t="s">
        <v>3</v>
      </c>
      <c r="C16" s="44">
        <v>7.3158000000000003</v>
      </c>
      <c r="D16" s="44">
        <v>4.2211999999999996</v>
      </c>
      <c r="E16" s="44">
        <v>2.1175000000000002</v>
      </c>
      <c r="F16" s="44">
        <v>1.2568999999999999</v>
      </c>
      <c r="G16" s="44">
        <v>1.0753999999999999</v>
      </c>
      <c r="H16" s="44">
        <v>1.1155999999999999</v>
      </c>
      <c r="I16" s="44">
        <v>0.77470000000000006</v>
      </c>
      <c r="J16" s="44">
        <v>0.88139999999999996</v>
      </c>
      <c r="K16" s="44">
        <v>0.57369999999999999</v>
      </c>
      <c r="L16" s="44">
        <v>0.64159999999999995</v>
      </c>
      <c r="M16" s="44">
        <v>0.69710000000000005</v>
      </c>
      <c r="N16" s="44">
        <v>0.84670000000000001</v>
      </c>
      <c r="O16" s="44">
        <v>0.44490000000000002</v>
      </c>
      <c r="P16" s="44">
        <v>0.41570000000000001</v>
      </c>
      <c r="Q16" s="44">
        <v>0.35620000000000002</v>
      </c>
      <c r="R16" s="44">
        <v>0.25219999999999998</v>
      </c>
      <c r="S16" s="44">
        <v>0.24940000000000001</v>
      </c>
      <c r="T16" s="44">
        <v>0.17180000000000001</v>
      </c>
      <c r="U16" s="44">
        <v>0.1414</v>
      </c>
    </row>
    <row r="17" spans="1:21" x14ac:dyDescent="0.25">
      <c r="A17" s="112"/>
      <c r="B17" s="25" t="s">
        <v>4</v>
      </c>
      <c r="C17" s="44">
        <v>7.4320000000000004</v>
      </c>
      <c r="D17" s="44">
        <v>4.2126000000000001</v>
      </c>
      <c r="E17" s="44">
        <v>2.1735000000000002</v>
      </c>
      <c r="F17" s="44">
        <v>1.3382000000000001</v>
      </c>
      <c r="G17" s="44">
        <v>1.3616999999999999</v>
      </c>
      <c r="H17" s="44">
        <v>1.1358999999999999</v>
      </c>
      <c r="I17" s="44">
        <v>0.73</v>
      </c>
      <c r="J17" s="44">
        <v>0.82840000000000003</v>
      </c>
      <c r="K17" s="44">
        <v>0.64</v>
      </c>
      <c r="L17" s="44">
        <v>0.5998</v>
      </c>
      <c r="M17" s="44">
        <v>0.64690000000000003</v>
      </c>
      <c r="N17" s="44">
        <v>0.78680000000000005</v>
      </c>
      <c r="O17" s="44">
        <v>0.58460000000000001</v>
      </c>
      <c r="P17" s="44">
        <v>0.4627</v>
      </c>
      <c r="Q17" s="44">
        <v>0.29370000000000002</v>
      </c>
      <c r="R17" s="44">
        <v>0.27839999999999998</v>
      </c>
      <c r="S17" s="44">
        <v>0.23130000000000001</v>
      </c>
      <c r="T17" s="44">
        <v>0.18149999999999999</v>
      </c>
      <c r="U17" s="44">
        <v>0.13159999999999999</v>
      </c>
    </row>
    <row r="18" spans="1:21" x14ac:dyDescent="0.25">
      <c r="A18" s="112" t="s">
        <v>8</v>
      </c>
      <c r="B18" s="25" t="s">
        <v>0</v>
      </c>
      <c r="C18" s="44">
        <v>6.8326000000000002</v>
      </c>
      <c r="D18" s="44">
        <v>3.3464</v>
      </c>
      <c r="E18" s="44">
        <v>2.9117999999999999</v>
      </c>
      <c r="F18" s="44">
        <v>1.4060999999999999</v>
      </c>
      <c r="G18" s="44">
        <v>1.1127</v>
      </c>
      <c r="H18" s="44">
        <v>0.41099999999999998</v>
      </c>
      <c r="I18" s="44">
        <v>0.87190000000000001</v>
      </c>
      <c r="J18" s="44">
        <v>0.4899</v>
      </c>
      <c r="K18" s="44">
        <v>0.48720000000000002</v>
      </c>
      <c r="L18" s="44">
        <v>0.49819999999999998</v>
      </c>
      <c r="M18" s="44">
        <v>0.3584</v>
      </c>
      <c r="N18" s="44">
        <v>0.39439999999999997</v>
      </c>
      <c r="O18" s="44">
        <v>1.0061</v>
      </c>
      <c r="P18" s="44">
        <v>0.41099999999999998</v>
      </c>
      <c r="Q18" s="44">
        <v>0.30859999999999999</v>
      </c>
      <c r="R18" s="44">
        <v>0.67400000000000004</v>
      </c>
      <c r="S18" s="44">
        <v>0.11070000000000001</v>
      </c>
      <c r="T18" s="44">
        <v>0.16470000000000001</v>
      </c>
      <c r="U18" s="44">
        <v>9.8299999999999998E-2</v>
      </c>
    </row>
    <row r="19" spans="1:21" x14ac:dyDescent="0.25">
      <c r="A19" s="112"/>
      <c r="B19" s="25" t="s">
        <v>1</v>
      </c>
      <c r="C19" s="44">
        <v>7.6123000000000003</v>
      </c>
      <c r="D19" s="44">
        <v>3.6229</v>
      </c>
      <c r="E19" s="44">
        <v>3.2700999999999998</v>
      </c>
      <c r="F19" s="44">
        <v>1.3847</v>
      </c>
      <c r="G19" s="44">
        <v>1.1259999999999999</v>
      </c>
      <c r="H19" s="44">
        <v>0.3901</v>
      </c>
      <c r="I19" s="44">
        <v>0.81479999999999997</v>
      </c>
      <c r="J19" s="44">
        <v>0.53259999999999996</v>
      </c>
      <c r="K19" s="44">
        <v>0.56579999999999997</v>
      </c>
      <c r="L19" s="44">
        <v>0.53810000000000002</v>
      </c>
      <c r="M19" s="44">
        <v>0.3624</v>
      </c>
      <c r="N19" s="44">
        <v>0.44540000000000002</v>
      </c>
      <c r="O19" s="44">
        <v>1.0444</v>
      </c>
      <c r="P19" s="44">
        <v>0.4012</v>
      </c>
      <c r="Q19" s="44">
        <v>0.34720000000000001</v>
      </c>
      <c r="R19" s="44">
        <v>0.60450000000000004</v>
      </c>
      <c r="S19" s="44">
        <v>0.1784</v>
      </c>
      <c r="T19" s="44">
        <v>0.13689999999999999</v>
      </c>
      <c r="U19" s="44">
        <v>0.13689999999999999</v>
      </c>
    </row>
    <row r="20" spans="1:21" x14ac:dyDescent="0.25">
      <c r="A20" s="112"/>
      <c r="B20" s="25" t="s">
        <v>2</v>
      </c>
      <c r="C20" s="44">
        <v>7.3933999999999997</v>
      </c>
      <c r="D20" s="44">
        <v>3.6836000000000002</v>
      </c>
      <c r="E20" s="44">
        <v>3.2119</v>
      </c>
      <c r="F20" s="44">
        <v>1.2463</v>
      </c>
      <c r="G20" s="44">
        <v>0.99590000000000001</v>
      </c>
      <c r="H20" s="44">
        <v>0.41220000000000001</v>
      </c>
      <c r="I20" s="44">
        <v>0.76349999999999996</v>
      </c>
      <c r="J20" s="44">
        <v>0.55469999999999997</v>
      </c>
      <c r="K20" s="44">
        <v>0.49659999999999999</v>
      </c>
      <c r="L20" s="44">
        <v>0.54220000000000002</v>
      </c>
      <c r="M20" s="44">
        <v>0.2974</v>
      </c>
      <c r="N20" s="44">
        <v>0.42470000000000002</v>
      </c>
      <c r="O20" s="44">
        <v>0.93920000000000003</v>
      </c>
      <c r="P20" s="44">
        <v>0.3417</v>
      </c>
      <c r="Q20" s="44">
        <v>0.33200000000000002</v>
      </c>
      <c r="R20" s="44">
        <v>0.64459999999999995</v>
      </c>
      <c r="S20" s="44">
        <v>0.23649999999999999</v>
      </c>
      <c r="T20" s="44">
        <v>0.13830000000000001</v>
      </c>
      <c r="U20" s="44">
        <v>0.1784</v>
      </c>
    </row>
    <row r="21" spans="1:21" x14ac:dyDescent="0.25">
      <c r="A21" s="112"/>
      <c r="B21" s="25" t="s">
        <v>3</v>
      </c>
      <c r="C21" s="44">
        <v>8.7546999999999997</v>
      </c>
      <c r="D21" s="44">
        <v>3.6806000000000001</v>
      </c>
      <c r="E21" s="44">
        <v>3.5339999999999998</v>
      </c>
      <c r="F21" s="44">
        <v>1.5857000000000001</v>
      </c>
      <c r="G21" s="44">
        <v>1.2065999999999999</v>
      </c>
      <c r="H21" s="44">
        <v>0.5272</v>
      </c>
      <c r="I21" s="44">
        <v>0.8579</v>
      </c>
      <c r="J21" s="44">
        <v>0.58809999999999996</v>
      </c>
      <c r="K21" s="44">
        <v>0.69879999999999998</v>
      </c>
      <c r="L21" s="44">
        <v>0.60329999999999995</v>
      </c>
      <c r="M21" s="44">
        <v>0.375</v>
      </c>
      <c r="N21" s="44">
        <v>0.41789999999999999</v>
      </c>
      <c r="O21" s="44">
        <v>1.1955</v>
      </c>
      <c r="P21" s="44">
        <v>0.43169999999999997</v>
      </c>
      <c r="Q21" s="44">
        <v>0.44969999999999999</v>
      </c>
      <c r="R21" s="44">
        <v>0.60189999999999999</v>
      </c>
      <c r="S21" s="44">
        <v>0.2034</v>
      </c>
      <c r="T21" s="44">
        <v>0.15359999999999999</v>
      </c>
      <c r="U21" s="44">
        <v>0.11899999999999999</v>
      </c>
    </row>
    <row r="22" spans="1:21" x14ac:dyDescent="0.25">
      <c r="A22" s="112"/>
      <c r="B22" s="25" t="s">
        <v>4</v>
      </c>
      <c r="C22" s="44">
        <v>7.6608000000000001</v>
      </c>
      <c r="D22" s="44">
        <v>3.7119</v>
      </c>
      <c r="E22" s="44">
        <v>3.4569999999999999</v>
      </c>
      <c r="F22" s="44">
        <v>1.4438</v>
      </c>
      <c r="G22" s="44">
        <v>1.1389</v>
      </c>
      <c r="H22" s="44">
        <v>0.40460000000000002</v>
      </c>
      <c r="I22" s="44">
        <v>0.84519999999999995</v>
      </c>
      <c r="J22" s="44">
        <v>0.55010000000000003</v>
      </c>
      <c r="K22" s="44">
        <v>0.58609999999999995</v>
      </c>
      <c r="L22" s="44">
        <v>0.57220000000000004</v>
      </c>
      <c r="M22" s="44">
        <v>0.33810000000000001</v>
      </c>
      <c r="N22" s="44">
        <v>0.48359999999999997</v>
      </c>
      <c r="O22" s="44">
        <v>1.1277999999999999</v>
      </c>
      <c r="P22" s="44">
        <v>0.47660000000000002</v>
      </c>
      <c r="Q22" s="44">
        <v>0.26329999999999998</v>
      </c>
      <c r="R22" s="44">
        <v>0.56669999999999998</v>
      </c>
      <c r="S22" s="44">
        <v>0.12330000000000001</v>
      </c>
      <c r="T22" s="44">
        <v>0.15379999999999999</v>
      </c>
      <c r="U22" s="44">
        <v>0.14829999999999999</v>
      </c>
    </row>
    <row r="23" spans="1:21" x14ac:dyDescent="0.25">
      <c r="A23" s="112" t="s">
        <v>9</v>
      </c>
      <c r="B23" s="25" t="s">
        <v>0</v>
      </c>
      <c r="C23" s="44">
        <v>8.9588000000000001</v>
      </c>
      <c r="D23" s="44">
        <v>3.9811999999999999</v>
      </c>
      <c r="E23" s="44">
        <v>1.3423</v>
      </c>
      <c r="F23" s="44">
        <v>1.3686</v>
      </c>
      <c r="G23" s="44">
        <v>1.3105</v>
      </c>
      <c r="H23" s="44">
        <v>1.5623</v>
      </c>
      <c r="I23" s="44">
        <v>0.88700000000000001</v>
      </c>
      <c r="J23" s="44">
        <v>1.0834999999999999</v>
      </c>
      <c r="K23" s="44">
        <v>0.77629999999999999</v>
      </c>
      <c r="L23" s="44">
        <v>0.85940000000000005</v>
      </c>
      <c r="M23" s="44">
        <v>0.88700000000000001</v>
      </c>
      <c r="N23" s="44">
        <v>0.67110000000000003</v>
      </c>
      <c r="O23" s="44">
        <v>0.27260000000000001</v>
      </c>
      <c r="P23" s="44">
        <v>0.2989</v>
      </c>
      <c r="Q23" s="44">
        <v>0.35010000000000002</v>
      </c>
      <c r="R23" s="44">
        <v>0.1605</v>
      </c>
      <c r="S23" s="44">
        <v>0.1951</v>
      </c>
      <c r="T23" s="44">
        <v>0.12180000000000001</v>
      </c>
      <c r="U23" s="44">
        <v>0.10100000000000001</v>
      </c>
    </row>
    <row r="24" spans="1:21" x14ac:dyDescent="0.25">
      <c r="A24" s="112"/>
      <c r="B24" s="25" t="s">
        <v>1</v>
      </c>
      <c r="C24" s="44">
        <v>7.5987</v>
      </c>
      <c r="D24" s="44">
        <v>3.4081999999999999</v>
      </c>
      <c r="E24" s="44">
        <v>1.0883</v>
      </c>
      <c r="F24" s="44">
        <v>1.1585000000000001</v>
      </c>
      <c r="G24" s="44">
        <v>1.115</v>
      </c>
      <c r="H24" s="44">
        <v>1.2091000000000001</v>
      </c>
      <c r="I24" s="44">
        <v>0.60670000000000002</v>
      </c>
      <c r="J24" s="44">
        <v>0.89590000000000003</v>
      </c>
      <c r="K24" s="44">
        <v>0.75690000000000002</v>
      </c>
      <c r="L24" s="44">
        <v>0.74429999999999996</v>
      </c>
      <c r="M24" s="44">
        <v>0.64739999999999998</v>
      </c>
      <c r="N24" s="44">
        <v>0.47470000000000001</v>
      </c>
      <c r="O24" s="44">
        <v>0.21909999999999999</v>
      </c>
      <c r="P24" s="44">
        <v>0.26679999999999998</v>
      </c>
      <c r="Q24" s="44">
        <v>0.26400000000000001</v>
      </c>
      <c r="R24" s="44">
        <v>0.1067</v>
      </c>
      <c r="S24" s="44">
        <v>0.15870000000000001</v>
      </c>
      <c r="T24" s="44">
        <v>8.9899999999999994E-2</v>
      </c>
      <c r="U24" s="44">
        <v>0.1137</v>
      </c>
    </row>
    <row r="25" spans="1:21" x14ac:dyDescent="0.25">
      <c r="A25" s="112"/>
      <c r="B25" s="25" t="s">
        <v>2</v>
      </c>
      <c r="C25" s="44">
        <v>8.9430999999999994</v>
      </c>
      <c r="D25" s="44">
        <v>4.3407999999999998</v>
      </c>
      <c r="E25" s="44">
        <v>1.28</v>
      </c>
      <c r="F25" s="44">
        <v>1.4253</v>
      </c>
      <c r="G25" s="44">
        <v>1.2703</v>
      </c>
      <c r="H25" s="44">
        <v>1.5152000000000001</v>
      </c>
      <c r="I25" s="44">
        <v>0.71120000000000005</v>
      </c>
      <c r="J25" s="44">
        <v>0.95889999999999997</v>
      </c>
      <c r="K25" s="44">
        <v>0.87729999999999997</v>
      </c>
      <c r="L25" s="44">
        <v>0.86480000000000001</v>
      </c>
      <c r="M25" s="44">
        <v>0.8427</v>
      </c>
      <c r="N25" s="44">
        <v>0.5867</v>
      </c>
      <c r="O25" s="44">
        <v>0.2878</v>
      </c>
      <c r="P25" s="44">
        <v>0.3695</v>
      </c>
      <c r="Q25" s="44">
        <v>0.2767</v>
      </c>
      <c r="R25" s="44">
        <v>0.12039999999999999</v>
      </c>
      <c r="S25" s="44">
        <v>0.191</v>
      </c>
      <c r="T25" s="44">
        <v>0.16739999999999999</v>
      </c>
      <c r="U25" s="44">
        <v>9.4100000000000003E-2</v>
      </c>
    </row>
    <row r="26" spans="1:21" x14ac:dyDescent="0.25">
      <c r="A26" s="112"/>
      <c r="B26" s="25" t="s">
        <v>3</v>
      </c>
      <c r="C26" s="44">
        <v>9.0852000000000004</v>
      </c>
      <c r="D26" s="44">
        <v>4.1628999999999996</v>
      </c>
      <c r="E26" s="44">
        <v>1.2583</v>
      </c>
      <c r="F26" s="44">
        <v>1.3179000000000001</v>
      </c>
      <c r="G26" s="44">
        <v>1.1571</v>
      </c>
      <c r="H26" s="44">
        <v>1.4605999999999999</v>
      </c>
      <c r="I26" s="44">
        <v>0.77329999999999999</v>
      </c>
      <c r="J26" s="44">
        <v>0.99080000000000001</v>
      </c>
      <c r="K26" s="44">
        <v>1.0019</v>
      </c>
      <c r="L26" s="44">
        <v>0.97140000000000004</v>
      </c>
      <c r="M26" s="44">
        <v>0.79410000000000003</v>
      </c>
      <c r="N26" s="44">
        <v>0.65129999999999999</v>
      </c>
      <c r="O26" s="44">
        <v>0.30759999999999998</v>
      </c>
      <c r="P26" s="44">
        <v>0.3049</v>
      </c>
      <c r="Q26" s="44">
        <v>0.41439999999999999</v>
      </c>
      <c r="R26" s="44">
        <v>0.16209999999999999</v>
      </c>
      <c r="S26" s="44">
        <v>0.27160000000000001</v>
      </c>
      <c r="T26" s="44">
        <v>0.13300000000000001</v>
      </c>
      <c r="U26" s="44">
        <v>9.7000000000000003E-2</v>
      </c>
    </row>
    <row r="27" spans="1:21" x14ac:dyDescent="0.25">
      <c r="A27" s="112"/>
      <c r="B27" s="25" t="s">
        <v>4</v>
      </c>
      <c r="C27" s="44">
        <v>8.5568000000000008</v>
      </c>
      <c r="D27" s="44">
        <v>3.9337</v>
      </c>
      <c r="E27" s="44">
        <v>1.2262999999999999</v>
      </c>
      <c r="F27" s="44">
        <v>1.3716999999999999</v>
      </c>
      <c r="G27" s="44">
        <v>1.2499</v>
      </c>
      <c r="H27" s="44">
        <v>1.3592</v>
      </c>
      <c r="I27" s="44">
        <v>0.90939999999999999</v>
      </c>
      <c r="J27" s="44">
        <v>0.94259999999999999</v>
      </c>
      <c r="K27" s="44">
        <v>0.73360000000000003</v>
      </c>
      <c r="L27" s="44">
        <v>0.79169999999999996</v>
      </c>
      <c r="M27" s="44">
        <v>0.71699999999999997</v>
      </c>
      <c r="N27" s="44">
        <v>0.64219999999999999</v>
      </c>
      <c r="O27" s="44">
        <v>0.26300000000000001</v>
      </c>
      <c r="P27" s="44">
        <v>0.28239999999999998</v>
      </c>
      <c r="Q27" s="44">
        <v>0.35570000000000002</v>
      </c>
      <c r="R27" s="44">
        <v>0.1163</v>
      </c>
      <c r="S27" s="44">
        <v>0.21729999999999999</v>
      </c>
      <c r="T27" s="44">
        <v>0.1135</v>
      </c>
      <c r="U27" s="44">
        <v>7.8899999999999998E-2</v>
      </c>
    </row>
    <row r="28" spans="1:21" x14ac:dyDescent="0.25">
      <c r="A28" s="112" t="s">
        <v>10</v>
      </c>
      <c r="B28" s="25" t="s">
        <v>0</v>
      </c>
      <c r="C28" s="44">
        <v>6.4888000000000003</v>
      </c>
      <c r="D28" s="44">
        <v>3.1227</v>
      </c>
      <c r="E28" s="44">
        <v>2.3801000000000001</v>
      </c>
      <c r="F28" s="44">
        <v>1.9901</v>
      </c>
      <c r="G28" s="44">
        <v>1.0634999999999999</v>
      </c>
      <c r="H28" s="44">
        <v>0.69010000000000005</v>
      </c>
      <c r="I28" s="44">
        <v>0.72609999999999997</v>
      </c>
      <c r="J28" s="44">
        <v>0.77310000000000001</v>
      </c>
      <c r="K28" s="44">
        <v>0.63749999999999996</v>
      </c>
      <c r="L28" s="44">
        <v>0.40939999999999999</v>
      </c>
      <c r="M28" s="44">
        <v>0.39410000000000001</v>
      </c>
      <c r="N28" s="44">
        <v>0.34160000000000001</v>
      </c>
      <c r="O28" s="44">
        <v>0.38030000000000003</v>
      </c>
      <c r="P28" s="44">
        <v>0.27939999999999998</v>
      </c>
      <c r="Q28" s="44">
        <v>0.29599999999999999</v>
      </c>
      <c r="R28" s="44">
        <v>0.1867</v>
      </c>
      <c r="S28" s="44">
        <v>0.1535</v>
      </c>
      <c r="T28" s="44">
        <v>0.15210000000000001</v>
      </c>
      <c r="U28" s="44">
        <v>0.1162</v>
      </c>
    </row>
    <row r="29" spans="1:21" x14ac:dyDescent="0.25">
      <c r="A29" s="112"/>
      <c r="B29" s="25" t="s">
        <v>1</v>
      </c>
      <c r="C29" s="44">
        <v>3.2911999999999999</v>
      </c>
      <c r="D29" s="44">
        <v>2.5758999999999999</v>
      </c>
      <c r="E29" s="44">
        <v>1.2093</v>
      </c>
      <c r="F29" s="44">
        <v>0.91149999999999998</v>
      </c>
      <c r="G29" s="44">
        <v>0.58450000000000002</v>
      </c>
      <c r="H29" s="44">
        <v>0.34789999999999999</v>
      </c>
      <c r="I29" s="44">
        <v>0.373</v>
      </c>
      <c r="J29" s="44">
        <v>0.43280000000000002</v>
      </c>
      <c r="K29" s="44">
        <v>0.48010000000000003</v>
      </c>
      <c r="L29" s="44">
        <v>0.2296</v>
      </c>
      <c r="M29" s="44">
        <v>0.30620000000000003</v>
      </c>
      <c r="N29" s="44">
        <v>0.23100000000000001</v>
      </c>
      <c r="O29" s="44">
        <v>0.35349999999999998</v>
      </c>
      <c r="P29" s="44">
        <v>0.17399999999999999</v>
      </c>
      <c r="Q29" s="44">
        <v>0.24629999999999999</v>
      </c>
      <c r="R29" s="44">
        <v>7.6499999999999999E-2</v>
      </c>
      <c r="S29" s="44">
        <v>9.6000000000000002E-2</v>
      </c>
      <c r="T29" s="44">
        <v>0.11269999999999999</v>
      </c>
      <c r="U29" s="44">
        <v>3.7600000000000001E-2</v>
      </c>
    </row>
    <row r="30" spans="1:21" x14ac:dyDescent="0.25">
      <c r="A30" s="112"/>
      <c r="B30" s="25" t="s">
        <v>2</v>
      </c>
      <c r="C30" s="44">
        <v>6.8240999999999996</v>
      </c>
      <c r="D30" s="44">
        <v>3.2073999999999998</v>
      </c>
      <c r="E30" s="44">
        <v>2.3765000000000001</v>
      </c>
      <c r="F30" s="44">
        <v>2.0045999999999999</v>
      </c>
      <c r="G30" s="44">
        <v>1.1765000000000001</v>
      </c>
      <c r="H30" s="44">
        <v>0.72030000000000005</v>
      </c>
      <c r="I30" s="44">
        <v>0.79490000000000005</v>
      </c>
      <c r="J30" s="44">
        <v>0.8115</v>
      </c>
      <c r="K30" s="44">
        <v>0.629</v>
      </c>
      <c r="L30" s="44">
        <v>0.32769999999999999</v>
      </c>
      <c r="M30" s="44">
        <v>0.4037</v>
      </c>
      <c r="N30" s="44">
        <v>0.40089999999999998</v>
      </c>
      <c r="O30" s="44">
        <v>0.44929999999999998</v>
      </c>
      <c r="P30" s="44">
        <v>0.42030000000000001</v>
      </c>
      <c r="Q30" s="44">
        <v>0.3014</v>
      </c>
      <c r="R30" s="44">
        <v>0.15620000000000001</v>
      </c>
      <c r="S30" s="44">
        <v>0.25019999999999998</v>
      </c>
      <c r="T30" s="44">
        <v>0.13270000000000001</v>
      </c>
      <c r="U30" s="44">
        <v>0.11609999999999999</v>
      </c>
    </row>
    <row r="31" spans="1:21" x14ac:dyDescent="0.25">
      <c r="A31" s="112"/>
      <c r="B31" s="25" t="s">
        <v>3</v>
      </c>
      <c r="C31" s="44">
        <v>5.7544000000000004</v>
      </c>
      <c r="D31" s="44">
        <v>2.9146000000000001</v>
      </c>
      <c r="E31" s="44">
        <v>2.1368</v>
      </c>
      <c r="F31" s="44">
        <v>1.6870000000000001</v>
      </c>
      <c r="G31" s="44">
        <v>1.002</v>
      </c>
      <c r="H31" s="44">
        <v>0.59370000000000001</v>
      </c>
      <c r="I31" s="44">
        <v>0.66710000000000003</v>
      </c>
      <c r="J31" s="44">
        <v>0.70440000000000003</v>
      </c>
      <c r="K31" s="44">
        <v>0.55359999999999998</v>
      </c>
      <c r="L31" s="44">
        <v>0.3211</v>
      </c>
      <c r="M31" s="44">
        <v>0.34599999999999997</v>
      </c>
      <c r="N31" s="44">
        <v>0.35289999999999999</v>
      </c>
      <c r="O31" s="44">
        <v>0.33910000000000001</v>
      </c>
      <c r="P31" s="44">
        <v>0.28649999999999998</v>
      </c>
      <c r="Q31" s="44">
        <v>0.28649999999999998</v>
      </c>
      <c r="R31" s="44">
        <v>0.1605</v>
      </c>
      <c r="S31" s="44">
        <v>0.1633</v>
      </c>
      <c r="T31" s="44">
        <v>0.15079999999999999</v>
      </c>
      <c r="U31" s="44">
        <v>8.72E-2</v>
      </c>
    </row>
    <row r="32" spans="1:21" x14ac:dyDescent="0.25">
      <c r="A32" s="112"/>
      <c r="B32" s="25" t="s">
        <v>4</v>
      </c>
      <c r="C32" s="44">
        <v>5.6802000000000001</v>
      </c>
      <c r="D32" s="44">
        <v>2.9432</v>
      </c>
      <c r="E32" s="44">
        <v>2.0604</v>
      </c>
      <c r="F32" s="44">
        <v>1.7323999999999999</v>
      </c>
      <c r="G32" s="44">
        <v>0.97970000000000002</v>
      </c>
      <c r="H32" s="44">
        <v>0.60189999999999999</v>
      </c>
      <c r="I32" s="44">
        <v>0.66830000000000001</v>
      </c>
      <c r="J32" s="44">
        <v>0.70430000000000004</v>
      </c>
      <c r="K32" s="44">
        <v>0.56589999999999996</v>
      </c>
      <c r="L32" s="44">
        <v>0.34039999999999998</v>
      </c>
      <c r="M32" s="44">
        <v>0.36530000000000001</v>
      </c>
      <c r="N32" s="44">
        <v>0.35560000000000003</v>
      </c>
      <c r="O32" s="44">
        <v>0.36120000000000002</v>
      </c>
      <c r="P32" s="44">
        <v>0.29060000000000002</v>
      </c>
      <c r="Q32" s="44">
        <v>0.30159999999999998</v>
      </c>
      <c r="R32" s="44">
        <v>0.1467</v>
      </c>
      <c r="S32" s="44">
        <v>0.17710000000000001</v>
      </c>
      <c r="T32" s="44">
        <v>0.13700000000000001</v>
      </c>
      <c r="U32" s="44">
        <v>8.9899999999999994E-2</v>
      </c>
    </row>
    <row r="33" spans="1:21" x14ac:dyDescent="0.25">
      <c r="A33" s="5" t="s">
        <v>1150</v>
      </c>
      <c r="B33" s="5"/>
      <c r="C33" s="44">
        <f t="shared" ref="C33:U33" si="0">AVERAGE(C3:C32)</f>
        <v>6.3541299999999996</v>
      </c>
      <c r="D33" s="44">
        <f t="shared" si="0"/>
        <v>3.2697433333333334</v>
      </c>
      <c r="E33" s="44">
        <f t="shared" si="0"/>
        <v>1.9559299999999999</v>
      </c>
      <c r="F33" s="44">
        <f t="shared" si="0"/>
        <v>1.2370333333333332</v>
      </c>
      <c r="G33" s="44">
        <f t="shared" si="0"/>
        <v>0.95778999999999992</v>
      </c>
      <c r="H33" s="44">
        <f t="shared" si="0"/>
        <v>0.71156000000000008</v>
      </c>
      <c r="I33" s="44">
        <f t="shared" si="0"/>
        <v>0.66567666666666669</v>
      </c>
      <c r="J33" s="44">
        <f t="shared" si="0"/>
        <v>0.66247666666666671</v>
      </c>
      <c r="K33" s="44">
        <f t="shared" si="0"/>
        <v>0.57987333333333324</v>
      </c>
      <c r="L33" s="44">
        <f t="shared" si="0"/>
        <v>0.51756666666666673</v>
      </c>
      <c r="M33" s="44">
        <f t="shared" si="0"/>
        <v>0.46193333333333336</v>
      </c>
      <c r="N33" s="44">
        <f t="shared" si="0"/>
        <v>0.46127333333333337</v>
      </c>
      <c r="O33" s="44">
        <f t="shared" si="0"/>
        <v>0.45229333333333338</v>
      </c>
      <c r="P33" s="44">
        <f t="shared" si="0"/>
        <v>0.33075000000000004</v>
      </c>
      <c r="Q33" s="44">
        <f t="shared" si="0"/>
        <v>0.30441666666666667</v>
      </c>
      <c r="R33" s="44">
        <f t="shared" si="0"/>
        <v>0.24342999999999995</v>
      </c>
      <c r="S33" s="44">
        <f t="shared" si="0"/>
        <v>0.17130666666666666</v>
      </c>
      <c r="T33" s="44">
        <f t="shared" si="0"/>
        <v>0.1208533333333333</v>
      </c>
      <c r="U33" s="44">
        <f t="shared" si="0"/>
        <v>9.3910000000000007E-2</v>
      </c>
    </row>
  </sheetData>
  <sortState ref="B57:AG75">
    <sortCondition descending="1" ref="AG57"/>
  </sortState>
  <mergeCells count="6">
    <mergeCell ref="A28:A32"/>
    <mergeCell ref="A3:A7"/>
    <mergeCell ref="A8:A12"/>
    <mergeCell ref="A13:A17"/>
    <mergeCell ref="A18:A22"/>
    <mergeCell ref="A23:A27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workbookViewId="0">
      <selection activeCell="L16" sqref="L16"/>
    </sheetView>
  </sheetViews>
  <sheetFormatPr defaultRowHeight="13.2" x14ac:dyDescent="0.25"/>
  <cols>
    <col min="1" max="16384" width="8.88671875" style="15"/>
  </cols>
  <sheetData>
    <row r="1" spans="1:10" x14ac:dyDescent="0.25">
      <c r="A1" s="15" t="s">
        <v>1596</v>
      </c>
    </row>
    <row r="2" spans="1:10" ht="13.8" thickBot="1" x14ac:dyDescent="0.3">
      <c r="F2" s="45"/>
      <c r="G2" s="45"/>
      <c r="H2" s="45"/>
      <c r="I2" s="45"/>
      <c r="J2" s="45"/>
    </row>
    <row r="3" spans="1:10" ht="13.8" thickBot="1" x14ac:dyDescent="0.3">
      <c r="A3" s="51" t="s">
        <v>1222</v>
      </c>
      <c r="B3" s="51" t="s">
        <v>1223</v>
      </c>
      <c r="C3" s="51" t="s">
        <v>1224</v>
      </c>
      <c r="D3" s="51" t="s">
        <v>1225</v>
      </c>
      <c r="E3" s="51" t="s">
        <v>508</v>
      </c>
      <c r="F3" s="52" t="s">
        <v>11</v>
      </c>
      <c r="G3" s="52" t="s">
        <v>12</v>
      </c>
      <c r="H3" s="52" t="s">
        <v>13</v>
      </c>
      <c r="I3" s="52" t="s">
        <v>15</v>
      </c>
      <c r="J3" s="52" t="s">
        <v>14</v>
      </c>
    </row>
    <row r="4" spans="1:10" x14ac:dyDescent="0.25">
      <c r="A4" s="53">
        <v>0.66400000000000003</v>
      </c>
      <c r="B4" s="53">
        <v>146.16480000000001</v>
      </c>
      <c r="C4" s="53" t="s">
        <v>1226</v>
      </c>
      <c r="D4" s="53" t="s">
        <v>1227</v>
      </c>
      <c r="E4" s="53" t="s">
        <v>310</v>
      </c>
      <c r="F4" s="54" t="s">
        <v>1228</v>
      </c>
      <c r="G4" s="54" t="s">
        <v>1229</v>
      </c>
      <c r="H4" s="54" t="s">
        <v>1230</v>
      </c>
      <c r="I4" s="54" t="s">
        <v>1231</v>
      </c>
      <c r="J4" s="54" t="s">
        <v>1232</v>
      </c>
    </row>
    <row r="5" spans="1:10" x14ac:dyDescent="0.25">
      <c r="A5" s="53">
        <v>0.72199999999999998</v>
      </c>
      <c r="B5" s="53">
        <v>103.12350000000001</v>
      </c>
      <c r="C5" s="53" t="s">
        <v>1226</v>
      </c>
      <c r="D5" s="53" t="s">
        <v>461</v>
      </c>
      <c r="E5" s="53" t="s">
        <v>310</v>
      </c>
      <c r="F5" s="54" t="s">
        <v>1233</v>
      </c>
      <c r="G5" s="54">
        <v>0.95</v>
      </c>
      <c r="H5" s="54" t="s">
        <v>1234</v>
      </c>
      <c r="I5" s="54" t="s">
        <v>1235</v>
      </c>
      <c r="J5" s="54" t="s">
        <v>1236</v>
      </c>
    </row>
    <row r="6" spans="1:10" x14ac:dyDescent="0.25">
      <c r="A6" s="53">
        <v>0.73399999999999999</v>
      </c>
      <c r="B6" s="53">
        <v>129.1388</v>
      </c>
      <c r="C6" s="53" t="s">
        <v>1226</v>
      </c>
      <c r="D6" s="53" t="s">
        <v>447</v>
      </c>
      <c r="E6" s="53" t="s">
        <v>310</v>
      </c>
      <c r="F6" s="54" t="s">
        <v>1237</v>
      </c>
      <c r="G6" s="54" t="s">
        <v>1238</v>
      </c>
      <c r="H6" s="54" t="s">
        <v>1239</v>
      </c>
      <c r="I6" s="54" t="s">
        <v>1240</v>
      </c>
      <c r="J6" s="54" t="s">
        <v>1241</v>
      </c>
    </row>
    <row r="7" spans="1:10" x14ac:dyDescent="0.25">
      <c r="A7" s="53">
        <v>0.748</v>
      </c>
      <c r="B7" s="53">
        <v>147.11320000000001</v>
      </c>
      <c r="C7" s="53" t="s">
        <v>1226</v>
      </c>
      <c r="D7" s="53" t="s">
        <v>1242</v>
      </c>
      <c r="E7" s="53" t="s">
        <v>301</v>
      </c>
      <c r="F7" s="54" t="s">
        <v>1243</v>
      </c>
      <c r="G7" s="54" t="s">
        <v>1244</v>
      </c>
      <c r="H7" s="54" t="s">
        <v>1245</v>
      </c>
      <c r="I7" s="54" t="s">
        <v>1233</v>
      </c>
      <c r="J7" s="54" t="s">
        <v>1246</v>
      </c>
    </row>
    <row r="8" spans="1:10" x14ac:dyDescent="0.25">
      <c r="A8" s="53">
        <v>0.75600000000000001</v>
      </c>
      <c r="B8" s="53">
        <v>115.0043</v>
      </c>
      <c r="C8" s="53" t="s">
        <v>1247</v>
      </c>
      <c r="D8" s="53" t="s">
        <v>1248</v>
      </c>
      <c r="E8" s="53" t="s">
        <v>302</v>
      </c>
      <c r="F8" s="54" t="s">
        <v>1249</v>
      </c>
      <c r="G8" s="54" t="s">
        <v>1250</v>
      </c>
      <c r="H8" s="54" t="s">
        <v>1251</v>
      </c>
      <c r="I8" s="54" t="s">
        <v>1252</v>
      </c>
      <c r="J8" s="54" t="s">
        <v>1253</v>
      </c>
    </row>
    <row r="9" spans="1:10" x14ac:dyDescent="0.25">
      <c r="A9" s="53">
        <v>0.75600000000000001</v>
      </c>
      <c r="B9" s="53">
        <v>191.0548</v>
      </c>
      <c r="C9" s="53" t="s">
        <v>1247</v>
      </c>
      <c r="D9" s="53" t="s">
        <v>1254</v>
      </c>
      <c r="E9" s="53" t="s">
        <v>302</v>
      </c>
      <c r="F9" s="54" t="s">
        <v>1255</v>
      </c>
      <c r="G9" s="54" t="s">
        <v>1240</v>
      </c>
      <c r="H9" s="54" t="s">
        <v>1256</v>
      </c>
      <c r="I9" s="54" t="s">
        <v>1257</v>
      </c>
      <c r="J9" s="54" t="s">
        <v>1258</v>
      </c>
    </row>
    <row r="10" spans="1:10" x14ac:dyDescent="0.25">
      <c r="A10" s="53">
        <v>0.75800000000000001</v>
      </c>
      <c r="B10" s="53">
        <v>132.9906</v>
      </c>
      <c r="C10" s="53" t="s">
        <v>1247</v>
      </c>
      <c r="D10" s="53" t="s">
        <v>1259</v>
      </c>
      <c r="E10" s="53" t="s">
        <v>302</v>
      </c>
      <c r="F10" s="54" t="s">
        <v>1253</v>
      </c>
      <c r="G10" s="54" t="s">
        <v>1260</v>
      </c>
      <c r="H10" s="54" t="s">
        <v>1261</v>
      </c>
      <c r="I10" s="54">
        <v>1</v>
      </c>
      <c r="J10" s="54" t="s">
        <v>1262</v>
      </c>
    </row>
    <row r="11" spans="1:10" x14ac:dyDescent="0.25">
      <c r="A11" s="53">
        <v>0.76300000000000001</v>
      </c>
      <c r="B11" s="53">
        <v>191.0197</v>
      </c>
      <c r="C11" s="53" t="s">
        <v>1247</v>
      </c>
      <c r="D11" s="53" t="s">
        <v>1263</v>
      </c>
      <c r="E11" s="53" t="s">
        <v>302</v>
      </c>
      <c r="F11" s="54" t="s">
        <v>1264</v>
      </c>
      <c r="G11" s="54" t="s">
        <v>1240</v>
      </c>
      <c r="H11" s="54" t="s">
        <v>1265</v>
      </c>
      <c r="I11" s="54" t="s">
        <v>1266</v>
      </c>
      <c r="J11" s="54" t="s">
        <v>1240</v>
      </c>
    </row>
    <row r="12" spans="1:10" x14ac:dyDescent="0.25">
      <c r="A12" s="53">
        <v>0.76900000000000002</v>
      </c>
      <c r="B12" s="53">
        <v>96.962100000000007</v>
      </c>
      <c r="C12" s="53" t="s">
        <v>1247</v>
      </c>
      <c r="D12" s="53" t="s">
        <v>761</v>
      </c>
      <c r="E12" s="53" t="s">
        <v>742</v>
      </c>
      <c r="F12" s="54" t="s">
        <v>1267</v>
      </c>
      <c r="G12" s="54" t="s">
        <v>1268</v>
      </c>
      <c r="H12" s="54" t="s">
        <v>1269</v>
      </c>
      <c r="I12" s="54" t="s">
        <v>1269</v>
      </c>
      <c r="J12" s="54" t="s">
        <v>1270</v>
      </c>
    </row>
    <row r="13" spans="1:10" x14ac:dyDescent="0.25">
      <c r="A13" s="53">
        <v>0.77100000000000002</v>
      </c>
      <c r="B13" s="53">
        <v>129.01820000000001</v>
      </c>
      <c r="C13" s="53" t="s">
        <v>1247</v>
      </c>
      <c r="D13" s="53" t="s">
        <v>1271</v>
      </c>
      <c r="E13" s="53" t="s">
        <v>302</v>
      </c>
      <c r="F13" s="54" t="s">
        <v>1240</v>
      </c>
      <c r="G13" s="54" t="s">
        <v>1231</v>
      </c>
      <c r="H13" s="54" t="s">
        <v>1272</v>
      </c>
      <c r="I13" s="54">
        <v>1.0900000000000001</v>
      </c>
      <c r="J13" s="54" t="s">
        <v>1240</v>
      </c>
    </row>
    <row r="14" spans="1:10" x14ac:dyDescent="0.25">
      <c r="A14" s="53">
        <v>0.78100000000000003</v>
      </c>
      <c r="B14" s="53">
        <v>73.030799999999999</v>
      </c>
      <c r="C14" s="53" t="s">
        <v>1247</v>
      </c>
      <c r="D14" s="53" t="s">
        <v>381</v>
      </c>
      <c r="E14" s="53" t="s">
        <v>304</v>
      </c>
      <c r="F14" s="54" t="s">
        <v>1273</v>
      </c>
      <c r="G14" s="54" t="s">
        <v>1245</v>
      </c>
      <c r="H14" s="54" t="s">
        <v>1274</v>
      </c>
      <c r="I14" s="54" t="s">
        <v>1275</v>
      </c>
      <c r="J14" s="54" t="s">
        <v>1264</v>
      </c>
    </row>
    <row r="15" spans="1:10" x14ac:dyDescent="0.25">
      <c r="A15" s="53">
        <v>0.78200000000000003</v>
      </c>
      <c r="B15" s="53">
        <v>258.99579999999997</v>
      </c>
      <c r="C15" s="53" t="s">
        <v>1247</v>
      </c>
      <c r="D15" s="53" t="s">
        <v>341</v>
      </c>
      <c r="E15" s="53" t="s">
        <v>303</v>
      </c>
      <c r="F15" s="54" t="s">
        <v>1276</v>
      </c>
      <c r="G15" s="54" t="s">
        <v>1277</v>
      </c>
      <c r="H15" s="54" t="s">
        <v>1278</v>
      </c>
      <c r="I15" s="54" t="s">
        <v>1240</v>
      </c>
      <c r="J15" s="54" t="s">
        <v>1279</v>
      </c>
    </row>
    <row r="16" spans="1:10" x14ac:dyDescent="0.25">
      <c r="A16" s="53">
        <v>0.79200000000000004</v>
      </c>
      <c r="B16" s="53">
        <v>146.0461</v>
      </c>
      <c r="C16" s="53" t="s">
        <v>1247</v>
      </c>
      <c r="D16" s="53" t="s">
        <v>1280</v>
      </c>
      <c r="E16" s="53" t="s">
        <v>301</v>
      </c>
      <c r="F16" s="54" t="s">
        <v>1281</v>
      </c>
      <c r="G16" s="54" t="s">
        <v>1240</v>
      </c>
      <c r="H16" s="54" t="s">
        <v>1282</v>
      </c>
      <c r="I16" s="54" t="s">
        <v>1283</v>
      </c>
      <c r="J16" s="54" t="s">
        <v>1243</v>
      </c>
    </row>
    <row r="17" spans="1:10" x14ac:dyDescent="0.25">
      <c r="A17" s="53">
        <v>0.79500000000000004</v>
      </c>
      <c r="B17" s="53">
        <v>117.0201</v>
      </c>
      <c r="C17" s="53" t="s">
        <v>1247</v>
      </c>
      <c r="D17" s="53" t="s">
        <v>806</v>
      </c>
      <c r="E17" s="53" t="s">
        <v>302</v>
      </c>
      <c r="F17" s="54" t="s">
        <v>1284</v>
      </c>
      <c r="G17" s="54" t="s">
        <v>1285</v>
      </c>
      <c r="H17" s="54" t="s">
        <v>1274</v>
      </c>
      <c r="I17" s="54" t="s">
        <v>1261</v>
      </c>
      <c r="J17" s="54" t="s">
        <v>1257</v>
      </c>
    </row>
    <row r="18" spans="1:10" x14ac:dyDescent="0.25">
      <c r="A18" s="53">
        <v>0.79500000000000004</v>
      </c>
      <c r="B18" s="53">
        <v>117.0087</v>
      </c>
      <c r="C18" s="53" t="s">
        <v>1247</v>
      </c>
      <c r="D18" s="53" t="s">
        <v>1286</v>
      </c>
      <c r="E18" s="53" t="s">
        <v>302</v>
      </c>
      <c r="F18" s="54" t="s">
        <v>1284</v>
      </c>
      <c r="G18" s="54" t="s">
        <v>1285</v>
      </c>
      <c r="H18" s="54" t="s">
        <v>1274</v>
      </c>
      <c r="I18" s="54" t="s">
        <v>1261</v>
      </c>
      <c r="J18" s="54" t="s">
        <v>1257</v>
      </c>
    </row>
    <row r="19" spans="1:10" x14ac:dyDescent="0.25">
      <c r="A19" s="53">
        <v>0.80300000000000005</v>
      </c>
      <c r="B19" s="53">
        <v>174.04069999999999</v>
      </c>
      <c r="C19" s="53" t="s">
        <v>1247</v>
      </c>
      <c r="D19" s="53" t="s">
        <v>319</v>
      </c>
      <c r="E19" s="53" t="s">
        <v>301</v>
      </c>
      <c r="F19" s="54">
        <v>1.05</v>
      </c>
      <c r="G19" s="54" t="s">
        <v>1287</v>
      </c>
      <c r="H19" s="54" t="s">
        <v>1288</v>
      </c>
      <c r="I19" s="54" t="s">
        <v>1289</v>
      </c>
      <c r="J19" s="54" t="s">
        <v>1290</v>
      </c>
    </row>
    <row r="20" spans="1:10" x14ac:dyDescent="0.25">
      <c r="A20" s="53">
        <v>0.81200000000000006</v>
      </c>
      <c r="B20" s="53">
        <v>135.047</v>
      </c>
      <c r="C20" s="53" t="s">
        <v>1247</v>
      </c>
      <c r="D20" s="53" t="s">
        <v>1291</v>
      </c>
      <c r="E20" s="53" t="s">
        <v>301</v>
      </c>
      <c r="F20" s="54" t="s">
        <v>1292</v>
      </c>
      <c r="G20" s="54" t="s">
        <v>1293</v>
      </c>
      <c r="H20" s="54" t="s">
        <v>1294</v>
      </c>
      <c r="I20" s="54" t="s">
        <v>1295</v>
      </c>
      <c r="J20" s="54" t="s">
        <v>1258</v>
      </c>
    </row>
    <row r="21" spans="1:10" x14ac:dyDescent="0.25">
      <c r="A21" s="53">
        <v>0.83199999999999996</v>
      </c>
      <c r="B21" s="53">
        <v>175.1163</v>
      </c>
      <c r="C21" s="53" t="s">
        <v>1226</v>
      </c>
      <c r="D21" s="53" t="s">
        <v>1296</v>
      </c>
      <c r="E21" s="53" t="s">
        <v>301</v>
      </c>
      <c r="F21" s="54" t="s">
        <v>1266</v>
      </c>
      <c r="G21" s="54">
        <v>1</v>
      </c>
      <c r="H21" s="54" t="s">
        <v>1297</v>
      </c>
      <c r="I21" s="54" t="s">
        <v>1266</v>
      </c>
      <c r="J21" s="54" t="s">
        <v>1264</v>
      </c>
    </row>
    <row r="22" spans="1:10" x14ac:dyDescent="0.25">
      <c r="A22" s="53">
        <v>0.84899999999999998</v>
      </c>
      <c r="B22" s="53">
        <v>145.06190000000001</v>
      </c>
      <c r="C22" s="53" t="s">
        <v>1247</v>
      </c>
      <c r="D22" s="53" t="s">
        <v>1298</v>
      </c>
      <c r="E22" s="53" t="s">
        <v>301</v>
      </c>
      <c r="F22" s="54" t="s">
        <v>1299</v>
      </c>
      <c r="G22" s="54" t="s">
        <v>1299</v>
      </c>
      <c r="H22" s="54" t="s">
        <v>1300</v>
      </c>
      <c r="I22" s="54" t="s">
        <v>1301</v>
      </c>
      <c r="J22" s="54" t="s">
        <v>1302</v>
      </c>
    </row>
    <row r="23" spans="1:10" x14ac:dyDescent="0.25">
      <c r="A23" s="53">
        <v>0.85199999999999998</v>
      </c>
      <c r="B23" s="53">
        <v>134.04470000000001</v>
      </c>
      <c r="C23" s="53" t="s">
        <v>1226</v>
      </c>
      <c r="D23" s="53" t="s">
        <v>1303</v>
      </c>
      <c r="E23" s="53" t="s">
        <v>301</v>
      </c>
      <c r="F23" s="54">
        <v>1.04</v>
      </c>
      <c r="G23" s="54">
        <v>1.1299999999999999</v>
      </c>
      <c r="H23" s="54" t="s">
        <v>1245</v>
      </c>
      <c r="I23" s="54">
        <v>0.98</v>
      </c>
      <c r="J23" s="54" t="s">
        <v>1295</v>
      </c>
    </row>
    <row r="24" spans="1:10" x14ac:dyDescent="0.25">
      <c r="A24" s="53">
        <v>0.86699999999999999</v>
      </c>
      <c r="B24" s="53">
        <v>104.0705</v>
      </c>
      <c r="C24" s="53" t="s">
        <v>1226</v>
      </c>
      <c r="D24" s="53" t="s">
        <v>350</v>
      </c>
      <c r="E24" s="53" t="s">
        <v>302</v>
      </c>
      <c r="F24" s="54" t="s">
        <v>1304</v>
      </c>
      <c r="G24" s="54">
        <v>0.94</v>
      </c>
      <c r="H24" s="54" t="s">
        <v>1305</v>
      </c>
      <c r="I24" s="54">
        <v>0.93</v>
      </c>
      <c r="J24" s="54" t="s">
        <v>1306</v>
      </c>
    </row>
    <row r="25" spans="1:10" x14ac:dyDescent="0.25">
      <c r="A25" s="53">
        <v>0.871</v>
      </c>
      <c r="B25" s="53">
        <v>89.025729999999996</v>
      </c>
      <c r="C25" s="53" t="s">
        <v>1247</v>
      </c>
      <c r="D25" s="53" t="s">
        <v>1307</v>
      </c>
      <c r="E25" s="53" t="s">
        <v>302</v>
      </c>
      <c r="F25" s="54" t="s">
        <v>1272</v>
      </c>
      <c r="G25" s="54" t="s">
        <v>1308</v>
      </c>
      <c r="H25" s="54" t="s">
        <v>1309</v>
      </c>
      <c r="I25" s="54" t="s">
        <v>1310</v>
      </c>
      <c r="J25" s="54" t="s">
        <v>1311</v>
      </c>
    </row>
    <row r="26" spans="1:10" x14ac:dyDescent="0.25">
      <c r="A26" s="53">
        <v>0.94799999999999995</v>
      </c>
      <c r="B26" s="53">
        <v>265.10989999999998</v>
      </c>
      <c r="C26" s="53" t="s">
        <v>1312</v>
      </c>
      <c r="D26" s="53" t="s">
        <v>1313</v>
      </c>
      <c r="E26" s="53" t="s">
        <v>307</v>
      </c>
      <c r="F26" s="54" t="s">
        <v>1314</v>
      </c>
      <c r="G26" s="54" t="s">
        <v>1315</v>
      </c>
      <c r="H26" s="54" t="s">
        <v>1316</v>
      </c>
      <c r="I26" s="54" t="s">
        <v>1317</v>
      </c>
      <c r="J26" s="54" t="s">
        <v>1317</v>
      </c>
    </row>
    <row r="27" spans="1:10" x14ac:dyDescent="0.25">
      <c r="A27" s="53">
        <v>0.94899999999999995</v>
      </c>
      <c r="B27" s="53">
        <v>103.0402</v>
      </c>
      <c r="C27" s="53" t="s">
        <v>1247</v>
      </c>
      <c r="D27" s="53" t="s">
        <v>739</v>
      </c>
      <c r="E27" s="53" t="s">
        <v>302</v>
      </c>
      <c r="F27" s="54" t="s">
        <v>1233</v>
      </c>
      <c r="G27" s="54" t="s">
        <v>1318</v>
      </c>
      <c r="H27" s="54" t="s">
        <v>1319</v>
      </c>
      <c r="I27" s="54" t="s">
        <v>1320</v>
      </c>
      <c r="J27" s="54" t="s">
        <v>1321</v>
      </c>
    </row>
    <row r="28" spans="1:10" x14ac:dyDescent="0.25">
      <c r="A28" s="53">
        <v>0.95099999999999996</v>
      </c>
      <c r="B28" s="53">
        <v>154.06319999999999</v>
      </c>
      <c r="C28" s="53" t="s">
        <v>1247</v>
      </c>
      <c r="D28" s="53" t="s">
        <v>1322</v>
      </c>
      <c r="E28" s="53" t="s">
        <v>301</v>
      </c>
      <c r="F28" s="54" t="s">
        <v>1323</v>
      </c>
      <c r="G28" s="54" t="s">
        <v>1324</v>
      </c>
      <c r="H28" s="54" t="s">
        <v>1232</v>
      </c>
      <c r="I28" s="54" t="s">
        <v>1292</v>
      </c>
      <c r="J28" s="54" t="s">
        <v>1270</v>
      </c>
    </row>
    <row r="29" spans="1:10" x14ac:dyDescent="0.25">
      <c r="A29" s="53">
        <v>0.99199999999999999</v>
      </c>
      <c r="B29" s="53">
        <v>527.15470000000005</v>
      </c>
      <c r="C29" s="53" t="s">
        <v>1325</v>
      </c>
      <c r="D29" s="53" t="s">
        <v>1326</v>
      </c>
      <c r="E29" s="53" t="s">
        <v>303</v>
      </c>
      <c r="F29" s="54">
        <v>1.26</v>
      </c>
      <c r="G29" s="54" t="s">
        <v>1240</v>
      </c>
      <c r="H29" s="54" t="s">
        <v>1288</v>
      </c>
      <c r="I29" s="54" t="s">
        <v>1327</v>
      </c>
      <c r="J29" s="54">
        <v>1.08</v>
      </c>
    </row>
    <row r="30" spans="1:10" x14ac:dyDescent="0.25">
      <c r="A30" s="53">
        <v>0.99199999999999999</v>
      </c>
      <c r="B30" s="53">
        <v>503.15960000000001</v>
      </c>
      <c r="C30" s="53" t="s">
        <v>1247</v>
      </c>
      <c r="D30" s="53" t="s">
        <v>1328</v>
      </c>
      <c r="E30" s="53" t="s">
        <v>303</v>
      </c>
      <c r="F30" s="54" t="s">
        <v>1245</v>
      </c>
      <c r="G30" s="54" t="s">
        <v>1265</v>
      </c>
      <c r="H30" s="54" t="s">
        <v>1245</v>
      </c>
      <c r="I30" s="54" t="s">
        <v>1269</v>
      </c>
      <c r="J30" s="54">
        <v>1.1200000000000001</v>
      </c>
    </row>
    <row r="31" spans="1:10" x14ac:dyDescent="0.25">
      <c r="A31" s="53">
        <v>0.995</v>
      </c>
      <c r="B31" s="53">
        <v>348.0686</v>
      </c>
      <c r="C31" s="53" t="s">
        <v>1226</v>
      </c>
      <c r="D31" s="53" t="s">
        <v>1329</v>
      </c>
      <c r="E31" s="53" t="s">
        <v>306</v>
      </c>
      <c r="F31" s="54" t="s">
        <v>1240</v>
      </c>
      <c r="G31" s="54" t="s">
        <v>1233</v>
      </c>
      <c r="H31" s="54" t="s">
        <v>1330</v>
      </c>
      <c r="I31" s="54" t="s">
        <v>1240</v>
      </c>
      <c r="J31" s="54" t="s">
        <v>1266</v>
      </c>
    </row>
    <row r="32" spans="1:10" x14ac:dyDescent="0.25">
      <c r="A32" s="53">
        <v>0.995</v>
      </c>
      <c r="B32" s="53">
        <v>341.18150000000003</v>
      </c>
      <c r="C32" s="53" t="s">
        <v>1247</v>
      </c>
      <c r="D32" s="53" t="s">
        <v>1331</v>
      </c>
      <c r="E32" s="53" t="s">
        <v>303</v>
      </c>
      <c r="F32" s="54" t="s">
        <v>1257</v>
      </c>
      <c r="G32" s="54" t="s">
        <v>1332</v>
      </c>
      <c r="H32" s="54" t="s">
        <v>1333</v>
      </c>
      <c r="I32" s="54" t="s">
        <v>1301</v>
      </c>
      <c r="J32" s="54" t="s">
        <v>1332</v>
      </c>
    </row>
    <row r="33" spans="1:10" x14ac:dyDescent="0.25">
      <c r="A33" s="53">
        <v>1.0169999999999999</v>
      </c>
      <c r="B33" s="53">
        <v>179.0573</v>
      </c>
      <c r="C33" s="53" t="s">
        <v>1247</v>
      </c>
      <c r="D33" s="53" t="s">
        <v>1334</v>
      </c>
      <c r="E33" s="53" t="s">
        <v>303</v>
      </c>
      <c r="F33" s="54" t="s">
        <v>1240</v>
      </c>
      <c r="G33" s="54" t="s">
        <v>1288</v>
      </c>
      <c r="H33" s="54" t="s">
        <v>1335</v>
      </c>
      <c r="I33" s="54" t="s">
        <v>1292</v>
      </c>
      <c r="J33" s="54" t="s">
        <v>1264</v>
      </c>
    </row>
    <row r="34" spans="1:10" x14ac:dyDescent="0.25">
      <c r="A34" s="53">
        <v>1.0309999999999999</v>
      </c>
      <c r="B34" s="53">
        <v>130.05019999999999</v>
      </c>
      <c r="C34" s="53" t="s">
        <v>1226</v>
      </c>
      <c r="D34" s="53" t="s">
        <v>1336</v>
      </c>
      <c r="E34" s="53" t="s">
        <v>301</v>
      </c>
      <c r="F34" s="54" t="s">
        <v>1277</v>
      </c>
      <c r="G34" s="54" t="s">
        <v>1255</v>
      </c>
      <c r="H34" s="54" t="s">
        <v>1337</v>
      </c>
      <c r="I34" s="54" t="s">
        <v>1338</v>
      </c>
      <c r="J34" s="54" t="s">
        <v>1339</v>
      </c>
    </row>
    <row r="35" spans="1:10" x14ac:dyDescent="0.25">
      <c r="A35" s="53">
        <v>1.0469999999999999</v>
      </c>
      <c r="B35" s="53">
        <v>118.0859</v>
      </c>
      <c r="C35" s="53" t="s">
        <v>1226</v>
      </c>
      <c r="D35" s="53" t="s">
        <v>1340</v>
      </c>
      <c r="E35" s="53" t="s">
        <v>301</v>
      </c>
      <c r="F35" s="54" t="s">
        <v>1279</v>
      </c>
      <c r="G35" s="54" t="s">
        <v>1237</v>
      </c>
      <c r="H35" s="54" t="s">
        <v>1341</v>
      </c>
      <c r="I35" s="54" t="s">
        <v>1342</v>
      </c>
      <c r="J35" s="54" t="s">
        <v>1321</v>
      </c>
    </row>
    <row r="36" spans="1:10" x14ac:dyDescent="0.25">
      <c r="A36" s="53">
        <v>1.048</v>
      </c>
      <c r="B36" s="53">
        <v>118.08629999999999</v>
      </c>
      <c r="C36" s="53" t="s">
        <v>1226</v>
      </c>
      <c r="D36" s="53" t="s">
        <v>1343</v>
      </c>
      <c r="E36" s="53" t="s">
        <v>310</v>
      </c>
      <c r="F36" s="54" t="s">
        <v>1344</v>
      </c>
      <c r="G36" s="54" t="s">
        <v>1330</v>
      </c>
      <c r="H36" s="54" t="s">
        <v>1345</v>
      </c>
      <c r="I36" s="54" t="s">
        <v>1256</v>
      </c>
      <c r="J36" s="54" t="s">
        <v>1330</v>
      </c>
    </row>
    <row r="37" spans="1:10" x14ac:dyDescent="0.25">
      <c r="A37" s="53">
        <v>1.1000000000000001</v>
      </c>
      <c r="B37" s="53">
        <v>116.0701</v>
      </c>
      <c r="C37" s="53" t="s">
        <v>1226</v>
      </c>
      <c r="D37" s="53" t="s">
        <v>1346</v>
      </c>
      <c r="E37" s="53" t="s">
        <v>301</v>
      </c>
      <c r="F37" s="54" t="s">
        <v>1270</v>
      </c>
      <c r="G37" s="54" t="s">
        <v>1347</v>
      </c>
      <c r="H37" s="54" t="s">
        <v>1348</v>
      </c>
      <c r="I37" s="54" t="s">
        <v>1349</v>
      </c>
      <c r="J37" s="54" t="s">
        <v>1314</v>
      </c>
    </row>
    <row r="38" spans="1:10" x14ac:dyDescent="0.25">
      <c r="A38" s="53">
        <v>1.1459999999999999</v>
      </c>
      <c r="B38" s="53">
        <v>144.1009</v>
      </c>
      <c r="C38" s="53" t="s">
        <v>1226</v>
      </c>
      <c r="D38" s="53" t="s">
        <v>336</v>
      </c>
      <c r="E38" s="53" t="s">
        <v>310</v>
      </c>
      <c r="F38" s="54" t="s">
        <v>1292</v>
      </c>
      <c r="G38" s="54" t="s">
        <v>1350</v>
      </c>
      <c r="H38" s="54" t="s">
        <v>1251</v>
      </c>
      <c r="I38" s="54" t="s">
        <v>1351</v>
      </c>
      <c r="J38" s="54" t="s">
        <v>1352</v>
      </c>
    </row>
    <row r="39" spans="1:10" x14ac:dyDescent="0.25">
      <c r="A39" s="53">
        <v>1.17</v>
      </c>
      <c r="B39" s="53">
        <v>343.12290000000002</v>
      </c>
      <c r="C39" s="53" t="s">
        <v>1226</v>
      </c>
      <c r="D39" s="53" t="s">
        <v>1353</v>
      </c>
      <c r="E39" s="53" t="s">
        <v>303</v>
      </c>
      <c r="F39" s="54" t="s">
        <v>1231</v>
      </c>
      <c r="G39" s="54" t="s">
        <v>1265</v>
      </c>
      <c r="H39" s="54" t="s">
        <v>1283</v>
      </c>
      <c r="I39" s="54" t="s">
        <v>1349</v>
      </c>
      <c r="J39" s="54" t="s">
        <v>1354</v>
      </c>
    </row>
    <row r="40" spans="1:10" x14ac:dyDescent="0.25">
      <c r="A40" s="53">
        <v>1.22</v>
      </c>
      <c r="B40" s="53">
        <v>100.0752</v>
      </c>
      <c r="C40" s="53" t="s">
        <v>1226</v>
      </c>
      <c r="D40" s="53" t="s">
        <v>807</v>
      </c>
      <c r="E40" s="53" t="s">
        <v>310</v>
      </c>
      <c r="F40" s="54" t="s">
        <v>1264</v>
      </c>
      <c r="G40" s="54" t="s">
        <v>1287</v>
      </c>
      <c r="H40" s="54" t="s">
        <v>1243</v>
      </c>
      <c r="I40" s="54" t="s">
        <v>1295</v>
      </c>
      <c r="J40" s="54" t="s">
        <v>1355</v>
      </c>
    </row>
    <row r="41" spans="1:10" x14ac:dyDescent="0.25">
      <c r="A41" s="53">
        <v>1.222</v>
      </c>
      <c r="B41" s="53">
        <v>131.1156</v>
      </c>
      <c r="C41" s="53" t="s">
        <v>1226</v>
      </c>
      <c r="D41" s="53" t="s">
        <v>449</v>
      </c>
      <c r="E41" s="53" t="s">
        <v>310</v>
      </c>
      <c r="F41" s="54" t="s">
        <v>1257</v>
      </c>
      <c r="G41" s="54" t="s">
        <v>1356</v>
      </c>
      <c r="H41" s="54" t="s">
        <v>1349</v>
      </c>
      <c r="I41" s="54" t="s">
        <v>1287</v>
      </c>
      <c r="J41" s="54" t="s">
        <v>1285</v>
      </c>
    </row>
    <row r="42" spans="1:10" x14ac:dyDescent="0.25">
      <c r="A42" s="53">
        <v>1.3460000000000001</v>
      </c>
      <c r="B42" s="53">
        <v>177.03829999999999</v>
      </c>
      <c r="C42" s="53" t="s">
        <v>1226</v>
      </c>
      <c r="D42" s="53" t="s">
        <v>1357</v>
      </c>
      <c r="E42" s="53" t="s">
        <v>307</v>
      </c>
      <c r="F42" s="54" t="s">
        <v>1358</v>
      </c>
      <c r="G42" s="54" t="s">
        <v>1359</v>
      </c>
      <c r="H42" s="54" t="s">
        <v>1258</v>
      </c>
      <c r="I42" s="54" t="s">
        <v>1360</v>
      </c>
      <c r="J42" s="54" t="s">
        <v>1320</v>
      </c>
    </row>
    <row r="43" spans="1:10" x14ac:dyDescent="0.25">
      <c r="A43" s="53">
        <v>1.4810000000000001</v>
      </c>
      <c r="B43" s="53">
        <v>130.08670000000001</v>
      </c>
      <c r="C43" s="53" t="s">
        <v>1226</v>
      </c>
      <c r="D43" s="53" t="s">
        <v>1361</v>
      </c>
      <c r="E43" s="53" t="s">
        <v>302</v>
      </c>
      <c r="F43" s="54" t="s">
        <v>1362</v>
      </c>
      <c r="G43" s="54" t="s">
        <v>1257</v>
      </c>
      <c r="H43" s="54" t="s">
        <v>1363</v>
      </c>
      <c r="I43" s="54" t="s">
        <v>1363</v>
      </c>
      <c r="J43" s="54" t="s">
        <v>1364</v>
      </c>
    </row>
    <row r="44" spans="1:10" x14ac:dyDescent="0.25">
      <c r="A44" s="53">
        <v>1.492</v>
      </c>
      <c r="B44" s="53">
        <v>172.09710000000001</v>
      </c>
      <c r="C44" s="53" t="s">
        <v>1247</v>
      </c>
      <c r="D44" s="53" t="s">
        <v>1365</v>
      </c>
      <c r="E44" s="53" t="s">
        <v>301</v>
      </c>
      <c r="F44" s="54" t="s">
        <v>1232</v>
      </c>
      <c r="G44" s="54" t="s">
        <v>1366</v>
      </c>
      <c r="H44" s="54" t="s">
        <v>1367</v>
      </c>
      <c r="I44" s="54" t="s">
        <v>1368</v>
      </c>
      <c r="J44" s="54" t="s">
        <v>1369</v>
      </c>
    </row>
    <row r="45" spans="1:10" x14ac:dyDescent="0.25">
      <c r="A45" s="53">
        <v>1.4930000000000001</v>
      </c>
      <c r="B45" s="53">
        <v>189.0856</v>
      </c>
      <c r="C45" s="53" t="s">
        <v>1370</v>
      </c>
      <c r="D45" s="53" t="s">
        <v>1371</v>
      </c>
      <c r="E45" s="53" t="s">
        <v>301</v>
      </c>
      <c r="F45" s="54" t="s">
        <v>1358</v>
      </c>
      <c r="G45" s="54" t="s">
        <v>1289</v>
      </c>
      <c r="H45" s="54" t="s">
        <v>1339</v>
      </c>
      <c r="I45" s="54" t="s">
        <v>1314</v>
      </c>
      <c r="J45" s="54" t="s">
        <v>1266</v>
      </c>
    </row>
    <row r="46" spans="1:10" x14ac:dyDescent="0.25">
      <c r="A46" s="53">
        <v>1.494</v>
      </c>
      <c r="B46" s="53">
        <v>136.0607</v>
      </c>
      <c r="C46" s="53" t="s">
        <v>1226</v>
      </c>
      <c r="D46" s="53" t="s">
        <v>1372</v>
      </c>
      <c r="E46" s="53" t="s">
        <v>306</v>
      </c>
      <c r="F46" s="54" t="s">
        <v>1373</v>
      </c>
      <c r="G46" s="54" t="s">
        <v>1374</v>
      </c>
      <c r="H46" s="54" t="s">
        <v>1375</v>
      </c>
      <c r="I46" s="54" t="s">
        <v>1376</v>
      </c>
      <c r="J46" s="54" t="s">
        <v>1377</v>
      </c>
    </row>
    <row r="47" spans="1:10" x14ac:dyDescent="0.25">
      <c r="A47" s="53">
        <v>1.4950000000000001</v>
      </c>
      <c r="B47" s="53">
        <v>189.12</v>
      </c>
      <c r="C47" s="53" t="s">
        <v>1226</v>
      </c>
      <c r="D47" s="53" t="s">
        <v>1378</v>
      </c>
      <c r="E47" s="53" t="s">
        <v>301</v>
      </c>
      <c r="F47" s="54" t="s">
        <v>1360</v>
      </c>
      <c r="G47" s="54" t="s">
        <v>1258</v>
      </c>
      <c r="H47" s="54" t="s">
        <v>1356</v>
      </c>
      <c r="I47" s="54" t="s">
        <v>1314</v>
      </c>
      <c r="J47" s="54" t="s">
        <v>1257</v>
      </c>
    </row>
    <row r="48" spans="1:10" x14ac:dyDescent="0.25">
      <c r="A48" s="53">
        <v>1.498</v>
      </c>
      <c r="B48" s="53">
        <v>152.0557</v>
      </c>
      <c r="C48" s="53" t="s">
        <v>1226</v>
      </c>
      <c r="D48" s="53" t="s">
        <v>1379</v>
      </c>
      <c r="E48" s="53" t="s">
        <v>306</v>
      </c>
      <c r="F48" s="54" t="s">
        <v>1380</v>
      </c>
      <c r="G48" s="54" t="s">
        <v>1381</v>
      </c>
      <c r="H48" s="54" t="s">
        <v>1382</v>
      </c>
      <c r="I48" s="54" t="s">
        <v>1383</v>
      </c>
      <c r="J48" s="54" t="s">
        <v>1384</v>
      </c>
    </row>
    <row r="49" spans="1:10" x14ac:dyDescent="0.25">
      <c r="A49" s="53">
        <v>1.5109999999999999</v>
      </c>
      <c r="B49" s="53">
        <v>146.09200000000001</v>
      </c>
      <c r="C49" s="53" t="s">
        <v>1226</v>
      </c>
      <c r="D49" s="53" t="s">
        <v>355</v>
      </c>
      <c r="E49" s="53" t="s">
        <v>302</v>
      </c>
      <c r="F49" s="54" t="s">
        <v>1385</v>
      </c>
      <c r="G49" s="54" t="s">
        <v>1386</v>
      </c>
      <c r="H49" s="54" t="s">
        <v>1273</v>
      </c>
      <c r="I49" s="54" t="s">
        <v>1233</v>
      </c>
      <c r="J49" s="54" t="s">
        <v>1387</v>
      </c>
    </row>
    <row r="50" spans="1:10" x14ac:dyDescent="0.25">
      <c r="A50" s="53">
        <v>1.524</v>
      </c>
      <c r="B50" s="53">
        <v>113.0339</v>
      </c>
      <c r="C50" s="53" t="s">
        <v>1226</v>
      </c>
      <c r="D50" s="53" t="s">
        <v>1388</v>
      </c>
      <c r="E50" s="53" t="s">
        <v>310</v>
      </c>
      <c r="F50" s="54" t="s">
        <v>1389</v>
      </c>
      <c r="G50" s="54" t="s">
        <v>1390</v>
      </c>
      <c r="H50" s="54" t="s">
        <v>1391</v>
      </c>
      <c r="I50" s="54" t="s">
        <v>1355</v>
      </c>
      <c r="J50" s="54" t="s">
        <v>1373</v>
      </c>
    </row>
    <row r="51" spans="1:10" x14ac:dyDescent="0.25">
      <c r="A51" s="53">
        <v>1.5329999999999999</v>
      </c>
      <c r="B51" s="53">
        <v>87.046999999999997</v>
      </c>
      <c r="C51" s="53" t="s">
        <v>1247</v>
      </c>
      <c r="D51" s="53" t="s">
        <v>383</v>
      </c>
      <c r="E51" s="53" t="s">
        <v>304</v>
      </c>
      <c r="F51" s="54" t="s">
        <v>1349</v>
      </c>
      <c r="G51" s="54" t="s">
        <v>1392</v>
      </c>
      <c r="H51" s="54" t="s">
        <v>1393</v>
      </c>
      <c r="I51" s="54" t="s">
        <v>1394</v>
      </c>
      <c r="J51" s="54" t="s">
        <v>1395</v>
      </c>
    </row>
    <row r="52" spans="1:10" x14ac:dyDescent="0.25">
      <c r="A52" s="53">
        <v>1.5940000000000001</v>
      </c>
      <c r="B52" s="53">
        <v>124.03919999999999</v>
      </c>
      <c r="C52" s="53" t="s">
        <v>1226</v>
      </c>
      <c r="D52" s="53" t="s">
        <v>1396</v>
      </c>
      <c r="E52" s="53" t="s">
        <v>307</v>
      </c>
      <c r="F52" s="54" t="s">
        <v>1305</v>
      </c>
      <c r="G52" s="54" t="s">
        <v>1330</v>
      </c>
      <c r="H52" s="54" t="s">
        <v>1283</v>
      </c>
      <c r="I52" s="54" t="s">
        <v>1305</v>
      </c>
      <c r="J52" s="54" t="s">
        <v>1265</v>
      </c>
    </row>
    <row r="53" spans="1:10" x14ac:dyDescent="0.25">
      <c r="A53" s="53">
        <v>1.599</v>
      </c>
      <c r="B53" s="53">
        <v>204.12219999999999</v>
      </c>
      <c r="C53" s="53" t="s">
        <v>1312</v>
      </c>
      <c r="D53" s="53" t="s">
        <v>534</v>
      </c>
      <c r="E53" s="53" t="s">
        <v>310</v>
      </c>
      <c r="F53" s="54" t="s">
        <v>1245</v>
      </c>
      <c r="G53" s="54" t="s">
        <v>1292</v>
      </c>
      <c r="H53" s="54" t="s">
        <v>1239</v>
      </c>
      <c r="I53" s="54" t="s">
        <v>1245</v>
      </c>
      <c r="J53" s="54" t="s">
        <v>1266</v>
      </c>
    </row>
    <row r="54" spans="1:10" x14ac:dyDescent="0.25">
      <c r="A54" s="53">
        <v>1.603</v>
      </c>
      <c r="B54" s="53">
        <v>150.05709999999999</v>
      </c>
      <c r="C54" s="53" t="s">
        <v>1226</v>
      </c>
      <c r="D54" s="53" t="s">
        <v>1397</v>
      </c>
      <c r="E54" s="53" t="s">
        <v>301</v>
      </c>
      <c r="F54" s="54" t="s">
        <v>1398</v>
      </c>
      <c r="G54" s="54" t="s">
        <v>1399</v>
      </c>
      <c r="H54" s="54" t="s">
        <v>1400</v>
      </c>
      <c r="I54" s="54" t="s">
        <v>1401</v>
      </c>
      <c r="J54" s="54" t="s">
        <v>1294</v>
      </c>
    </row>
    <row r="55" spans="1:10" x14ac:dyDescent="0.25">
      <c r="A55" s="53">
        <v>1.6910000000000001</v>
      </c>
      <c r="B55" s="53">
        <v>364.06459999999998</v>
      </c>
      <c r="C55" s="53" t="s">
        <v>1226</v>
      </c>
      <c r="D55" s="53" t="s">
        <v>424</v>
      </c>
      <c r="E55" s="53" t="s">
        <v>306</v>
      </c>
      <c r="F55" s="54" t="s">
        <v>1237</v>
      </c>
      <c r="G55" s="54" t="s">
        <v>1257</v>
      </c>
      <c r="H55" s="54" t="s">
        <v>1356</v>
      </c>
      <c r="I55" s="54" t="s">
        <v>1360</v>
      </c>
      <c r="J55" s="54" t="s">
        <v>1246</v>
      </c>
    </row>
    <row r="56" spans="1:10" x14ac:dyDescent="0.25">
      <c r="A56" s="53">
        <v>1.7809999999999999</v>
      </c>
      <c r="B56" s="53">
        <v>169.03399999999999</v>
      </c>
      <c r="C56" s="53" t="s">
        <v>1226</v>
      </c>
      <c r="D56" s="53" t="s">
        <v>1402</v>
      </c>
      <c r="E56" s="53" t="s">
        <v>310</v>
      </c>
      <c r="F56" s="54" t="s">
        <v>1403</v>
      </c>
      <c r="G56" s="54" t="s">
        <v>1404</v>
      </c>
      <c r="H56" s="54" t="s">
        <v>1405</v>
      </c>
      <c r="I56" s="54" t="s">
        <v>1401</v>
      </c>
      <c r="J56" s="54" t="s">
        <v>1406</v>
      </c>
    </row>
    <row r="57" spans="1:10" x14ac:dyDescent="0.25">
      <c r="A57" s="53">
        <v>1.929</v>
      </c>
      <c r="B57" s="53">
        <v>162.0746</v>
      </c>
      <c r="C57" s="53" t="s">
        <v>1226</v>
      </c>
      <c r="D57" s="53" t="s">
        <v>352</v>
      </c>
      <c r="E57" s="53" t="s">
        <v>310</v>
      </c>
      <c r="F57" s="54" t="s">
        <v>1347</v>
      </c>
      <c r="G57" s="54" t="s">
        <v>1295</v>
      </c>
      <c r="H57" s="54" t="s">
        <v>1232</v>
      </c>
      <c r="I57" s="54" t="s">
        <v>1314</v>
      </c>
      <c r="J57" s="54" t="s">
        <v>1255</v>
      </c>
    </row>
    <row r="58" spans="1:10" x14ac:dyDescent="0.25">
      <c r="A58" s="53">
        <v>2.0049999999999999</v>
      </c>
      <c r="B58" s="53">
        <v>135.03</v>
      </c>
      <c r="C58" s="53" t="s">
        <v>1247</v>
      </c>
      <c r="D58" s="53" t="s">
        <v>1407</v>
      </c>
      <c r="E58" s="53" t="s">
        <v>306</v>
      </c>
      <c r="F58" s="54" t="s">
        <v>1408</v>
      </c>
      <c r="G58" s="54" t="s">
        <v>1409</v>
      </c>
      <c r="H58" s="54" t="s">
        <v>1410</v>
      </c>
      <c r="I58" s="54" t="s">
        <v>1411</v>
      </c>
      <c r="J58" s="54" t="s">
        <v>1412</v>
      </c>
    </row>
    <row r="59" spans="1:10" x14ac:dyDescent="0.25">
      <c r="A59" s="53">
        <v>2.0190000000000001</v>
      </c>
      <c r="B59" s="53">
        <v>135.03110000000001</v>
      </c>
      <c r="C59" s="53" t="s">
        <v>1247</v>
      </c>
      <c r="D59" s="53" t="s">
        <v>462</v>
      </c>
      <c r="E59" s="53" t="s">
        <v>310</v>
      </c>
      <c r="F59" s="54" t="s">
        <v>1408</v>
      </c>
      <c r="G59" s="54" t="s">
        <v>1409</v>
      </c>
      <c r="H59" s="54" t="s">
        <v>1410</v>
      </c>
      <c r="I59" s="54" t="s">
        <v>1411</v>
      </c>
      <c r="J59" s="54" t="s">
        <v>1412</v>
      </c>
    </row>
    <row r="60" spans="1:10" x14ac:dyDescent="0.25">
      <c r="A60" s="53">
        <v>2.1440000000000001</v>
      </c>
      <c r="B60" s="53">
        <v>170.07910000000001</v>
      </c>
      <c r="C60" s="53" t="s">
        <v>1226</v>
      </c>
      <c r="D60" s="53" t="s">
        <v>453</v>
      </c>
      <c r="E60" s="53" t="s">
        <v>310</v>
      </c>
      <c r="F60" s="54" t="s">
        <v>1279</v>
      </c>
      <c r="G60" s="54" t="s">
        <v>1295</v>
      </c>
      <c r="H60" s="54" t="s">
        <v>1238</v>
      </c>
      <c r="I60" s="54" t="s">
        <v>1285</v>
      </c>
      <c r="J60" s="54" t="s">
        <v>1321</v>
      </c>
    </row>
    <row r="61" spans="1:10" x14ac:dyDescent="0.25">
      <c r="A61" s="53">
        <v>2.16</v>
      </c>
      <c r="B61" s="53">
        <v>190.06870000000001</v>
      </c>
      <c r="C61" s="53" t="s">
        <v>1226</v>
      </c>
      <c r="D61" s="53" t="s">
        <v>1413</v>
      </c>
      <c r="E61" s="53" t="s">
        <v>301</v>
      </c>
      <c r="F61" s="54" t="s">
        <v>1338</v>
      </c>
      <c r="G61" s="54" t="s">
        <v>1258</v>
      </c>
      <c r="H61" s="54" t="s">
        <v>1414</v>
      </c>
      <c r="I61" s="54" t="s">
        <v>1415</v>
      </c>
      <c r="J61" s="54" t="s">
        <v>1416</v>
      </c>
    </row>
    <row r="62" spans="1:10" x14ac:dyDescent="0.25">
      <c r="A62" s="53">
        <v>2.2400000000000002</v>
      </c>
      <c r="B62" s="53">
        <v>151.0248</v>
      </c>
      <c r="C62" s="53" t="s">
        <v>1247</v>
      </c>
      <c r="D62" s="53" t="s">
        <v>1417</v>
      </c>
      <c r="E62" s="53" t="s">
        <v>306</v>
      </c>
      <c r="F62" s="54" t="s">
        <v>1418</v>
      </c>
      <c r="G62" s="54" t="s">
        <v>1392</v>
      </c>
      <c r="H62" s="54" t="s">
        <v>1419</v>
      </c>
      <c r="I62" s="54" t="s">
        <v>1420</v>
      </c>
      <c r="J62" s="54" t="s">
        <v>1421</v>
      </c>
    </row>
    <row r="63" spans="1:10" x14ac:dyDescent="0.25">
      <c r="A63" s="53">
        <v>2.2509999999999999</v>
      </c>
      <c r="B63" s="53">
        <v>153.0402</v>
      </c>
      <c r="C63" s="53" t="s">
        <v>1226</v>
      </c>
      <c r="D63" s="53" t="s">
        <v>433</v>
      </c>
      <c r="E63" s="53" t="s">
        <v>306</v>
      </c>
      <c r="F63" s="54" t="s">
        <v>1422</v>
      </c>
      <c r="G63" s="54" t="s">
        <v>1423</v>
      </c>
      <c r="H63" s="54" t="s">
        <v>1424</v>
      </c>
      <c r="I63" s="54" t="s">
        <v>1425</v>
      </c>
      <c r="J63" s="54" t="s">
        <v>1426</v>
      </c>
    </row>
    <row r="64" spans="1:10" x14ac:dyDescent="0.25">
      <c r="A64" s="53">
        <v>2.4249999999999998</v>
      </c>
      <c r="B64" s="53">
        <v>282.11660000000001</v>
      </c>
      <c r="C64" s="53" t="s">
        <v>1226</v>
      </c>
      <c r="D64" s="53" t="s">
        <v>1427</v>
      </c>
      <c r="E64" s="53" t="s">
        <v>306</v>
      </c>
      <c r="F64" s="54" t="s">
        <v>1428</v>
      </c>
      <c r="G64" s="54" t="s">
        <v>1330</v>
      </c>
      <c r="H64" s="54" t="s">
        <v>1429</v>
      </c>
      <c r="I64" s="54" t="s">
        <v>1324</v>
      </c>
      <c r="J64" s="54" t="s">
        <v>1360</v>
      </c>
    </row>
    <row r="65" spans="1:10" x14ac:dyDescent="0.25">
      <c r="A65" s="53">
        <v>2.528</v>
      </c>
      <c r="B65" s="53">
        <v>218.1035</v>
      </c>
      <c r="C65" s="53" t="s">
        <v>1247</v>
      </c>
      <c r="D65" s="53" t="s">
        <v>1430</v>
      </c>
      <c r="E65" s="53" t="s">
        <v>310</v>
      </c>
      <c r="F65" s="54" t="s">
        <v>1431</v>
      </c>
      <c r="G65" s="54" t="s">
        <v>1394</v>
      </c>
      <c r="H65" s="54" t="s">
        <v>1403</v>
      </c>
      <c r="I65" s="54" t="s">
        <v>1432</v>
      </c>
      <c r="J65" s="54" t="s">
        <v>1377</v>
      </c>
    </row>
    <row r="66" spans="1:10" x14ac:dyDescent="0.25">
      <c r="A66" s="53">
        <v>2.5790000000000002</v>
      </c>
      <c r="B66" s="53">
        <v>245.07380000000001</v>
      </c>
      <c r="C66" s="53" t="s">
        <v>1226</v>
      </c>
      <c r="D66" s="53" t="s">
        <v>425</v>
      </c>
      <c r="E66" s="53" t="s">
        <v>306</v>
      </c>
      <c r="F66" s="54" t="s">
        <v>1305</v>
      </c>
      <c r="G66" s="54" t="s">
        <v>1364</v>
      </c>
      <c r="H66" s="54" t="s">
        <v>1433</v>
      </c>
      <c r="I66" s="54" t="s">
        <v>1264</v>
      </c>
      <c r="J66" s="54" t="s">
        <v>1270</v>
      </c>
    </row>
    <row r="67" spans="1:10" x14ac:dyDescent="0.25">
      <c r="A67" s="53">
        <v>2.637</v>
      </c>
      <c r="B67" s="53">
        <v>123.042</v>
      </c>
      <c r="C67" s="53" t="s">
        <v>1226</v>
      </c>
      <c r="D67" s="53" t="s">
        <v>1434</v>
      </c>
      <c r="E67" s="53" t="s">
        <v>302</v>
      </c>
      <c r="F67" s="54" t="s">
        <v>1332</v>
      </c>
      <c r="G67" s="54" t="s">
        <v>1231</v>
      </c>
      <c r="H67" s="54" t="s">
        <v>1435</v>
      </c>
      <c r="I67" s="54" t="s">
        <v>1436</v>
      </c>
      <c r="J67" s="54" t="s">
        <v>1332</v>
      </c>
    </row>
    <row r="68" spans="1:10" x14ac:dyDescent="0.25">
      <c r="A68" s="53">
        <v>2.6379999999999999</v>
      </c>
      <c r="B68" s="53">
        <v>182.0934</v>
      </c>
      <c r="C68" s="53" t="s">
        <v>1226</v>
      </c>
      <c r="D68" s="53" t="s">
        <v>1437</v>
      </c>
      <c r="E68" s="53" t="s">
        <v>301</v>
      </c>
      <c r="F68" s="54" t="s">
        <v>1347</v>
      </c>
      <c r="G68" s="54" t="s">
        <v>1231</v>
      </c>
      <c r="H68" s="54" t="s">
        <v>1438</v>
      </c>
      <c r="I68" s="54" t="s">
        <v>1355</v>
      </c>
      <c r="J68" s="54" t="s">
        <v>1347</v>
      </c>
    </row>
    <row r="69" spans="1:10" x14ac:dyDescent="0.25">
      <c r="A69" s="53">
        <v>2.7130000000000001</v>
      </c>
      <c r="B69" s="53">
        <v>132.10130000000001</v>
      </c>
      <c r="C69" s="53" t="s">
        <v>1226</v>
      </c>
      <c r="D69" s="53" t="s">
        <v>1439</v>
      </c>
      <c r="E69" s="53" t="s">
        <v>301</v>
      </c>
      <c r="F69" s="54" t="s">
        <v>1297</v>
      </c>
      <c r="G69" s="54" t="s">
        <v>1440</v>
      </c>
      <c r="H69" s="54" t="s">
        <v>1441</v>
      </c>
      <c r="I69" s="54" t="s">
        <v>1323</v>
      </c>
      <c r="J69" s="54" t="s">
        <v>1276</v>
      </c>
    </row>
    <row r="70" spans="1:10" x14ac:dyDescent="0.25">
      <c r="A70" s="53">
        <v>3.2330000000000001</v>
      </c>
      <c r="B70" s="53">
        <v>129.06530000000001</v>
      </c>
      <c r="C70" s="53" t="s">
        <v>1226</v>
      </c>
      <c r="D70" s="53" t="s">
        <v>454</v>
      </c>
      <c r="E70" s="53" t="s">
        <v>310</v>
      </c>
      <c r="F70" s="54" t="s">
        <v>1246</v>
      </c>
      <c r="G70" s="54" t="s">
        <v>1241</v>
      </c>
      <c r="H70" s="54" t="s">
        <v>1324</v>
      </c>
      <c r="I70" s="54" t="s">
        <v>1285</v>
      </c>
      <c r="J70" s="54" t="s">
        <v>1297</v>
      </c>
    </row>
    <row r="71" spans="1:10" x14ac:dyDescent="0.25">
      <c r="A71" s="53">
        <v>3.2480000000000002</v>
      </c>
      <c r="B71" s="53">
        <v>127.0492</v>
      </c>
      <c r="C71" s="53" t="s">
        <v>1226</v>
      </c>
      <c r="D71" s="53" t="s">
        <v>1442</v>
      </c>
      <c r="E71" s="53" t="s">
        <v>306</v>
      </c>
      <c r="F71" s="54" t="s">
        <v>1243</v>
      </c>
      <c r="G71" s="54" t="s">
        <v>1229</v>
      </c>
      <c r="H71" s="54" t="s">
        <v>1394</v>
      </c>
      <c r="I71" s="54" t="s">
        <v>1364</v>
      </c>
      <c r="J71" s="54" t="s">
        <v>1443</v>
      </c>
    </row>
    <row r="72" spans="1:10" x14ac:dyDescent="0.25">
      <c r="A72" s="53">
        <v>3.7709999999999999</v>
      </c>
      <c r="B72" s="53">
        <v>140.03479999999999</v>
      </c>
      <c r="C72" s="53" t="s">
        <v>1226</v>
      </c>
      <c r="D72" s="53" t="s">
        <v>349</v>
      </c>
      <c r="E72" s="53" t="s">
        <v>302</v>
      </c>
      <c r="F72" s="54">
        <v>1.06</v>
      </c>
      <c r="G72" s="54" t="s">
        <v>1352</v>
      </c>
      <c r="H72" s="54" t="s">
        <v>1233</v>
      </c>
      <c r="I72" s="54">
        <v>0.94</v>
      </c>
      <c r="J72" s="54" t="s">
        <v>1356</v>
      </c>
    </row>
    <row r="73" spans="1:10" x14ac:dyDescent="0.25">
      <c r="A73" s="53">
        <v>5.258</v>
      </c>
      <c r="B73" s="53">
        <v>171.02600000000001</v>
      </c>
      <c r="C73" s="53" t="s">
        <v>1226</v>
      </c>
      <c r="D73" s="53" t="s">
        <v>494</v>
      </c>
      <c r="E73" s="53" t="s">
        <v>309</v>
      </c>
      <c r="F73" s="54" t="s">
        <v>1444</v>
      </c>
      <c r="G73" s="54" t="s">
        <v>1360</v>
      </c>
      <c r="H73" s="54" t="s">
        <v>1289</v>
      </c>
      <c r="I73" s="54" t="s">
        <v>1445</v>
      </c>
      <c r="J73" s="54" t="s">
        <v>1445</v>
      </c>
    </row>
    <row r="74" spans="1:10" x14ac:dyDescent="0.25">
      <c r="A74" s="53">
        <v>5.5540000000000003</v>
      </c>
      <c r="B74" s="53">
        <v>180.08699999999999</v>
      </c>
      <c r="C74" s="53" t="s">
        <v>1226</v>
      </c>
      <c r="D74" s="53" t="s">
        <v>338</v>
      </c>
      <c r="E74" s="53" t="s">
        <v>310</v>
      </c>
      <c r="F74" s="54" t="s">
        <v>1264</v>
      </c>
      <c r="G74" s="54" t="s">
        <v>1279</v>
      </c>
      <c r="H74" s="54" t="s">
        <v>1440</v>
      </c>
      <c r="I74" s="54" t="s">
        <v>1305</v>
      </c>
      <c r="J74" s="54" t="s">
        <v>1349</v>
      </c>
    </row>
    <row r="75" spans="1:10" x14ac:dyDescent="0.25">
      <c r="A75" s="53">
        <v>5.726</v>
      </c>
      <c r="B75" s="53">
        <v>121.0826</v>
      </c>
      <c r="C75" s="53" t="s">
        <v>1226</v>
      </c>
      <c r="D75" s="53" t="s">
        <v>460</v>
      </c>
      <c r="E75" s="53" t="s">
        <v>310</v>
      </c>
      <c r="F75" s="54" t="s">
        <v>1362</v>
      </c>
      <c r="G75" s="54" t="s">
        <v>1277</v>
      </c>
      <c r="H75" s="54" t="s">
        <v>1446</v>
      </c>
      <c r="I75" s="54" t="s">
        <v>1428</v>
      </c>
      <c r="J75" s="54" t="s">
        <v>1337</v>
      </c>
    </row>
    <row r="76" spans="1:10" x14ac:dyDescent="0.25">
      <c r="A76" s="53">
        <v>5.726</v>
      </c>
      <c r="B76" s="53">
        <v>166.08680000000001</v>
      </c>
      <c r="C76" s="53" t="s">
        <v>1226</v>
      </c>
      <c r="D76" s="53" t="s">
        <v>1447</v>
      </c>
      <c r="E76" s="53" t="s">
        <v>301</v>
      </c>
      <c r="F76" s="54" t="s">
        <v>1440</v>
      </c>
      <c r="G76" s="54" t="s">
        <v>1261</v>
      </c>
      <c r="H76" s="54" t="s">
        <v>1448</v>
      </c>
      <c r="I76" s="54" t="s">
        <v>1363</v>
      </c>
      <c r="J76" s="54" t="s">
        <v>1449</v>
      </c>
    </row>
    <row r="77" spans="1:10" x14ac:dyDescent="0.25">
      <c r="A77" s="53">
        <v>5.9050000000000002</v>
      </c>
      <c r="B77" s="53">
        <v>138.05359999999999</v>
      </c>
      <c r="C77" s="53" t="s">
        <v>1226</v>
      </c>
      <c r="D77" s="53" t="s">
        <v>808</v>
      </c>
      <c r="E77" s="53" t="s">
        <v>302</v>
      </c>
      <c r="F77" s="54">
        <v>1.18</v>
      </c>
      <c r="G77" s="54" t="s">
        <v>1266</v>
      </c>
      <c r="H77" s="54" t="s">
        <v>1450</v>
      </c>
      <c r="I77" s="54">
        <v>1.38</v>
      </c>
      <c r="J77" s="54" t="s">
        <v>1269</v>
      </c>
    </row>
    <row r="78" spans="1:10" x14ac:dyDescent="0.25">
      <c r="A78" s="53">
        <v>5.9740000000000002</v>
      </c>
      <c r="B78" s="53">
        <v>298.11239999999998</v>
      </c>
      <c r="C78" s="53" t="s">
        <v>1226</v>
      </c>
      <c r="D78" s="53" t="s">
        <v>426</v>
      </c>
      <c r="E78" s="53" t="s">
        <v>306</v>
      </c>
      <c r="F78" s="54" t="s">
        <v>1320</v>
      </c>
      <c r="G78" s="54">
        <v>1.03</v>
      </c>
      <c r="H78" s="54" t="s">
        <v>1440</v>
      </c>
      <c r="I78" s="54" t="s">
        <v>1317</v>
      </c>
      <c r="J78" s="54">
        <v>1.02</v>
      </c>
    </row>
    <row r="79" spans="1:10" x14ac:dyDescent="0.25">
      <c r="A79" s="53">
        <v>6.1130000000000004</v>
      </c>
      <c r="B79" s="53">
        <v>339.08449999999999</v>
      </c>
      <c r="C79" s="53" t="s">
        <v>1247</v>
      </c>
      <c r="D79" s="53" t="s">
        <v>744</v>
      </c>
      <c r="E79" s="53" t="s">
        <v>742</v>
      </c>
      <c r="F79" s="54" t="s">
        <v>1240</v>
      </c>
      <c r="G79" s="54" t="s">
        <v>1451</v>
      </c>
      <c r="H79" s="54" t="s">
        <v>1452</v>
      </c>
      <c r="I79" s="54" t="s">
        <v>1453</v>
      </c>
      <c r="J79" s="54" t="s">
        <v>1292</v>
      </c>
    </row>
    <row r="80" spans="1:10" x14ac:dyDescent="0.25">
      <c r="A80" s="53">
        <v>6.1550000000000002</v>
      </c>
      <c r="B80" s="53">
        <v>137.02440000000001</v>
      </c>
      <c r="C80" s="53" t="s">
        <v>1247</v>
      </c>
      <c r="D80" s="53" t="s">
        <v>809</v>
      </c>
      <c r="E80" s="53" t="s">
        <v>309</v>
      </c>
      <c r="F80" s="54" t="s">
        <v>1454</v>
      </c>
      <c r="G80" s="54" t="s">
        <v>1436</v>
      </c>
      <c r="H80" s="54" t="s">
        <v>1400</v>
      </c>
      <c r="I80" s="54" t="s">
        <v>1455</v>
      </c>
      <c r="J80" s="54" t="s">
        <v>1456</v>
      </c>
    </row>
    <row r="81" spans="1:10" x14ac:dyDescent="0.25">
      <c r="A81" s="53">
        <v>6.1769999999999996</v>
      </c>
      <c r="B81" s="53">
        <v>182.04490000000001</v>
      </c>
      <c r="C81" s="53" t="s">
        <v>1247</v>
      </c>
      <c r="D81" s="53" t="s">
        <v>1457</v>
      </c>
      <c r="E81" s="53" t="s">
        <v>307</v>
      </c>
      <c r="F81" s="54" t="s">
        <v>1233</v>
      </c>
      <c r="G81" s="54" t="s">
        <v>1356</v>
      </c>
      <c r="H81" s="54" t="s">
        <v>1458</v>
      </c>
      <c r="I81" s="54" t="s">
        <v>1244</v>
      </c>
      <c r="J81" s="54" t="s">
        <v>1339</v>
      </c>
    </row>
    <row r="82" spans="1:10" x14ac:dyDescent="0.25">
      <c r="A82" s="53">
        <v>6.1790000000000003</v>
      </c>
      <c r="B82" s="53">
        <v>397.1003</v>
      </c>
      <c r="C82" s="53" t="s">
        <v>1325</v>
      </c>
      <c r="D82" s="53" t="s">
        <v>743</v>
      </c>
      <c r="E82" s="53" t="s">
        <v>742</v>
      </c>
      <c r="F82" s="54" t="s">
        <v>1289</v>
      </c>
      <c r="G82" s="54" t="s">
        <v>1257</v>
      </c>
      <c r="H82" s="54" t="s">
        <v>1389</v>
      </c>
      <c r="I82" s="54" t="s">
        <v>1245</v>
      </c>
      <c r="J82" s="54" t="s">
        <v>1257</v>
      </c>
    </row>
    <row r="83" spans="1:10" x14ac:dyDescent="0.25">
      <c r="A83" s="53">
        <v>6.2939999999999996</v>
      </c>
      <c r="B83" s="53">
        <v>311.11770000000001</v>
      </c>
      <c r="C83" s="53" t="s">
        <v>1226</v>
      </c>
      <c r="D83" s="53" t="s">
        <v>325</v>
      </c>
      <c r="E83" s="53" t="s">
        <v>301</v>
      </c>
      <c r="F83" s="54" t="s">
        <v>1321</v>
      </c>
      <c r="G83" s="54" t="s">
        <v>1342</v>
      </c>
      <c r="H83" s="54" t="s">
        <v>1241</v>
      </c>
      <c r="I83" s="54" t="s">
        <v>1256</v>
      </c>
      <c r="J83" s="54" t="s">
        <v>1244</v>
      </c>
    </row>
    <row r="84" spans="1:10" x14ac:dyDescent="0.25">
      <c r="A84" s="53">
        <v>6.4580000000000002</v>
      </c>
      <c r="B84" s="53">
        <v>220.11699999999999</v>
      </c>
      <c r="C84" s="53" t="s">
        <v>1226</v>
      </c>
      <c r="D84" s="53" t="s">
        <v>1430</v>
      </c>
      <c r="E84" s="53" t="s">
        <v>307</v>
      </c>
      <c r="F84" s="54" t="s">
        <v>1256</v>
      </c>
      <c r="G84" s="54" t="s">
        <v>1459</v>
      </c>
      <c r="H84" s="54" t="s">
        <v>1239</v>
      </c>
      <c r="I84" s="54" t="s">
        <v>1237</v>
      </c>
      <c r="J84" s="54" t="s">
        <v>1338</v>
      </c>
    </row>
    <row r="85" spans="1:10" x14ac:dyDescent="0.25">
      <c r="A85" s="53">
        <v>6.4889999999999999</v>
      </c>
      <c r="B85" s="53">
        <v>154.01240000000001</v>
      </c>
      <c r="C85" s="53" t="s">
        <v>1247</v>
      </c>
      <c r="D85" s="53" t="s">
        <v>451</v>
      </c>
      <c r="E85" s="53" t="s">
        <v>310</v>
      </c>
      <c r="F85" s="54" t="s">
        <v>1451</v>
      </c>
      <c r="G85" s="54" t="s">
        <v>1289</v>
      </c>
      <c r="H85" s="54" t="s">
        <v>1231</v>
      </c>
      <c r="I85" s="54" t="s">
        <v>1451</v>
      </c>
      <c r="J85" s="54" t="s">
        <v>1255</v>
      </c>
    </row>
    <row r="86" spans="1:10" x14ac:dyDescent="0.25">
      <c r="A86" s="53">
        <v>6.5010000000000003</v>
      </c>
      <c r="B86" s="53">
        <v>203.08189999999999</v>
      </c>
      <c r="C86" s="53" t="s">
        <v>1247</v>
      </c>
      <c r="D86" s="53" t="s">
        <v>1460</v>
      </c>
      <c r="E86" s="53" t="s">
        <v>301</v>
      </c>
      <c r="F86" s="54" t="s">
        <v>1377</v>
      </c>
      <c r="G86" s="54" t="s">
        <v>1277</v>
      </c>
      <c r="H86" s="54" t="s">
        <v>1461</v>
      </c>
      <c r="I86" s="54" t="s">
        <v>1462</v>
      </c>
      <c r="J86" s="54" t="s">
        <v>1244</v>
      </c>
    </row>
    <row r="87" spans="1:10" x14ac:dyDescent="0.25">
      <c r="A87" s="53">
        <v>6.5030000000000001</v>
      </c>
      <c r="B87" s="53">
        <v>122.09690000000001</v>
      </c>
      <c r="C87" s="53" t="s">
        <v>1226</v>
      </c>
      <c r="D87" s="53" t="s">
        <v>448</v>
      </c>
      <c r="E87" s="53" t="s">
        <v>310</v>
      </c>
      <c r="F87" s="54" t="s">
        <v>1285</v>
      </c>
      <c r="G87" s="54" t="s">
        <v>1344</v>
      </c>
      <c r="H87" s="54" t="s">
        <v>1338</v>
      </c>
      <c r="I87" s="54" t="s">
        <v>1295</v>
      </c>
      <c r="J87" s="54" t="s">
        <v>1276</v>
      </c>
    </row>
    <row r="88" spans="1:10" x14ac:dyDescent="0.25">
      <c r="A88" s="53">
        <v>6.5640000000000001</v>
      </c>
      <c r="B88" s="53">
        <v>187.09739999999999</v>
      </c>
      <c r="C88" s="53" t="s">
        <v>1247</v>
      </c>
      <c r="D88" s="53" t="s">
        <v>358</v>
      </c>
      <c r="E88" s="53" t="s">
        <v>302</v>
      </c>
      <c r="F88" s="54" t="s">
        <v>1244</v>
      </c>
      <c r="G88" s="54" t="s">
        <v>1276</v>
      </c>
      <c r="H88" s="54" t="s">
        <v>1463</v>
      </c>
      <c r="I88" s="54" t="s">
        <v>1450</v>
      </c>
      <c r="J88" s="54" t="s">
        <v>1300</v>
      </c>
    </row>
    <row r="89" spans="1:10" x14ac:dyDescent="0.25">
      <c r="A89" s="53">
        <v>6.5709999999999997</v>
      </c>
      <c r="B89" s="53">
        <v>353.08170000000001</v>
      </c>
      <c r="C89" s="53" t="s">
        <v>1226</v>
      </c>
      <c r="D89" s="53" t="s">
        <v>466</v>
      </c>
      <c r="E89" s="53" t="s">
        <v>464</v>
      </c>
      <c r="F89" s="54" t="s">
        <v>1266</v>
      </c>
      <c r="G89" s="54" t="s">
        <v>1314</v>
      </c>
      <c r="H89" s="54" t="s">
        <v>1324</v>
      </c>
      <c r="I89" s="54" t="s">
        <v>1270</v>
      </c>
      <c r="J89" s="54" t="s">
        <v>1352</v>
      </c>
    </row>
    <row r="90" spans="1:10" x14ac:dyDescent="0.25">
      <c r="A90" s="53">
        <v>6.6159999999999997</v>
      </c>
      <c r="B90" s="53">
        <v>312.12479999999999</v>
      </c>
      <c r="C90" s="53" t="s">
        <v>1226</v>
      </c>
      <c r="D90" s="53" t="s">
        <v>431</v>
      </c>
      <c r="E90" s="53" t="s">
        <v>306</v>
      </c>
      <c r="F90" s="54" t="s">
        <v>1464</v>
      </c>
      <c r="G90" s="54" t="s">
        <v>1465</v>
      </c>
      <c r="H90" s="54" t="s">
        <v>1265</v>
      </c>
      <c r="I90" s="54" t="s">
        <v>1345</v>
      </c>
      <c r="J90" s="54" t="s">
        <v>1466</v>
      </c>
    </row>
    <row r="91" spans="1:10" x14ac:dyDescent="0.25">
      <c r="A91" s="53">
        <v>6.6909999999999998</v>
      </c>
      <c r="B91" s="53">
        <v>382.1671</v>
      </c>
      <c r="C91" s="53" t="s">
        <v>1226</v>
      </c>
      <c r="D91" s="53" t="s">
        <v>1467</v>
      </c>
      <c r="E91" s="53" t="s">
        <v>646</v>
      </c>
      <c r="F91" s="54" t="s">
        <v>1342</v>
      </c>
      <c r="G91" s="54" t="s">
        <v>1330</v>
      </c>
      <c r="H91" s="54" t="s">
        <v>1283</v>
      </c>
      <c r="I91" s="54" t="s">
        <v>1324</v>
      </c>
      <c r="J91" s="54" t="s">
        <v>1285</v>
      </c>
    </row>
    <row r="92" spans="1:10" x14ac:dyDescent="0.25">
      <c r="A92" s="53">
        <v>6.8410000000000002</v>
      </c>
      <c r="B92" s="53">
        <v>196.0949</v>
      </c>
      <c r="C92" s="53" t="s">
        <v>1226</v>
      </c>
      <c r="D92" s="53" t="s">
        <v>331</v>
      </c>
      <c r="E92" s="53" t="s">
        <v>301</v>
      </c>
      <c r="F92" s="54" t="s">
        <v>1342</v>
      </c>
      <c r="G92" s="54" t="s">
        <v>1468</v>
      </c>
      <c r="H92" s="54" t="s">
        <v>1469</v>
      </c>
      <c r="I92" s="54" t="s">
        <v>1470</v>
      </c>
      <c r="J92" s="54" t="s">
        <v>1283</v>
      </c>
    </row>
    <row r="93" spans="1:10" x14ac:dyDescent="0.25">
      <c r="A93" s="53">
        <v>6.8449999999999998</v>
      </c>
      <c r="B93" s="53">
        <v>220.12049999999999</v>
      </c>
      <c r="C93" s="53" t="s">
        <v>1226</v>
      </c>
      <c r="D93" s="53" t="s">
        <v>1471</v>
      </c>
      <c r="E93" s="53" t="s">
        <v>646</v>
      </c>
      <c r="F93" s="54" t="s">
        <v>1233</v>
      </c>
      <c r="G93" s="54" t="s">
        <v>1292</v>
      </c>
      <c r="H93" s="54" t="s">
        <v>1472</v>
      </c>
      <c r="I93" s="54" t="s">
        <v>1268</v>
      </c>
      <c r="J93" s="54" t="s">
        <v>1268</v>
      </c>
    </row>
    <row r="94" spans="1:10" x14ac:dyDescent="0.25">
      <c r="A94" s="53">
        <v>7.04</v>
      </c>
      <c r="B94" s="53">
        <v>164.03909999999999</v>
      </c>
      <c r="C94" s="53" t="s">
        <v>1226</v>
      </c>
      <c r="D94" s="53" t="s">
        <v>740</v>
      </c>
      <c r="E94" s="53" t="s">
        <v>302</v>
      </c>
      <c r="F94" s="54" t="s">
        <v>1473</v>
      </c>
      <c r="G94" s="54" t="s">
        <v>1474</v>
      </c>
      <c r="H94" s="54" t="s">
        <v>1385</v>
      </c>
      <c r="I94" s="54" t="s">
        <v>1473</v>
      </c>
      <c r="J94" s="54">
        <v>1.0900000000000001</v>
      </c>
    </row>
    <row r="95" spans="1:10" x14ac:dyDescent="0.25">
      <c r="A95" s="53">
        <v>7.0419999999999998</v>
      </c>
      <c r="B95" s="53">
        <v>474.1671</v>
      </c>
      <c r="C95" s="53" t="s">
        <v>1226</v>
      </c>
      <c r="D95" s="53" t="s">
        <v>1475</v>
      </c>
      <c r="E95" s="53" t="s">
        <v>307</v>
      </c>
      <c r="F95" s="54" t="s">
        <v>1292</v>
      </c>
      <c r="G95" s="54" t="s">
        <v>1476</v>
      </c>
      <c r="H95" s="54" t="s">
        <v>1406</v>
      </c>
      <c r="I95" s="54" t="s">
        <v>1297</v>
      </c>
      <c r="J95" s="54" t="s">
        <v>1477</v>
      </c>
    </row>
    <row r="96" spans="1:10" x14ac:dyDescent="0.25">
      <c r="A96" s="53">
        <v>7.0739999999999998</v>
      </c>
      <c r="B96" s="53">
        <v>355.10239999999999</v>
      </c>
      <c r="C96" s="53" t="s">
        <v>1226</v>
      </c>
      <c r="D96" s="53" t="s">
        <v>1478</v>
      </c>
      <c r="E96" s="53" t="s">
        <v>309</v>
      </c>
      <c r="F96" s="54" t="s">
        <v>1321</v>
      </c>
      <c r="G96" s="54" t="s">
        <v>1347</v>
      </c>
      <c r="H96" s="54" t="s">
        <v>1299</v>
      </c>
      <c r="I96" s="54" t="s">
        <v>1332</v>
      </c>
      <c r="J96" s="54" t="s">
        <v>1245</v>
      </c>
    </row>
    <row r="97" spans="1:10" x14ac:dyDescent="0.25">
      <c r="A97" s="53">
        <v>7.077</v>
      </c>
      <c r="B97" s="53">
        <v>784.17780000000005</v>
      </c>
      <c r="C97" s="53" t="s">
        <v>1247</v>
      </c>
      <c r="D97" s="53" t="s">
        <v>723</v>
      </c>
      <c r="E97" s="53" t="s">
        <v>306</v>
      </c>
      <c r="F97" s="54" t="s">
        <v>1237</v>
      </c>
      <c r="G97" s="54" t="s">
        <v>1473</v>
      </c>
      <c r="H97" s="54" t="s">
        <v>1479</v>
      </c>
      <c r="I97" s="54" t="s">
        <v>1480</v>
      </c>
      <c r="J97" s="54" t="s">
        <v>1256</v>
      </c>
    </row>
    <row r="98" spans="1:10" x14ac:dyDescent="0.25">
      <c r="A98" s="53">
        <v>7.0789999999999997</v>
      </c>
      <c r="B98" s="53">
        <v>355.10239999999999</v>
      </c>
      <c r="C98" s="53" t="s">
        <v>1226</v>
      </c>
      <c r="D98" s="32" t="s">
        <v>498</v>
      </c>
      <c r="E98" s="53" t="s">
        <v>309</v>
      </c>
      <c r="F98" s="54" t="s">
        <v>1321</v>
      </c>
      <c r="G98" s="54" t="s">
        <v>1481</v>
      </c>
      <c r="H98" s="54" t="s">
        <v>1228</v>
      </c>
      <c r="I98" s="54" t="s">
        <v>1339</v>
      </c>
      <c r="J98" s="54" t="s">
        <v>1233</v>
      </c>
    </row>
    <row r="99" spans="1:10" x14ac:dyDescent="0.25">
      <c r="A99" s="53">
        <v>7.08</v>
      </c>
      <c r="B99" s="53">
        <v>297.10120000000001</v>
      </c>
      <c r="C99" s="53" t="s">
        <v>1247</v>
      </c>
      <c r="D99" s="53" t="s">
        <v>760</v>
      </c>
      <c r="E99" s="53" t="s">
        <v>742</v>
      </c>
      <c r="F99" s="54" t="s">
        <v>1344</v>
      </c>
      <c r="G99" s="54" t="s">
        <v>1482</v>
      </c>
      <c r="H99" s="54" t="s">
        <v>1477</v>
      </c>
      <c r="I99" s="54" t="s">
        <v>1283</v>
      </c>
      <c r="J99" s="54" t="s">
        <v>1302</v>
      </c>
    </row>
    <row r="100" spans="1:10" x14ac:dyDescent="0.25">
      <c r="A100" s="53">
        <v>7.14</v>
      </c>
      <c r="B100" s="53">
        <v>165.05410000000001</v>
      </c>
      <c r="C100" s="53" t="s">
        <v>1226</v>
      </c>
      <c r="D100" s="53" t="s">
        <v>1483</v>
      </c>
      <c r="E100" s="53" t="s">
        <v>309</v>
      </c>
      <c r="F100" s="54" t="s">
        <v>1352</v>
      </c>
      <c r="G100" s="54" t="s">
        <v>1237</v>
      </c>
      <c r="H100" s="54" t="s">
        <v>1276</v>
      </c>
      <c r="I100" s="54" t="s">
        <v>1360</v>
      </c>
      <c r="J100" s="54" t="s">
        <v>1258</v>
      </c>
    </row>
    <row r="101" spans="1:10" x14ac:dyDescent="0.25">
      <c r="A101" s="53">
        <v>7.1509999999999998</v>
      </c>
      <c r="B101" s="53">
        <v>298.09780000000001</v>
      </c>
      <c r="C101" s="53" t="s">
        <v>1226</v>
      </c>
      <c r="D101" s="53" t="s">
        <v>427</v>
      </c>
      <c r="E101" s="53" t="s">
        <v>306</v>
      </c>
      <c r="F101" s="54" t="s">
        <v>1276</v>
      </c>
      <c r="G101" s="54" t="s">
        <v>1229</v>
      </c>
      <c r="H101" s="54" t="s">
        <v>1465</v>
      </c>
      <c r="I101" s="54" t="s">
        <v>1285</v>
      </c>
      <c r="J101" s="54" t="s">
        <v>1354</v>
      </c>
    </row>
    <row r="102" spans="1:10" x14ac:dyDescent="0.25">
      <c r="A102" s="53">
        <v>7.1820000000000004</v>
      </c>
      <c r="B102" s="53">
        <v>371.09530000000001</v>
      </c>
      <c r="C102" s="53" t="s">
        <v>1226</v>
      </c>
      <c r="D102" s="53" t="s">
        <v>747</v>
      </c>
      <c r="E102" s="53" t="s">
        <v>742</v>
      </c>
      <c r="F102" s="54" t="s">
        <v>1445</v>
      </c>
      <c r="G102" s="54" t="s">
        <v>1269</v>
      </c>
      <c r="H102" s="54" t="s">
        <v>1362</v>
      </c>
      <c r="I102" s="54" t="s">
        <v>1295</v>
      </c>
      <c r="J102" s="54" t="s">
        <v>1317</v>
      </c>
    </row>
    <row r="103" spans="1:10" x14ac:dyDescent="0.25">
      <c r="A103" s="53">
        <v>7.37</v>
      </c>
      <c r="B103" s="53">
        <v>192.0658</v>
      </c>
      <c r="C103" s="53" t="s">
        <v>1226</v>
      </c>
      <c r="D103" s="53" t="s">
        <v>330</v>
      </c>
      <c r="E103" s="53" t="s">
        <v>301</v>
      </c>
      <c r="F103" s="54" t="s">
        <v>1294</v>
      </c>
      <c r="G103" s="54" t="s">
        <v>1363</v>
      </c>
      <c r="H103" s="54" t="s">
        <v>1484</v>
      </c>
      <c r="I103" s="54" t="s">
        <v>1449</v>
      </c>
      <c r="J103" s="54" t="s">
        <v>1485</v>
      </c>
    </row>
    <row r="104" spans="1:10" x14ac:dyDescent="0.25">
      <c r="A104" s="53">
        <v>7.46</v>
      </c>
      <c r="B104" s="53">
        <v>190.0472</v>
      </c>
      <c r="C104" s="53" t="s">
        <v>1226</v>
      </c>
      <c r="D104" s="53" t="s">
        <v>354</v>
      </c>
      <c r="E104" s="53" t="s">
        <v>302</v>
      </c>
      <c r="F104" s="54" t="s">
        <v>1314</v>
      </c>
      <c r="G104" s="54" t="s">
        <v>1233</v>
      </c>
      <c r="H104" s="54" t="s">
        <v>1245</v>
      </c>
      <c r="I104" s="54" t="s">
        <v>1266</v>
      </c>
      <c r="J104" s="54" t="s">
        <v>1302</v>
      </c>
    </row>
    <row r="105" spans="1:10" x14ac:dyDescent="0.25">
      <c r="A105" s="53">
        <v>7.5730000000000004</v>
      </c>
      <c r="B105" s="53">
        <v>455.09440000000001</v>
      </c>
      <c r="C105" s="53" t="s">
        <v>1247</v>
      </c>
      <c r="D105" s="53" t="s">
        <v>810</v>
      </c>
      <c r="E105" s="53" t="s">
        <v>306</v>
      </c>
      <c r="F105" s="54" t="s">
        <v>1301</v>
      </c>
      <c r="G105" s="54" t="s">
        <v>1476</v>
      </c>
      <c r="H105" s="54" t="s">
        <v>1486</v>
      </c>
      <c r="I105" s="54" t="s">
        <v>1487</v>
      </c>
      <c r="J105" s="54" t="s">
        <v>1284</v>
      </c>
    </row>
    <row r="106" spans="1:10" x14ac:dyDescent="0.25">
      <c r="A106" s="53">
        <v>7.5839999999999996</v>
      </c>
      <c r="B106" s="53">
        <v>139.03819999999999</v>
      </c>
      <c r="C106" s="53" t="s">
        <v>1226</v>
      </c>
      <c r="D106" s="53" t="s">
        <v>1488</v>
      </c>
      <c r="E106" s="53" t="s">
        <v>309</v>
      </c>
      <c r="F106" s="54" t="s">
        <v>1481</v>
      </c>
      <c r="G106" s="54" t="s">
        <v>1453</v>
      </c>
      <c r="H106" s="54" t="s">
        <v>1436</v>
      </c>
      <c r="I106" s="54" t="s">
        <v>1347</v>
      </c>
      <c r="J106" s="54" t="s">
        <v>1244</v>
      </c>
    </row>
    <row r="107" spans="1:10" x14ac:dyDescent="0.25">
      <c r="A107" s="53">
        <v>7.6360000000000001</v>
      </c>
      <c r="B107" s="53">
        <v>353.09570000000002</v>
      </c>
      <c r="C107" s="53" t="s">
        <v>1247</v>
      </c>
      <c r="D107" s="53" t="s">
        <v>469</v>
      </c>
      <c r="E107" s="53" t="s">
        <v>464</v>
      </c>
      <c r="F107" s="54" t="s">
        <v>1233</v>
      </c>
      <c r="G107" s="54" t="s">
        <v>1352</v>
      </c>
      <c r="H107" s="54" t="s">
        <v>1485</v>
      </c>
      <c r="I107" s="54" t="s">
        <v>1244</v>
      </c>
      <c r="J107" s="54" t="s">
        <v>1287</v>
      </c>
    </row>
    <row r="108" spans="1:10" x14ac:dyDescent="0.25">
      <c r="A108" s="53">
        <v>7.6529999999999996</v>
      </c>
      <c r="B108" s="53">
        <v>138.05439999999999</v>
      </c>
      <c r="C108" s="53" t="s">
        <v>1226</v>
      </c>
      <c r="D108" s="53" t="s">
        <v>437</v>
      </c>
      <c r="E108" s="53" t="s">
        <v>307</v>
      </c>
      <c r="F108" s="54" t="s">
        <v>1489</v>
      </c>
      <c r="G108" s="54" t="s">
        <v>1240</v>
      </c>
      <c r="H108" s="54" t="s">
        <v>1292</v>
      </c>
      <c r="I108" s="54" t="s">
        <v>1358</v>
      </c>
      <c r="J108" s="54" t="s">
        <v>1255</v>
      </c>
    </row>
    <row r="109" spans="1:10" x14ac:dyDescent="0.25">
      <c r="A109" s="53">
        <v>7.6769999999999996</v>
      </c>
      <c r="B109" s="53">
        <v>265.15440000000001</v>
      </c>
      <c r="C109" s="53" t="s">
        <v>1226</v>
      </c>
      <c r="D109" s="53" t="s">
        <v>515</v>
      </c>
      <c r="E109" s="53" t="s">
        <v>310</v>
      </c>
      <c r="F109" s="54" t="s">
        <v>1349</v>
      </c>
      <c r="G109" s="54" t="s">
        <v>1292</v>
      </c>
      <c r="H109" s="54" t="s">
        <v>1490</v>
      </c>
      <c r="I109" s="54" t="s">
        <v>1324</v>
      </c>
      <c r="J109" s="54" t="s">
        <v>1491</v>
      </c>
    </row>
    <row r="110" spans="1:10" x14ac:dyDescent="0.25">
      <c r="A110" s="53">
        <v>7.7080000000000002</v>
      </c>
      <c r="B110" s="53">
        <v>422.05919999999998</v>
      </c>
      <c r="C110" s="53" t="s">
        <v>1247</v>
      </c>
      <c r="D110" s="53" t="s">
        <v>480</v>
      </c>
      <c r="E110" s="53" t="s">
        <v>478</v>
      </c>
      <c r="F110" s="54" t="s">
        <v>1492</v>
      </c>
      <c r="G110" s="54" t="s">
        <v>1493</v>
      </c>
      <c r="H110" s="54" t="s">
        <v>1494</v>
      </c>
      <c r="I110" s="54" t="s">
        <v>1272</v>
      </c>
      <c r="J110" s="54" t="s">
        <v>1432</v>
      </c>
    </row>
    <row r="111" spans="1:10" x14ac:dyDescent="0.25">
      <c r="A111" s="53">
        <v>7.7370000000000001</v>
      </c>
      <c r="B111" s="53">
        <v>422.01209999999998</v>
      </c>
      <c r="C111" s="53" t="s">
        <v>1247</v>
      </c>
      <c r="D111" s="53" t="s">
        <v>811</v>
      </c>
      <c r="E111" s="53" t="s">
        <v>478</v>
      </c>
      <c r="F111" s="54" t="s">
        <v>1274</v>
      </c>
      <c r="G111" s="54" t="s">
        <v>1360</v>
      </c>
      <c r="H111" s="54" t="s">
        <v>1269</v>
      </c>
      <c r="I111" s="54" t="s">
        <v>1273</v>
      </c>
      <c r="J111" s="54">
        <v>0.93</v>
      </c>
    </row>
    <row r="112" spans="1:10" x14ac:dyDescent="0.25">
      <c r="A112" s="53">
        <v>7.7670000000000003</v>
      </c>
      <c r="B112" s="53">
        <v>295.12520000000001</v>
      </c>
      <c r="C112" s="53" t="s">
        <v>1226</v>
      </c>
      <c r="D112" s="53" t="s">
        <v>541</v>
      </c>
      <c r="E112" s="53" t="s">
        <v>301</v>
      </c>
      <c r="F112" s="54" t="s">
        <v>1237</v>
      </c>
      <c r="G112" s="54" t="s">
        <v>1285</v>
      </c>
      <c r="H112" s="54" t="s">
        <v>1495</v>
      </c>
      <c r="I112" s="54" t="s">
        <v>1243</v>
      </c>
      <c r="J112" s="54" t="s">
        <v>1350</v>
      </c>
    </row>
    <row r="113" spans="1:10" x14ac:dyDescent="0.25">
      <c r="A113" s="53">
        <v>7.78</v>
      </c>
      <c r="B113" s="53">
        <v>373.14729999999997</v>
      </c>
      <c r="C113" s="53" t="s">
        <v>1226</v>
      </c>
      <c r="D113" s="53" t="s">
        <v>1496</v>
      </c>
      <c r="E113" s="53" t="s">
        <v>742</v>
      </c>
      <c r="F113" s="54" t="s">
        <v>1266</v>
      </c>
      <c r="G113" s="54" t="s">
        <v>1295</v>
      </c>
      <c r="H113" s="54" t="s">
        <v>1431</v>
      </c>
      <c r="I113" s="54" t="s">
        <v>1481</v>
      </c>
      <c r="J113" s="54" t="s">
        <v>1358</v>
      </c>
    </row>
    <row r="114" spans="1:10" x14ac:dyDescent="0.25">
      <c r="A114" s="53">
        <v>7.7889999999999997</v>
      </c>
      <c r="B114" s="53">
        <v>352.15609999999998</v>
      </c>
      <c r="C114" s="53" t="s">
        <v>1226</v>
      </c>
      <c r="D114" s="53" t="s">
        <v>812</v>
      </c>
      <c r="E114" s="53" t="s">
        <v>646</v>
      </c>
      <c r="F114" s="54" t="s">
        <v>1257</v>
      </c>
      <c r="G114" s="54" t="s">
        <v>1245</v>
      </c>
      <c r="H114" s="54" t="s">
        <v>1337</v>
      </c>
      <c r="I114" s="54" t="s">
        <v>1352</v>
      </c>
      <c r="J114" s="54" t="s">
        <v>1320</v>
      </c>
    </row>
    <row r="115" spans="1:10" x14ac:dyDescent="0.25">
      <c r="A115" s="53">
        <v>8.1110000000000007</v>
      </c>
      <c r="B115" s="53">
        <v>195.06200000000001</v>
      </c>
      <c r="C115" s="53" t="s">
        <v>1226</v>
      </c>
      <c r="D115" s="53" t="s">
        <v>1497</v>
      </c>
      <c r="E115" s="53" t="s">
        <v>309</v>
      </c>
      <c r="F115" s="54" t="s">
        <v>1344</v>
      </c>
      <c r="G115" s="54" t="s">
        <v>1481</v>
      </c>
      <c r="H115" s="54" t="s">
        <v>1399</v>
      </c>
      <c r="I115" s="54" t="s">
        <v>1464</v>
      </c>
      <c r="J115" s="54" t="s">
        <v>1356</v>
      </c>
    </row>
    <row r="116" spans="1:10" x14ac:dyDescent="0.25">
      <c r="A116" s="53">
        <v>8.1120000000000001</v>
      </c>
      <c r="B116" s="53">
        <v>296.0797</v>
      </c>
      <c r="C116" s="53" t="s">
        <v>1247</v>
      </c>
      <c r="D116" s="53" t="s">
        <v>813</v>
      </c>
      <c r="E116" s="53" t="s">
        <v>306</v>
      </c>
      <c r="F116" s="54" t="s">
        <v>1240</v>
      </c>
      <c r="G116" s="54" t="s">
        <v>1432</v>
      </c>
      <c r="H116" s="54" t="s">
        <v>1450</v>
      </c>
      <c r="I116" s="54" t="s">
        <v>1290</v>
      </c>
      <c r="J116" s="54" t="s">
        <v>1332</v>
      </c>
    </row>
    <row r="117" spans="1:10" x14ac:dyDescent="0.25">
      <c r="A117" s="53">
        <v>8.1750000000000007</v>
      </c>
      <c r="B117" s="53">
        <v>639.15139999999997</v>
      </c>
      <c r="C117" s="53" t="s">
        <v>1247</v>
      </c>
      <c r="D117" s="53" t="s">
        <v>1498</v>
      </c>
      <c r="E117" s="53" t="s">
        <v>308</v>
      </c>
      <c r="F117" s="54" t="s">
        <v>1355</v>
      </c>
      <c r="G117" s="54" t="s">
        <v>1287</v>
      </c>
      <c r="H117" s="54" t="s">
        <v>1476</v>
      </c>
      <c r="I117" s="54" t="s">
        <v>1297</v>
      </c>
      <c r="J117" s="54" t="s">
        <v>1327</v>
      </c>
    </row>
    <row r="118" spans="1:10" x14ac:dyDescent="0.25">
      <c r="A118" s="53">
        <v>8.2189999999999994</v>
      </c>
      <c r="B118" s="53">
        <v>641.16849999999999</v>
      </c>
      <c r="C118" s="53" t="s">
        <v>1226</v>
      </c>
      <c r="D118" s="53" t="s">
        <v>473</v>
      </c>
      <c r="E118" s="53" t="s">
        <v>308</v>
      </c>
      <c r="F118" s="54" t="s">
        <v>1237</v>
      </c>
      <c r="G118" s="54" t="s">
        <v>1233</v>
      </c>
      <c r="H118" s="54" t="s">
        <v>1316</v>
      </c>
      <c r="I118" s="54" t="s">
        <v>1335</v>
      </c>
      <c r="J118" s="54" t="s">
        <v>1233</v>
      </c>
    </row>
    <row r="119" spans="1:10" x14ac:dyDescent="0.25">
      <c r="A119" s="53">
        <v>8.2859999999999996</v>
      </c>
      <c r="B119" s="53">
        <v>192.06829999999999</v>
      </c>
      <c r="C119" s="53" t="s">
        <v>1226</v>
      </c>
      <c r="D119" s="53" t="s">
        <v>1499</v>
      </c>
      <c r="E119" s="53" t="s">
        <v>646</v>
      </c>
      <c r="F119" s="54" t="s">
        <v>1344</v>
      </c>
      <c r="G119" s="54" t="s">
        <v>1295</v>
      </c>
      <c r="H119" s="54" t="s">
        <v>1344</v>
      </c>
      <c r="I119" s="54" t="s">
        <v>1256</v>
      </c>
      <c r="J119" s="54" t="s">
        <v>1347</v>
      </c>
    </row>
    <row r="120" spans="1:10" x14ac:dyDescent="0.25">
      <c r="A120" s="53">
        <v>8.2970000000000006</v>
      </c>
      <c r="B120" s="53">
        <v>169.05</v>
      </c>
      <c r="C120" s="53" t="s">
        <v>1226</v>
      </c>
      <c r="D120" s="53" t="s">
        <v>476</v>
      </c>
      <c r="E120" s="53" t="s">
        <v>308</v>
      </c>
      <c r="F120" s="54" t="s">
        <v>1251</v>
      </c>
      <c r="G120" s="54" t="s">
        <v>1472</v>
      </c>
      <c r="H120" s="54" t="s">
        <v>1500</v>
      </c>
      <c r="I120" s="54" t="s">
        <v>1501</v>
      </c>
      <c r="J120" s="54" t="s">
        <v>1428</v>
      </c>
    </row>
    <row r="121" spans="1:10" x14ac:dyDescent="0.25">
      <c r="A121" s="53">
        <v>8.3780000000000001</v>
      </c>
      <c r="B121" s="53">
        <v>248.13829999999999</v>
      </c>
      <c r="C121" s="53" t="s">
        <v>1226</v>
      </c>
      <c r="D121" s="53" t="s">
        <v>452</v>
      </c>
      <c r="E121" s="53" t="s">
        <v>310</v>
      </c>
      <c r="F121" s="54" t="s">
        <v>1342</v>
      </c>
      <c r="G121" s="54" t="s">
        <v>1380</v>
      </c>
      <c r="H121" s="54" t="s">
        <v>1502</v>
      </c>
      <c r="I121" s="54" t="s">
        <v>1451</v>
      </c>
      <c r="J121" s="54" t="s">
        <v>1301</v>
      </c>
    </row>
    <row r="122" spans="1:10" x14ac:dyDescent="0.25">
      <c r="A122" s="53">
        <v>8.4280000000000008</v>
      </c>
      <c r="B122" s="53">
        <v>377.14</v>
      </c>
      <c r="C122" s="53" t="s">
        <v>1226</v>
      </c>
      <c r="D122" s="53" t="s">
        <v>1503</v>
      </c>
      <c r="E122" s="53" t="s">
        <v>307</v>
      </c>
      <c r="F122" s="54" t="s">
        <v>1288</v>
      </c>
      <c r="G122" s="54" t="s">
        <v>1487</v>
      </c>
      <c r="H122" s="54" t="s">
        <v>1449</v>
      </c>
      <c r="I122" s="54">
        <v>1.18</v>
      </c>
      <c r="J122" s="54" t="s">
        <v>1244</v>
      </c>
    </row>
    <row r="123" spans="1:10" x14ac:dyDescent="0.25">
      <c r="A123" s="53">
        <v>8.4629999999999992</v>
      </c>
      <c r="B123" s="53">
        <v>579.16669999999999</v>
      </c>
      <c r="C123" s="53" t="s">
        <v>1226</v>
      </c>
      <c r="D123" s="53" t="s">
        <v>472</v>
      </c>
      <c r="E123" s="53" t="s">
        <v>308</v>
      </c>
      <c r="F123" s="54" t="s">
        <v>1317</v>
      </c>
      <c r="G123" s="54" t="s">
        <v>1321</v>
      </c>
      <c r="H123" s="54" t="s">
        <v>1232</v>
      </c>
      <c r="I123" s="54" t="s">
        <v>1244</v>
      </c>
      <c r="J123" s="54" t="s">
        <v>1279</v>
      </c>
    </row>
    <row r="124" spans="1:10" x14ac:dyDescent="0.25">
      <c r="A124" s="53">
        <v>8.4740000000000002</v>
      </c>
      <c r="B124" s="53">
        <v>369.08190000000002</v>
      </c>
      <c r="C124" s="53" t="s">
        <v>1247</v>
      </c>
      <c r="D124" s="32" t="s">
        <v>1504</v>
      </c>
      <c r="E124" s="53" t="s">
        <v>464</v>
      </c>
      <c r="F124" s="54" t="s">
        <v>1290</v>
      </c>
      <c r="G124" s="54" t="s">
        <v>1240</v>
      </c>
      <c r="H124" s="54" t="s">
        <v>1416</v>
      </c>
      <c r="I124" s="54" t="s">
        <v>1453</v>
      </c>
      <c r="J124" s="54" t="s">
        <v>1240</v>
      </c>
    </row>
    <row r="125" spans="1:10" x14ac:dyDescent="0.25">
      <c r="A125" s="53">
        <v>8.5449999999999999</v>
      </c>
      <c r="B125" s="53">
        <v>199.0582</v>
      </c>
      <c r="C125" s="53" t="s">
        <v>1226</v>
      </c>
      <c r="D125" s="53" t="s">
        <v>1505</v>
      </c>
      <c r="E125" s="53" t="s">
        <v>309</v>
      </c>
      <c r="F125" s="54" t="s">
        <v>1317</v>
      </c>
      <c r="G125" s="54" t="s">
        <v>1251</v>
      </c>
      <c r="H125" s="54" t="s">
        <v>1506</v>
      </c>
      <c r="I125" s="54" t="s">
        <v>1275</v>
      </c>
      <c r="J125" s="54" t="s">
        <v>1507</v>
      </c>
    </row>
    <row r="126" spans="1:10" x14ac:dyDescent="0.25">
      <c r="A126" s="53">
        <v>8.6440000000000001</v>
      </c>
      <c r="B126" s="53">
        <v>121.0296</v>
      </c>
      <c r="C126" s="53" t="s">
        <v>1247</v>
      </c>
      <c r="D126" s="53" t="s">
        <v>814</v>
      </c>
      <c r="E126" s="53" t="s">
        <v>742</v>
      </c>
      <c r="F126" s="54" t="s">
        <v>1508</v>
      </c>
      <c r="G126" s="54" t="s">
        <v>1279</v>
      </c>
      <c r="H126" s="54" t="s">
        <v>1349</v>
      </c>
      <c r="I126" s="54" t="s">
        <v>1276</v>
      </c>
      <c r="J126" s="54" t="s">
        <v>1509</v>
      </c>
    </row>
    <row r="127" spans="1:10" x14ac:dyDescent="0.25">
      <c r="A127" s="53">
        <v>8.68</v>
      </c>
      <c r="B127" s="53">
        <v>575.22069999999997</v>
      </c>
      <c r="C127" s="53" t="s">
        <v>1226</v>
      </c>
      <c r="D127" s="53" t="s">
        <v>458</v>
      </c>
      <c r="E127" s="53" t="s">
        <v>310</v>
      </c>
      <c r="F127" s="54" t="s">
        <v>1339</v>
      </c>
      <c r="G127" s="54" t="s">
        <v>1295</v>
      </c>
      <c r="H127" s="54" t="s">
        <v>1510</v>
      </c>
      <c r="I127" s="54" t="s">
        <v>1432</v>
      </c>
      <c r="J127" s="54" t="s">
        <v>1511</v>
      </c>
    </row>
    <row r="128" spans="1:10" x14ac:dyDescent="0.25">
      <c r="A128" s="53">
        <v>8.7690000000000001</v>
      </c>
      <c r="B128" s="53">
        <v>447.0557</v>
      </c>
      <c r="C128" s="53" t="s">
        <v>1247</v>
      </c>
      <c r="D128" s="53" t="s">
        <v>479</v>
      </c>
      <c r="E128" s="53" t="s">
        <v>478</v>
      </c>
      <c r="F128" s="54" t="s">
        <v>1327</v>
      </c>
      <c r="G128" s="54" t="s">
        <v>1481</v>
      </c>
      <c r="H128" s="54" t="s">
        <v>1453</v>
      </c>
      <c r="I128" s="54" t="s">
        <v>1352</v>
      </c>
      <c r="J128" s="54" t="s">
        <v>1512</v>
      </c>
    </row>
    <row r="129" spans="1:10" x14ac:dyDescent="0.25">
      <c r="A129" s="53">
        <v>8.8179999999999996</v>
      </c>
      <c r="B129" s="53">
        <v>479.12779999999998</v>
      </c>
      <c r="C129" s="53" t="s">
        <v>1247</v>
      </c>
      <c r="D129" s="53" t="s">
        <v>745</v>
      </c>
      <c r="E129" s="53" t="s">
        <v>742</v>
      </c>
      <c r="F129" s="54" t="s">
        <v>1432</v>
      </c>
      <c r="G129" s="54" t="s">
        <v>1509</v>
      </c>
      <c r="H129" s="54" t="s">
        <v>1477</v>
      </c>
      <c r="I129" s="54" t="s">
        <v>1241</v>
      </c>
      <c r="J129" s="54" t="s">
        <v>1495</v>
      </c>
    </row>
    <row r="130" spans="1:10" x14ac:dyDescent="0.25">
      <c r="A130" s="53">
        <v>9.1440000000000001</v>
      </c>
      <c r="B130" s="53">
        <v>181.04660000000001</v>
      </c>
      <c r="C130" s="53" t="s">
        <v>1226</v>
      </c>
      <c r="D130" s="53" t="s">
        <v>1513</v>
      </c>
      <c r="E130" s="53" t="s">
        <v>309</v>
      </c>
      <c r="F130" s="54" t="s">
        <v>1323</v>
      </c>
      <c r="G130" s="54" t="s">
        <v>1299</v>
      </c>
      <c r="H130" s="54" t="s">
        <v>1429</v>
      </c>
      <c r="I130" s="54" t="s">
        <v>1514</v>
      </c>
      <c r="J130" s="54" t="s">
        <v>1449</v>
      </c>
    </row>
    <row r="131" spans="1:10" x14ac:dyDescent="0.25">
      <c r="A131" s="53">
        <v>9.1760000000000002</v>
      </c>
      <c r="B131" s="53">
        <v>302.15960000000001</v>
      </c>
      <c r="C131" s="53" t="s">
        <v>1370</v>
      </c>
      <c r="D131" s="53" t="s">
        <v>342</v>
      </c>
      <c r="E131" s="53" t="s">
        <v>742</v>
      </c>
      <c r="F131" s="54" t="s">
        <v>1320</v>
      </c>
      <c r="G131" s="54" t="s">
        <v>1244</v>
      </c>
      <c r="H131" s="54" t="s">
        <v>1515</v>
      </c>
      <c r="I131" s="54" t="s">
        <v>1385</v>
      </c>
      <c r="J131" s="54" t="s">
        <v>1516</v>
      </c>
    </row>
    <row r="132" spans="1:10" x14ac:dyDescent="0.25">
      <c r="A132" s="53">
        <v>9.3469999999999995</v>
      </c>
      <c r="B132" s="53">
        <v>153.05529999999999</v>
      </c>
      <c r="C132" s="53" t="s">
        <v>1226</v>
      </c>
      <c r="D132" s="53" t="s">
        <v>1517</v>
      </c>
      <c r="E132" s="53" t="s">
        <v>308</v>
      </c>
      <c r="F132" s="54" t="s">
        <v>1473</v>
      </c>
      <c r="G132" s="54" t="s">
        <v>1233</v>
      </c>
      <c r="H132" s="54" t="s">
        <v>1518</v>
      </c>
      <c r="I132" s="54" t="s">
        <v>1363</v>
      </c>
      <c r="J132" s="54" t="s">
        <v>1509</v>
      </c>
    </row>
    <row r="133" spans="1:10" x14ac:dyDescent="0.25">
      <c r="A133" s="53">
        <v>9.4489999999999998</v>
      </c>
      <c r="B133" s="53">
        <v>305.11040000000003</v>
      </c>
      <c r="C133" s="53" t="s">
        <v>1226</v>
      </c>
      <c r="D133" s="53" t="s">
        <v>486</v>
      </c>
      <c r="E133" s="53" t="s">
        <v>646</v>
      </c>
      <c r="F133" s="54" t="s">
        <v>1323</v>
      </c>
      <c r="G133" s="54" t="s">
        <v>1519</v>
      </c>
      <c r="H133" s="54" t="s">
        <v>1520</v>
      </c>
      <c r="I133" s="54" t="s">
        <v>1489</v>
      </c>
      <c r="J133" s="54" t="s">
        <v>1333</v>
      </c>
    </row>
    <row r="134" spans="1:10" x14ac:dyDescent="0.25">
      <c r="A134" s="53">
        <v>9.5190000000000001</v>
      </c>
      <c r="B134" s="53">
        <v>193.05070000000001</v>
      </c>
      <c r="C134" s="53" t="s">
        <v>1226</v>
      </c>
      <c r="D134" s="53" t="s">
        <v>1521</v>
      </c>
      <c r="E134" s="53" t="s">
        <v>464</v>
      </c>
      <c r="F134" s="54" t="s">
        <v>1440</v>
      </c>
      <c r="G134" s="54" t="s">
        <v>1522</v>
      </c>
      <c r="H134" s="54" t="s">
        <v>1481</v>
      </c>
      <c r="I134" s="54" t="s">
        <v>1289</v>
      </c>
      <c r="J134" s="54">
        <v>0.93</v>
      </c>
    </row>
    <row r="135" spans="1:10" x14ac:dyDescent="0.25">
      <c r="A135" s="53">
        <v>9.5519999999999996</v>
      </c>
      <c r="B135" s="53">
        <v>577.17100000000005</v>
      </c>
      <c r="C135" s="53" t="s">
        <v>1247</v>
      </c>
      <c r="D135" s="53" t="s">
        <v>470</v>
      </c>
      <c r="E135" s="53" t="s">
        <v>308</v>
      </c>
      <c r="F135" s="54" t="s">
        <v>1523</v>
      </c>
      <c r="G135" s="54" t="s">
        <v>1324</v>
      </c>
      <c r="H135" s="54">
        <v>0.95</v>
      </c>
      <c r="I135" s="54" t="s">
        <v>1524</v>
      </c>
      <c r="J135" s="54" t="s">
        <v>1285</v>
      </c>
    </row>
    <row r="136" spans="1:10" x14ac:dyDescent="0.25">
      <c r="A136" s="53">
        <v>9.5690000000000008</v>
      </c>
      <c r="B136" s="53">
        <v>463.08539999999999</v>
      </c>
      <c r="C136" s="53" t="s">
        <v>1247</v>
      </c>
      <c r="D136" s="53" t="s">
        <v>1525</v>
      </c>
      <c r="E136" s="53" t="s">
        <v>308</v>
      </c>
      <c r="F136" s="54" t="s">
        <v>1276</v>
      </c>
      <c r="G136" s="54" t="s">
        <v>1440</v>
      </c>
      <c r="H136" s="54" t="s">
        <v>1428</v>
      </c>
      <c r="I136" s="54" t="s">
        <v>1487</v>
      </c>
      <c r="J136" s="54" t="s">
        <v>1342</v>
      </c>
    </row>
    <row r="137" spans="1:10" x14ac:dyDescent="0.25">
      <c r="A137" s="53">
        <v>9.6319999999999997</v>
      </c>
      <c r="B137" s="53">
        <v>465.08670000000001</v>
      </c>
      <c r="C137" s="53" t="s">
        <v>1312</v>
      </c>
      <c r="D137" s="53" t="s">
        <v>1526</v>
      </c>
      <c r="E137" s="53" t="s">
        <v>308</v>
      </c>
      <c r="F137" s="54" t="s">
        <v>1481</v>
      </c>
      <c r="G137" s="54" t="s">
        <v>1512</v>
      </c>
      <c r="H137" s="54" t="s">
        <v>1527</v>
      </c>
      <c r="I137" s="54" t="s">
        <v>1451</v>
      </c>
      <c r="J137" s="54" t="s">
        <v>1295</v>
      </c>
    </row>
    <row r="138" spans="1:10" x14ac:dyDescent="0.25">
      <c r="A138" s="53">
        <v>9.6379999999999999</v>
      </c>
      <c r="B138" s="53">
        <v>183.06399999999999</v>
      </c>
      <c r="C138" s="53" t="s">
        <v>1226</v>
      </c>
      <c r="D138" s="53" t="s">
        <v>758</v>
      </c>
      <c r="E138" s="53" t="s">
        <v>742</v>
      </c>
      <c r="F138" s="54" t="s">
        <v>1284</v>
      </c>
      <c r="G138" s="54" t="s">
        <v>1441</v>
      </c>
      <c r="H138" s="54" t="s">
        <v>1528</v>
      </c>
      <c r="I138" s="54" t="s">
        <v>1528</v>
      </c>
      <c r="J138" s="54" t="s">
        <v>1454</v>
      </c>
    </row>
    <row r="139" spans="1:10" x14ac:dyDescent="0.25">
      <c r="A139" s="53">
        <v>9.7639999999999993</v>
      </c>
      <c r="B139" s="53">
        <v>341.08690000000001</v>
      </c>
      <c r="C139" s="53" t="s">
        <v>1226</v>
      </c>
      <c r="D139" s="53" t="s">
        <v>1529</v>
      </c>
      <c r="E139" s="53" t="s">
        <v>309</v>
      </c>
      <c r="F139" s="54" t="s">
        <v>1332</v>
      </c>
      <c r="G139" s="54" t="s">
        <v>1268</v>
      </c>
      <c r="H139" s="54" t="s">
        <v>1530</v>
      </c>
      <c r="I139" s="54" t="s">
        <v>1472</v>
      </c>
      <c r="J139" s="54" t="s">
        <v>1473</v>
      </c>
    </row>
    <row r="140" spans="1:10" x14ac:dyDescent="0.25">
      <c r="A140" s="53">
        <v>9.9879999999999995</v>
      </c>
      <c r="B140" s="53">
        <v>447.08659999999998</v>
      </c>
      <c r="C140" s="53" t="s">
        <v>1247</v>
      </c>
      <c r="D140" s="53" t="s">
        <v>1531</v>
      </c>
      <c r="E140" s="53" t="s">
        <v>308</v>
      </c>
      <c r="F140" s="54" t="s">
        <v>1472</v>
      </c>
      <c r="G140" s="54" t="s">
        <v>1532</v>
      </c>
      <c r="H140" s="54" t="s">
        <v>1533</v>
      </c>
      <c r="I140" s="54" t="s">
        <v>1391</v>
      </c>
      <c r="J140" s="54" t="s">
        <v>1456</v>
      </c>
    </row>
    <row r="141" spans="1:10" x14ac:dyDescent="0.25">
      <c r="A141" s="53">
        <v>10.041</v>
      </c>
      <c r="B141" s="53">
        <v>447.11619999999999</v>
      </c>
      <c r="C141" s="53" t="s">
        <v>1247</v>
      </c>
      <c r="D141" s="53" t="s">
        <v>1534</v>
      </c>
      <c r="E141" s="53" t="s">
        <v>308</v>
      </c>
      <c r="F141" s="54" t="s">
        <v>1241</v>
      </c>
      <c r="G141" s="54" t="s">
        <v>1231</v>
      </c>
      <c r="H141" s="54" t="s">
        <v>1535</v>
      </c>
      <c r="I141" s="54" t="s">
        <v>1380</v>
      </c>
      <c r="J141" s="54" t="s">
        <v>1335</v>
      </c>
    </row>
    <row r="142" spans="1:10" x14ac:dyDescent="0.25">
      <c r="A142" s="53">
        <v>10.239000000000001</v>
      </c>
      <c r="B142" s="53">
        <v>162.05420000000001</v>
      </c>
      <c r="C142" s="53" t="s">
        <v>1226</v>
      </c>
      <c r="D142" s="53" t="s">
        <v>1536</v>
      </c>
      <c r="E142" s="53" t="s">
        <v>646</v>
      </c>
      <c r="F142" s="54" t="s">
        <v>1270</v>
      </c>
      <c r="G142" s="54" t="s">
        <v>1285</v>
      </c>
      <c r="H142" s="54" t="s">
        <v>1449</v>
      </c>
      <c r="I142" s="54" t="s">
        <v>1265</v>
      </c>
      <c r="J142" s="54" t="s">
        <v>1473</v>
      </c>
    </row>
    <row r="143" spans="1:10" x14ac:dyDescent="0.25">
      <c r="A143" s="53">
        <v>10.244999999999999</v>
      </c>
      <c r="B143" s="53">
        <v>459.14749999999998</v>
      </c>
      <c r="C143" s="53" t="s">
        <v>1537</v>
      </c>
      <c r="D143" s="53" t="s">
        <v>669</v>
      </c>
      <c r="E143" s="53" t="s">
        <v>490</v>
      </c>
      <c r="F143" s="54" t="s">
        <v>1465</v>
      </c>
      <c r="G143" s="54" t="s">
        <v>1456</v>
      </c>
      <c r="H143" s="54" t="s">
        <v>1538</v>
      </c>
      <c r="I143" s="54" t="s">
        <v>1539</v>
      </c>
      <c r="J143" s="54" t="s">
        <v>1476</v>
      </c>
    </row>
    <row r="144" spans="1:10" x14ac:dyDescent="0.25">
      <c r="A144" s="53">
        <v>10.425000000000001</v>
      </c>
      <c r="B144" s="53">
        <v>146.06100000000001</v>
      </c>
      <c r="C144" s="53" t="s">
        <v>1226</v>
      </c>
      <c r="D144" s="53" t="s">
        <v>482</v>
      </c>
      <c r="E144" s="53" t="s">
        <v>646</v>
      </c>
      <c r="F144" s="54" t="s">
        <v>1270</v>
      </c>
      <c r="G144" s="54" t="s">
        <v>1540</v>
      </c>
      <c r="H144" s="54" t="s">
        <v>1335</v>
      </c>
      <c r="I144" s="54" t="s">
        <v>1385</v>
      </c>
      <c r="J144" s="54" t="s">
        <v>1399</v>
      </c>
    </row>
    <row r="145" spans="1:10" x14ac:dyDescent="0.25">
      <c r="A145" s="53">
        <v>10.427</v>
      </c>
      <c r="B145" s="53">
        <v>175.02879999999999</v>
      </c>
      <c r="C145" s="53" t="s">
        <v>1247</v>
      </c>
      <c r="D145" s="53" t="s">
        <v>467</v>
      </c>
      <c r="E145" s="53" t="s">
        <v>464</v>
      </c>
      <c r="F145" s="54" t="s">
        <v>1285</v>
      </c>
      <c r="G145" s="54" t="s">
        <v>1245</v>
      </c>
      <c r="H145" s="54" t="s">
        <v>1362</v>
      </c>
      <c r="I145" s="54" t="s">
        <v>1279</v>
      </c>
      <c r="J145" s="54" t="s">
        <v>1245</v>
      </c>
    </row>
    <row r="146" spans="1:10" x14ac:dyDescent="0.25">
      <c r="A146" s="53">
        <v>10.456</v>
      </c>
      <c r="B146" s="53">
        <v>144.04599999999999</v>
      </c>
      <c r="C146" s="53" t="s">
        <v>1247</v>
      </c>
      <c r="D146" s="53" t="s">
        <v>751</v>
      </c>
      <c r="E146" s="53" t="s">
        <v>742</v>
      </c>
      <c r="F146" s="54" t="s">
        <v>1258</v>
      </c>
      <c r="G146" s="54" t="s">
        <v>1369</v>
      </c>
      <c r="H146" s="54" t="s">
        <v>1323</v>
      </c>
      <c r="I146" s="54" t="s">
        <v>1305</v>
      </c>
      <c r="J146" s="54" t="s">
        <v>1458</v>
      </c>
    </row>
    <row r="147" spans="1:10" x14ac:dyDescent="0.25">
      <c r="A147" s="53">
        <v>10.536</v>
      </c>
      <c r="B147" s="53">
        <v>223.0583</v>
      </c>
      <c r="C147" s="53" t="s">
        <v>1226</v>
      </c>
      <c r="D147" s="53" t="s">
        <v>1541</v>
      </c>
      <c r="E147" s="53" t="s">
        <v>464</v>
      </c>
      <c r="F147" s="54" t="s">
        <v>1352</v>
      </c>
      <c r="G147" s="54">
        <v>0.95</v>
      </c>
      <c r="H147" s="54" t="s">
        <v>1512</v>
      </c>
      <c r="I147" s="54">
        <v>1.04</v>
      </c>
      <c r="J147" s="54" t="s">
        <v>1246</v>
      </c>
    </row>
    <row r="148" spans="1:10" x14ac:dyDescent="0.25">
      <c r="A148" s="53">
        <v>10.734999999999999</v>
      </c>
      <c r="B148" s="53">
        <v>144.09049999999999</v>
      </c>
      <c r="C148" s="53" t="s">
        <v>1226</v>
      </c>
      <c r="D148" s="53" t="s">
        <v>446</v>
      </c>
      <c r="E148" s="53" t="s">
        <v>310</v>
      </c>
      <c r="F148" s="54" t="s">
        <v>1233</v>
      </c>
      <c r="G148" s="54" t="s">
        <v>1512</v>
      </c>
      <c r="H148" s="54" t="s">
        <v>1338</v>
      </c>
      <c r="I148" s="54" t="s">
        <v>1512</v>
      </c>
      <c r="J148" s="54" t="s">
        <v>1335</v>
      </c>
    </row>
    <row r="149" spans="1:10" x14ac:dyDescent="0.25">
      <c r="A149" s="53">
        <v>10.75</v>
      </c>
      <c r="B149" s="53">
        <v>289.15719999999999</v>
      </c>
      <c r="C149" s="53" t="s">
        <v>1226</v>
      </c>
      <c r="D149" s="53" t="s">
        <v>488</v>
      </c>
      <c r="E149" s="53" t="s">
        <v>646</v>
      </c>
      <c r="F149" s="54" t="s">
        <v>1401</v>
      </c>
      <c r="G149" s="54" t="s">
        <v>1431</v>
      </c>
      <c r="H149" s="54" t="s">
        <v>1542</v>
      </c>
      <c r="I149" s="54" t="s">
        <v>1441</v>
      </c>
      <c r="J149" s="54" t="s">
        <v>1515</v>
      </c>
    </row>
    <row r="150" spans="1:10" x14ac:dyDescent="0.25">
      <c r="A150" s="53">
        <v>10.797000000000001</v>
      </c>
      <c r="B150" s="53">
        <v>303.21690000000001</v>
      </c>
      <c r="C150" s="53" t="s">
        <v>1247</v>
      </c>
      <c r="D150" s="53" t="s">
        <v>1543</v>
      </c>
      <c r="E150" s="53" t="s">
        <v>304</v>
      </c>
      <c r="F150" s="54" t="s">
        <v>1352</v>
      </c>
      <c r="G150" s="54" t="s">
        <v>1317</v>
      </c>
      <c r="H150" s="54" t="s">
        <v>1332</v>
      </c>
      <c r="I150" s="54" t="s">
        <v>1302</v>
      </c>
      <c r="J150" s="54" t="s">
        <v>1257</v>
      </c>
    </row>
    <row r="151" spans="1:10" x14ac:dyDescent="0.25">
      <c r="A151" s="53">
        <v>10.843</v>
      </c>
      <c r="B151" s="53">
        <v>549.19560000000001</v>
      </c>
      <c r="C151" s="53" t="s">
        <v>1247</v>
      </c>
      <c r="D151" s="53" t="s">
        <v>346</v>
      </c>
      <c r="E151" s="53" t="s">
        <v>303</v>
      </c>
      <c r="F151" s="54" t="s">
        <v>1288</v>
      </c>
      <c r="G151" s="54" t="s">
        <v>1238</v>
      </c>
      <c r="H151" s="54" t="s">
        <v>1441</v>
      </c>
      <c r="I151" s="54" t="s">
        <v>1261</v>
      </c>
      <c r="J151" s="54" t="s">
        <v>1349</v>
      </c>
    </row>
    <row r="152" spans="1:10" x14ac:dyDescent="0.25">
      <c r="A152" s="53">
        <v>10.872</v>
      </c>
      <c r="B152" s="53">
        <v>176.06739999999999</v>
      </c>
      <c r="C152" s="53" t="s">
        <v>1226</v>
      </c>
      <c r="D152" s="32" t="s">
        <v>1544</v>
      </c>
      <c r="E152" s="53" t="s">
        <v>646</v>
      </c>
      <c r="F152" s="54" t="s">
        <v>1545</v>
      </c>
      <c r="G152" s="54" t="s">
        <v>1400</v>
      </c>
      <c r="H152" s="54" t="s">
        <v>1288</v>
      </c>
      <c r="I152" s="54" t="s">
        <v>1284</v>
      </c>
      <c r="J152" s="54" t="s">
        <v>1438</v>
      </c>
    </row>
    <row r="153" spans="1:10" x14ac:dyDescent="0.25">
      <c r="A153" s="53">
        <v>10.9</v>
      </c>
      <c r="B153" s="53">
        <v>160.0412</v>
      </c>
      <c r="C153" s="53" t="s">
        <v>1247</v>
      </c>
      <c r="D153" s="53" t="s">
        <v>749</v>
      </c>
      <c r="E153" s="53" t="s">
        <v>742</v>
      </c>
      <c r="F153" s="54" t="s">
        <v>1476</v>
      </c>
      <c r="G153" s="54" t="s">
        <v>1456</v>
      </c>
      <c r="H153" s="54" t="s">
        <v>1428</v>
      </c>
      <c r="I153" s="54" t="s">
        <v>1354</v>
      </c>
      <c r="J153" s="54" t="s">
        <v>1489</v>
      </c>
    </row>
    <row r="154" spans="1:10" x14ac:dyDescent="0.25">
      <c r="A154" s="53">
        <v>10.962</v>
      </c>
      <c r="B154" s="53">
        <v>151.0386</v>
      </c>
      <c r="C154" s="53" t="s">
        <v>1247</v>
      </c>
      <c r="D154" s="53" t="s">
        <v>499</v>
      </c>
      <c r="E154" s="53" t="s">
        <v>309</v>
      </c>
      <c r="F154" s="54" t="s">
        <v>1509</v>
      </c>
      <c r="G154" s="54" t="s">
        <v>1332</v>
      </c>
      <c r="H154" s="54" t="s">
        <v>1546</v>
      </c>
      <c r="I154" s="54" t="s">
        <v>1355</v>
      </c>
      <c r="J154" s="54" t="s">
        <v>1330</v>
      </c>
    </row>
    <row r="155" spans="1:10" x14ac:dyDescent="0.25">
      <c r="A155" s="53">
        <v>11.215</v>
      </c>
      <c r="B155" s="53">
        <v>359.15199999999999</v>
      </c>
      <c r="C155" s="53" t="s">
        <v>1247</v>
      </c>
      <c r="D155" s="53" t="s">
        <v>753</v>
      </c>
      <c r="E155" s="53" t="s">
        <v>742</v>
      </c>
      <c r="F155" s="54" t="s">
        <v>1487</v>
      </c>
      <c r="G155" s="54" t="s">
        <v>1315</v>
      </c>
      <c r="H155" s="54" t="s">
        <v>1547</v>
      </c>
      <c r="I155" s="54" t="s">
        <v>1548</v>
      </c>
      <c r="J155" s="54" t="s">
        <v>1233</v>
      </c>
    </row>
    <row r="156" spans="1:10" x14ac:dyDescent="0.25">
      <c r="A156" s="53">
        <v>11.302</v>
      </c>
      <c r="B156" s="53">
        <v>319.11989999999997</v>
      </c>
      <c r="C156" s="53" t="s">
        <v>1247</v>
      </c>
      <c r="D156" s="53" t="s">
        <v>1549</v>
      </c>
      <c r="E156" s="53" t="s">
        <v>309</v>
      </c>
      <c r="F156" s="54">
        <v>1.1100000000000001</v>
      </c>
      <c r="G156" s="54">
        <v>0.95</v>
      </c>
      <c r="H156" s="54" t="s">
        <v>1233</v>
      </c>
      <c r="I156" s="54" t="s">
        <v>1295</v>
      </c>
      <c r="J156" s="54" t="s">
        <v>1451</v>
      </c>
    </row>
    <row r="157" spans="1:10" x14ac:dyDescent="0.25">
      <c r="A157" s="53">
        <v>11.318</v>
      </c>
      <c r="B157" s="53">
        <v>357.12889999999999</v>
      </c>
      <c r="C157" s="53" t="s">
        <v>1247</v>
      </c>
      <c r="D157" s="53" t="s">
        <v>755</v>
      </c>
      <c r="E157" s="53" t="s">
        <v>742</v>
      </c>
      <c r="F157" s="54" t="s">
        <v>1327</v>
      </c>
      <c r="G157" s="54" t="s">
        <v>1356</v>
      </c>
      <c r="H157" s="54" t="s">
        <v>1399</v>
      </c>
      <c r="I157" s="54" t="s">
        <v>1245</v>
      </c>
      <c r="J157" s="54" t="s">
        <v>1239</v>
      </c>
    </row>
    <row r="158" spans="1:10" x14ac:dyDescent="0.25">
      <c r="A158" s="53">
        <v>11.525</v>
      </c>
      <c r="B158" s="53">
        <v>136.07730000000001</v>
      </c>
      <c r="C158" s="53" t="s">
        <v>1226</v>
      </c>
      <c r="D158" s="53" t="s">
        <v>450</v>
      </c>
      <c r="E158" s="53" t="s">
        <v>310</v>
      </c>
      <c r="F158" s="54" t="s">
        <v>1445</v>
      </c>
      <c r="G158" s="54" t="s">
        <v>1295</v>
      </c>
      <c r="H158" s="54" t="s">
        <v>1354</v>
      </c>
      <c r="I158" s="54" t="s">
        <v>1245</v>
      </c>
      <c r="J158" s="54" t="s">
        <v>1481</v>
      </c>
    </row>
    <row r="159" spans="1:10" x14ac:dyDescent="0.25">
      <c r="A159" s="53">
        <v>12.004</v>
      </c>
      <c r="B159" s="53">
        <v>173.05930000000001</v>
      </c>
      <c r="C159" s="53" t="s">
        <v>1226</v>
      </c>
      <c r="D159" s="53" t="s">
        <v>444</v>
      </c>
      <c r="E159" s="53" t="s">
        <v>307</v>
      </c>
      <c r="F159" s="54" t="s">
        <v>1272</v>
      </c>
      <c r="G159" s="54" t="s">
        <v>1463</v>
      </c>
      <c r="H159" s="54" t="s">
        <v>1550</v>
      </c>
      <c r="I159" s="54" t="s">
        <v>1468</v>
      </c>
      <c r="J159" s="54" t="s">
        <v>1520</v>
      </c>
    </row>
    <row r="160" spans="1:10" x14ac:dyDescent="0.25">
      <c r="A160" s="53">
        <v>12.159000000000001</v>
      </c>
      <c r="B160" s="53">
        <v>417.15339999999998</v>
      </c>
      <c r="C160" s="53" t="s">
        <v>1247</v>
      </c>
      <c r="D160" s="53" t="s">
        <v>492</v>
      </c>
      <c r="E160" s="53" t="s">
        <v>490</v>
      </c>
      <c r="F160" s="54" t="s">
        <v>1376</v>
      </c>
      <c r="G160" s="54" t="s">
        <v>1551</v>
      </c>
      <c r="H160" s="54" t="s">
        <v>1381</v>
      </c>
      <c r="I160" s="54" t="s">
        <v>1552</v>
      </c>
      <c r="J160" s="54" t="s">
        <v>1553</v>
      </c>
    </row>
    <row r="161" spans="1:10" x14ac:dyDescent="0.25">
      <c r="A161" s="53">
        <v>12.397</v>
      </c>
      <c r="B161" s="53">
        <v>357.13150000000002</v>
      </c>
      <c r="C161" s="53" t="s">
        <v>1247</v>
      </c>
      <c r="D161" s="53" t="s">
        <v>491</v>
      </c>
      <c r="E161" s="53" t="s">
        <v>490</v>
      </c>
      <c r="F161" s="54" t="s">
        <v>1554</v>
      </c>
      <c r="G161" s="54" t="s">
        <v>1356</v>
      </c>
      <c r="H161" s="54" t="s">
        <v>1555</v>
      </c>
      <c r="I161" s="54" t="s">
        <v>1556</v>
      </c>
      <c r="J161" s="54" t="s">
        <v>1272</v>
      </c>
    </row>
    <row r="162" spans="1:10" x14ac:dyDescent="0.25">
      <c r="A162" s="53">
        <v>12.416</v>
      </c>
      <c r="B162" s="53">
        <v>177.05459999999999</v>
      </c>
      <c r="C162" s="53" t="s">
        <v>1247</v>
      </c>
      <c r="D162" s="53" t="s">
        <v>495</v>
      </c>
      <c r="E162" s="53" t="s">
        <v>309</v>
      </c>
      <c r="F162" s="54">
        <v>1.1000000000000001</v>
      </c>
      <c r="G162" s="54">
        <v>1.0900000000000001</v>
      </c>
      <c r="H162" s="54" t="s">
        <v>1317</v>
      </c>
      <c r="I162" s="54" t="s">
        <v>1257</v>
      </c>
      <c r="J162" s="54" t="s">
        <v>1255</v>
      </c>
    </row>
    <row r="163" spans="1:10" x14ac:dyDescent="0.25">
      <c r="A163" s="53">
        <v>12.802</v>
      </c>
      <c r="B163" s="53">
        <v>287.22329999999999</v>
      </c>
      <c r="C163" s="53" t="s">
        <v>1247</v>
      </c>
      <c r="D163" s="53" t="s">
        <v>789</v>
      </c>
      <c r="E163" s="53" t="s">
        <v>304</v>
      </c>
      <c r="F163" s="54">
        <v>1.01</v>
      </c>
      <c r="G163" s="54" t="s">
        <v>1444</v>
      </c>
      <c r="H163" s="54" t="s">
        <v>1287</v>
      </c>
      <c r="I163" s="54">
        <v>1.06</v>
      </c>
      <c r="J163" s="54" t="s">
        <v>1288</v>
      </c>
    </row>
    <row r="164" spans="1:10" x14ac:dyDescent="0.25">
      <c r="A164" s="53">
        <v>12.815</v>
      </c>
      <c r="B164" s="53">
        <v>157.07470000000001</v>
      </c>
      <c r="C164" s="53" t="s">
        <v>1226</v>
      </c>
      <c r="D164" s="53" t="s">
        <v>483</v>
      </c>
      <c r="E164" s="53" t="s">
        <v>646</v>
      </c>
      <c r="F164" s="54" t="s">
        <v>1251</v>
      </c>
      <c r="G164" s="54" t="s">
        <v>1277</v>
      </c>
      <c r="H164" s="54" t="s">
        <v>1294</v>
      </c>
      <c r="I164" s="54" t="s">
        <v>1276</v>
      </c>
      <c r="J164" s="54" t="s">
        <v>1289</v>
      </c>
    </row>
    <row r="165" spans="1:10" x14ac:dyDescent="0.25">
      <c r="A165" s="53">
        <v>12.867000000000001</v>
      </c>
      <c r="B165" s="53">
        <v>275.19819999999999</v>
      </c>
      <c r="C165" s="53" t="s">
        <v>1226</v>
      </c>
      <c r="D165" s="53" t="s">
        <v>493</v>
      </c>
      <c r="E165" s="53" t="s">
        <v>742</v>
      </c>
      <c r="F165" s="54" t="s">
        <v>1557</v>
      </c>
      <c r="G165" s="54" t="s">
        <v>1304</v>
      </c>
      <c r="H165" s="54" t="s">
        <v>1449</v>
      </c>
      <c r="I165" s="54" t="s">
        <v>1491</v>
      </c>
      <c r="J165" s="54" t="s">
        <v>1279</v>
      </c>
    </row>
    <row r="166" spans="1:10" x14ac:dyDescent="0.25">
      <c r="A166" s="53">
        <v>12.977</v>
      </c>
      <c r="B166" s="53">
        <v>329.23250000000002</v>
      </c>
      <c r="C166" s="53" t="s">
        <v>1247</v>
      </c>
      <c r="D166" s="53" t="s">
        <v>815</v>
      </c>
      <c r="E166" s="53" t="s">
        <v>304</v>
      </c>
      <c r="F166" s="54">
        <v>1.05</v>
      </c>
      <c r="G166" s="54" t="s">
        <v>1245</v>
      </c>
      <c r="H166" s="54" t="s">
        <v>1369</v>
      </c>
      <c r="I166" s="54" t="s">
        <v>1257</v>
      </c>
      <c r="J166" s="54" t="s">
        <v>1342</v>
      </c>
    </row>
    <row r="167" spans="1:10" x14ac:dyDescent="0.25">
      <c r="A167" s="53">
        <v>13.02</v>
      </c>
      <c r="B167" s="53">
        <v>206.0814</v>
      </c>
      <c r="C167" s="53" t="s">
        <v>1226</v>
      </c>
      <c r="D167" s="53" t="s">
        <v>489</v>
      </c>
      <c r="E167" s="53" t="s">
        <v>646</v>
      </c>
      <c r="F167" s="54" t="s">
        <v>1502</v>
      </c>
      <c r="G167" s="54" t="s">
        <v>1512</v>
      </c>
      <c r="H167" s="54" t="s">
        <v>1558</v>
      </c>
      <c r="I167" s="54" t="s">
        <v>1559</v>
      </c>
      <c r="J167" s="54" t="s">
        <v>1246</v>
      </c>
    </row>
    <row r="168" spans="1:10" x14ac:dyDescent="0.25">
      <c r="A168" s="53">
        <v>13.052</v>
      </c>
      <c r="B168" s="53">
        <v>176.07069999999999</v>
      </c>
      <c r="C168" s="53" t="s">
        <v>1226</v>
      </c>
      <c r="D168" s="53" t="s">
        <v>481</v>
      </c>
      <c r="E168" s="53" t="s">
        <v>646</v>
      </c>
      <c r="F168" s="54" t="s">
        <v>1359</v>
      </c>
      <c r="G168" s="54">
        <v>1.02</v>
      </c>
      <c r="H168" s="54" t="s">
        <v>1317</v>
      </c>
      <c r="I168" s="54" t="s">
        <v>1445</v>
      </c>
      <c r="J168" s="54">
        <v>0.97</v>
      </c>
    </row>
    <row r="169" spans="1:10" x14ac:dyDescent="0.25">
      <c r="A169" s="53">
        <v>13.423</v>
      </c>
      <c r="B169" s="53">
        <v>325.21319999999997</v>
      </c>
      <c r="C169" s="53" t="s">
        <v>1226</v>
      </c>
      <c r="D169" s="53" t="s">
        <v>445</v>
      </c>
      <c r="E169" s="53" t="s">
        <v>310</v>
      </c>
      <c r="F169" s="54">
        <v>1.05</v>
      </c>
      <c r="G169" s="54" t="s">
        <v>1508</v>
      </c>
      <c r="H169" s="54" t="s">
        <v>1266</v>
      </c>
      <c r="I169" s="54">
        <v>0.98</v>
      </c>
      <c r="J169" s="54" t="s">
        <v>1246</v>
      </c>
    </row>
    <row r="170" spans="1:10" x14ac:dyDescent="0.25">
      <c r="A170" s="53">
        <v>13.576000000000001</v>
      </c>
      <c r="B170" s="53">
        <v>190.09880000000001</v>
      </c>
      <c r="C170" s="53" t="s">
        <v>1226</v>
      </c>
      <c r="D170" s="53" t="s">
        <v>652</v>
      </c>
      <c r="E170" s="53" t="s">
        <v>646</v>
      </c>
      <c r="F170" s="54" t="s">
        <v>1330</v>
      </c>
      <c r="G170" s="54" t="s">
        <v>1276</v>
      </c>
      <c r="H170" s="54" t="s">
        <v>1485</v>
      </c>
      <c r="I170" s="54" t="s">
        <v>1335</v>
      </c>
      <c r="J170" s="54" t="s">
        <v>1321</v>
      </c>
    </row>
    <row r="171" spans="1:10" x14ac:dyDescent="0.25">
      <c r="A171" s="53">
        <v>13.638</v>
      </c>
      <c r="B171" s="53">
        <v>185.07060000000001</v>
      </c>
      <c r="C171" s="53" t="s">
        <v>1247</v>
      </c>
      <c r="D171" s="53" t="s">
        <v>729</v>
      </c>
      <c r="E171" s="53" t="s">
        <v>302</v>
      </c>
      <c r="F171" s="54" t="s">
        <v>1472</v>
      </c>
      <c r="G171" s="54" t="s">
        <v>1390</v>
      </c>
      <c r="H171" s="54" t="s">
        <v>1560</v>
      </c>
      <c r="I171" s="54" t="s">
        <v>1441</v>
      </c>
      <c r="J171" s="54" t="s">
        <v>1449</v>
      </c>
    </row>
    <row r="172" spans="1:10" x14ac:dyDescent="0.25">
      <c r="A172" s="53">
        <v>13.760999999999999</v>
      </c>
      <c r="B172" s="53">
        <v>313.23829999999998</v>
      </c>
      <c r="C172" s="53" t="s">
        <v>1247</v>
      </c>
      <c r="D172" s="53" t="s">
        <v>816</v>
      </c>
      <c r="E172" s="53" t="s">
        <v>304</v>
      </c>
      <c r="F172" s="54" t="s">
        <v>1304</v>
      </c>
      <c r="G172" s="54" t="s">
        <v>1277</v>
      </c>
      <c r="H172" s="54" t="s">
        <v>1452</v>
      </c>
      <c r="I172" s="54" t="s">
        <v>1268</v>
      </c>
      <c r="J172" s="54" t="s">
        <v>1561</v>
      </c>
    </row>
    <row r="173" spans="1:10" x14ac:dyDescent="0.25">
      <c r="A173" s="53">
        <v>14.45</v>
      </c>
      <c r="B173" s="53">
        <v>181.12139999999999</v>
      </c>
      <c r="C173" s="53" t="s">
        <v>1226</v>
      </c>
      <c r="D173" s="53" t="s">
        <v>741</v>
      </c>
      <c r="E173" s="53" t="s">
        <v>742</v>
      </c>
      <c r="F173" s="54">
        <v>1.08</v>
      </c>
      <c r="G173" s="54" t="s">
        <v>1287</v>
      </c>
      <c r="H173" s="54" t="s">
        <v>1231</v>
      </c>
      <c r="I173" s="54" t="s">
        <v>1509</v>
      </c>
      <c r="J173" s="54" t="s">
        <v>1332</v>
      </c>
    </row>
    <row r="174" spans="1:10" x14ac:dyDescent="0.25">
      <c r="A174" s="53">
        <v>14.702999999999999</v>
      </c>
      <c r="B174" s="53">
        <v>315.25510000000003</v>
      </c>
      <c r="C174" s="53" t="s">
        <v>1247</v>
      </c>
      <c r="D174" s="53" t="s">
        <v>817</v>
      </c>
      <c r="E174" s="53" t="s">
        <v>304</v>
      </c>
      <c r="F174" s="54" t="s">
        <v>1269</v>
      </c>
      <c r="G174" s="54" t="s">
        <v>1562</v>
      </c>
      <c r="H174" s="54" t="s">
        <v>1563</v>
      </c>
      <c r="I174" s="54" t="s">
        <v>1354</v>
      </c>
      <c r="J174" s="54" t="s">
        <v>1564</v>
      </c>
    </row>
    <row r="175" spans="1:10" x14ac:dyDescent="0.25">
      <c r="A175" s="53">
        <v>14.920999999999999</v>
      </c>
      <c r="B175" s="53">
        <v>187.0848</v>
      </c>
      <c r="C175" s="53" t="s">
        <v>1226</v>
      </c>
      <c r="D175" s="53" t="s">
        <v>748</v>
      </c>
      <c r="E175" s="53" t="s">
        <v>742</v>
      </c>
      <c r="F175" s="54" t="s">
        <v>1352</v>
      </c>
      <c r="G175" s="54" t="s">
        <v>1266</v>
      </c>
      <c r="H175" s="54" t="s">
        <v>1241</v>
      </c>
      <c r="I175" s="54" t="s">
        <v>1320</v>
      </c>
      <c r="J175" s="54" t="s">
        <v>1240</v>
      </c>
    </row>
    <row r="176" spans="1:10" x14ac:dyDescent="0.25">
      <c r="A176" s="53">
        <v>15.311999999999999</v>
      </c>
      <c r="B176" s="53">
        <v>462.17739999999998</v>
      </c>
      <c r="C176" s="53" t="s">
        <v>1226</v>
      </c>
      <c r="D176" s="53" t="s">
        <v>818</v>
      </c>
      <c r="E176" s="53" t="s">
        <v>308</v>
      </c>
      <c r="F176" s="54" t="s">
        <v>1445</v>
      </c>
      <c r="G176" s="54" t="s">
        <v>1279</v>
      </c>
      <c r="H176" s="54" t="s">
        <v>1317</v>
      </c>
      <c r="I176" s="54">
        <v>1.1200000000000001</v>
      </c>
      <c r="J176" s="54" t="s">
        <v>1269</v>
      </c>
    </row>
    <row r="177" spans="1:10" x14ac:dyDescent="0.25">
      <c r="A177" s="53">
        <v>15.586</v>
      </c>
      <c r="B177" s="53">
        <v>448.2448</v>
      </c>
      <c r="C177" s="53" t="s">
        <v>1226</v>
      </c>
      <c r="D177" s="53" t="s">
        <v>395</v>
      </c>
      <c r="E177" s="53" t="s">
        <v>305</v>
      </c>
      <c r="F177" s="54">
        <v>1.05</v>
      </c>
      <c r="G177" s="54" t="s">
        <v>1356</v>
      </c>
      <c r="H177" s="54" t="s">
        <v>1233</v>
      </c>
      <c r="I177" s="54">
        <v>1.1499999999999999</v>
      </c>
      <c r="J177" s="54" t="s">
        <v>1362</v>
      </c>
    </row>
    <row r="178" spans="1:10" x14ac:dyDescent="0.25">
      <c r="A178" s="53">
        <v>15.587</v>
      </c>
      <c r="B178" s="53">
        <v>490.28989999999999</v>
      </c>
      <c r="C178" s="53" t="s">
        <v>1226</v>
      </c>
      <c r="D178" s="53" t="s">
        <v>394</v>
      </c>
      <c r="E178" s="53" t="s">
        <v>305</v>
      </c>
      <c r="F178" s="54" t="s">
        <v>1285</v>
      </c>
      <c r="G178" s="54" t="s">
        <v>1294</v>
      </c>
      <c r="H178" s="54" t="s">
        <v>1507</v>
      </c>
      <c r="I178" s="54" t="s">
        <v>1265</v>
      </c>
      <c r="J178" s="54" t="s">
        <v>1238</v>
      </c>
    </row>
    <row r="179" spans="1:10" x14ac:dyDescent="0.25">
      <c r="A179" s="53">
        <v>15.664</v>
      </c>
      <c r="B179" s="53">
        <v>424.24059999999997</v>
      </c>
      <c r="C179" s="53" t="s">
        <v>1226</v>
      </c>
      <c r="D179" s="53" t="s">
        <v>409</v>
      </c>
      <c r="E179" s="53" t="s">
        <v>305</v>
      </c>
      <c r="F179" s="54" t="s">
        <v>1255</v>
      </c>
      <c r="G179" s="54" t="s">
        <v>1342</v>
      </c>
      <c r="H179" s="54" t="s">
        <v>1476</v>
      </c>
      <c r="I179" s="54" t="s">
        <v>1237</v>
      </c>
      <c r="J179" s="54" t="s">
        <v>1440</v>
      </c>
    </row>
    <row r="180" spans="1:10" x14ac:dyDescent="0.25">
      <c r="A180" s="53">
        <v>15.712</v>
      </c>
      <c r="B180" s="53">
        <v>466.28699999999998</v>
      </c>
      <c r="C180" s="53" t="s">
        <v>1226</v>
      </c>
      <c r="D180" s="53" t="s">
        <v>683</v>
      </c>
      <c r="E180" s="53" t="s">
        <v>305</v>
      </c>
      <c r="F180" s="54">
        <v>0.99</v>
      </c>
      <c r="G180" s="54" t="s">
        <v>1445</v>
      </c>
      <c r="H180" s="54" t="s">
        <v>1287</v>
      </c>
      <c r="I180" s="54">
        <v>1.03</v>
      </c>
      <c r="J180" s="54" t="s">
        <v>1258</v>
      </c>
    </row>
    <row r="181" spans="1:10" x14ac:dyDescent="0.25">
      <c r="A181" s="53">
        <v>15.823</v>
      </c>
      <c r="B181" s="53">
        <v>412.2396</v>
      </c>
      <c r="C181" s="53" t="s">
        <v>1226</v>
      </c>
      <c r="D181" s="53" t="s">
        <v>398</v>
      </c>
      <c r="E181" s="53" t="s">
        <v>305</v>
      </c>
      <c r="F181" s="54" t="s">
        <v>1269</v>
      </c>
      <c r="G181" s="54" t="s">
        <v>1314</v>
      </c>
      <c r="H181" s="54" t="s">
        <v>1265</v>
      </c>
      <c r="I181" s="54" t="s">
        <v>1327</v>
      </c>
      <c r="J181" s="54" t="s">
        <v>1315</v>
      </c>
    </row>
    <row r="182" spans="1:10" x14ac:dyDescent="0.25">
      <c r="A182" s="53">
        <v>16.273</v>
      </c>
      <c r="B182" s="53">
        <v>474.25349999999997</v>
      </c>
      <c r="C182" s="53" t="s">
        <v>1226</v>
      </c>
      <c r="D182" s="53" t="s">
        <v>396</v>
      </c>
      <c r="E182" s="53" t="s">
        <v>305</v>
      </c>
      <c r="F182" s="54" t="s">
        <v>1276</v>
      </c>
      <c r="G182" s="54" t="s">
        <v>1451</v>
      </c>
      <c r="H182" s="54" t="s">
        <v>1288</v>
      </c>
      <c r="I182" s="54">
        <v>1.04</v>
      </c>
      <c r="J182" s="54" t="s">
        <v>1305</v>
      </c>
    </row>
    <row r="183" spans="1:10" x14ac:dyDescent="0.25">
      <c r="A183" s="53">
        <v>16.288</v>
      </c>
      <c r="B183" s="53">
        <v>481.25689999999997</v>
      </c>
      <c r="C183" s="53" t="s">
        <v>1247</v>
      </c>
      <c r="D183" s="53" t="s">
        <v>414</v>
      </c>
      <c r="E183" s="53" t="s">
        <v>305</v>
      </c>
      <c r="F183" s="54">
        <v>1.08</v>
      </c>
      <c r="G183" s="54" t="s">
        <v>1241</v>
      </c>
      <c r="H183" s="54" t="s">
        <v>1565</v>
      </c>
      <c r="I183" s="54">
        <v>1.07</v>
      </c>
      <c r="J183" s="54" t="s">
        <v>1356</v>
      </c>
    </row>
    <row r="184" spans="1:10" x14ac:dyDescent="0.25">
      <c r="A184" s="53">
        <v>16.384</v>
      </c>
      <c r="B184" s="53">
        <v>516.30439999999999</v>
      </c>
      <c r="C184" s="53" t="s">
        <v>1226</v>
      </c>
      <c r="D184" s="53" t="s">
        <v>692</v>
      </c>
      <c r="E184" s="53" t="s">
        <v>305</v>
      </c>
      <c r="F184" s="54" t="s">
        <v>1246</v>
      </c>
      <c r="G184" s="54" t="s">
        <v>1287</v>
      </c>
      <c r="H184" s="54" t="s">
        <v>1266</v>
      </c>
      <c r="I184" s="54">
        <v>1.04</v>
      </c>
      <c r="J184" s="54" t="s">
        <v>1305</v>
      </c>
    </row>
    <row r="185" spans="1:10" x14ac:dyDescent="0.25">
      <c r="A185" s="53">
        <v>16.523</v>
      </c>
      <c r="B185" s="53">
        <v>436.24239999999998</v>
      </c>
      <c r="C185" s="53" t="s">
        <v>1247</v>
      </c>
      <c r="D185" s="53" t="s">
        <v>819</v>
      </c>
      <c r="E185" s="53" t="s">
        <v>305</v>
      </c>
      <c r="F185" s="54" t="s">
        <v>1292</v>
      </c>
      <c r="G185" s="54" t="s">
        <v>1261</v>
      </c>
      <c r="H185" s="54" t="s">
        <v>1285</v>
      </c>
      <c r="I185" s="54" t="s">
        <v>1245</v>
      </c>
      <c r="J185" s="54" t="s">
        <v>1354</v>
      </c>
    </row>
    <row r="186" spans="1:10" x14ac:dyDescent="0.25">
      <c r="A186" s="53">
        <v>16.582000000000001</v>
      </c>
      <c r="B186" s="53">
        <v>619.28440000000001</v>
      </c>
      <c r="C186" s="53" t="s">
        <v>1247</v>
      </c>
      <c r="D186" s="53" t="s">
        <v>419</v>
      </c>
      <c r="E186" s="53" t="s">
        <v>305</v>
      </c>
      <c r="F186" s="54" t="s">
        <v>1509</v>
      </c>
      <c r="G186" s="54" t="s">
        <v>1445</v>
      </c>
      <c r="H186" s="54" t="s">
        <v>1385</v>
      </c>
      <c r="I186" s="54">
        <v>1.07</v>
      </c>
      <c r="J186" s="54" t="s">
        <v>1292</v>
      </c>
    </row>
    <row r="187" spans="1:10" x14ac:dyDescent="0.25">
      <c r="A187" s="53">
        <v>16.678000000000001</v>
      </c>
      <c r="B187" s="53">
        <v>426.2611</v>
      </c>
      <c r="C187" s="53" t="s">
        <v>1226</v>
      </c>
      <c r="D187" s="53" t="s">
        <v>407</v>
      </c>
      <c r="E187" s="53" t="s">
        <v>305</v>
      </c>
      <c r="F187" s="54" t="s">
        <v>1352</v>
      </c>
      <c r="G187" s="54" t="s">
        <v>1315</v>
      </c>
      <c r="H187" s="54" t="s">
        <v>1318</v>
      </c>
      <c r="I187" s="54" t="s">
        <v>1509</v>
      </c>
      <c r="J187" s="54" t="s">
        <v>1285</v>
      </c>
    </row>
    <row r="188" spans="1:10" x14ac:dyDescent="0.25">
      <c r="A188" s="53">
        <v>16.738</v>
      </c>
      <c r="B188" s="53">
        <v>293.21019999999999</v>
      </c>
      <c r="C188" s="53" t="s">
        <v>1247</v>
      </c>
      <c r="D188" s="53" t="s">
        <v>820</v>
      </c>
      <c r="E188" s="53" t="s">
        <v>304</v>
      </c>
      <c r="F188" s="54" t="s">
        <v>1290</v>
      </c>
      <c r="G188" s="54" t="s">
        <v>1317</v>
      </c>
      <c r="H188" s="54" t="s">
        <v>1510</v>
      </c>
      <c r="I188" s="54" t="s">
        <v>1240</v>
      </c>
      <c r="J188" s="54" t="s">
        <v>1360</v>
      </c>
    </row>
    <row r="189" spans="1:10" x14ac:dyDescent="0.25">
      <c r="A189" s="53">
        <v>16.745999999999999</v>
      </c>
      <c r="B189" s="53">
        <v>480.3014</v>
      </c>
      <c r="C189" s="53" t="s">
        <v>1226</v>
      </c>
      <c r="D189" s="53" t="s">
        <v>697</v>
      </c>
      <c r="E189" s="53" t="s">
        <v>305</v>
      </c>
      <c r="F189" s="54" t="s">
        <v>1358</v>
      </c>
      <c r="G189" s="54" t="s">
        <v>1264</v>
      </c>
      <c r="H189" s="54" t="s">
        <v>1287</v>
      </c>
      <c r="I189" s="54" t="s">
        <v>1445</v>
      </c>
      <c r="J189" s="54" t="s">
        <v>1295</v>
      </c>
    </row>
    <row r="190" spans="1:10" x14ac:dyDescent="0.25">
      <c r="A190" s="53">
        <v>16.776</v>
      </c>
      <c r="B190" s="53">
        <v>468.30650000000003</v>
      </c>
      <c r="C190" s="53" t="s">
        <v>1226</v>
      </c>
      <c r="D190" s="53" t="s">
        <v>673</v>
      </c>
      <c r="E190" s="53" t="s">
        <v>305</v>
      </c>
      <c r="F190" s="54" t="s">
        <v>1264</v>
      </c>
      <c r="G190" s="54" t="s">
        <v>1255</v>
      </c>
      <c r="H190" s="54" t="s">
        <v>1385</v>
      </c>
      <c r="I190" s="54" t="s">
        <v>1491</v>
      </c>
      <c r="J190" s="54" t="s">
        <v>1285</v>
      </c>
    </row>
    <row r="191" spans="1:10" x14ac:dyDescent="0.25">
      <c r="A191" s="53">
        <v>16.911000000000001</v>
      </c>
      <c r="B191" s="53">
        <v>571.28639999999996</v>
      </c>
      <c r="C191" s="53" t="s">
        <v>1247</v>
      </c>
      <c r="D191" s="53" t="s">
        <v>420</v>
      </c>
      <c r="E191" s="53" t="s">
        <v>305</v>
      </c>
      <c r="F191" s="54" t="s">
        <v>1258</v>
      </c>
      <c r="G191" s="54" t="s">
        <v>1255</v>
      </c>
      <c r="H191" s="54" t="s">
        <v>1509</v>
      </c>
      <c r="I191" s="54" t="s">
        <v>1317</v>
      </c>
      <c r="J191" s="54" t="s">
        <v>1279</v>
      </c>
    </row>
    <row r="192" spans="1:10" x14ac:dyDescent="0.25">
      <c r="A192" s="53">
        <v>16.983000000000001</v>
      </c>
      <c r="B192" s="53">
        <v>302.30450000000002</v>
      </c>
      <c r="C192" s="53" t="s">
        <v>1226</v>
      </c>
      <c r="D192" s="53" t="s">
        <v>791</v>
      </c>
      <c r="E192" s="53" t="s">
        <v>304</v>
      </c>
      <c r="F192" s="54" t="s">
        <v>1315</v>
      </c>
      <c r="G192" s="54" t="s">
        <v>1566</v>
      </c>
      <c r="H192" s="54" t="s">
        <v>1233</v>
      </c>
      <c r="I192" s="54" t="s">
        <v>1491</v>
      </c>
      <c r="J192" s="54" t="s">
        <v>1567</v>
      </c>
    </row>
    <row r="193" spans="1:10" x14ac:dyDescent="0.25">
      <c r="A193" s="53">
        <v>16.995999999999999</v>
      </c>
      <c r="B193" s="53">
        <v>474.26010000000002</v>
      </c>
      <c r="C193" s="53" t="s">
        <v>1247</v>
      </c>
      <c r="D193" s="53" t="s">
        <v>410</v>
      </c>
      <c r="E193" s="53" t="s">
        <v>305</v>
      </c>
      <c r="F193" s="54" t="s">
        <v>1324</v>
      </c>
      <c r="G193" s="54" t="s">
        <v>1314</v>
      </c>
      <c r="H193" s="54" t="s">
        <v>1465</v>
      </c>
      <c r="I193" s="54" t="s">
        <v>1330</v>
      </c>
      <c r="J193" s="54" t="s">
        <v>1352</v>
      </c>
    </row>
    <row r="194" spans="1:10" x14ac:dyDescent="0.25">
      <c r="A194" s="53">
        <v>17.068000000000001</v>
      </c>
      <c r="B194" s="53">
        <v>540.30560000000003</v>
      </c>
      <c r="C194" s="53" t="s">
        <v>1325</v>
      </c>
      <c r="D194" s="53" t="s">
        <v>386</v>
      </c>
      <c r="E194" s="53" t="s">
        <v>305</v>
      </c>
      <c r="F194" s="54" t="s">
        <v>1302</v>
      </c>
      <c r="G194" s="54">
        <v>1.07</v>
      </c>
      <c r="H194" s="54" t="s">
        <v>1512</v>
      </c>
      <c r="I194" s="54" t="s">
        <v>1360</v>
      </c>
      <c r="J194" s="54" t="s">
        <v>1240</v>
      </c>
    </row>
    <row r="195" spans="1:10" x14ac:dyDescent="0.25">
      <c r="A195" s="53">
        <v>17.103999999999999</v>
      </c>
      <c r="B195" s="53">
        <v>498.26280000000003</v>
      </c>
      <c r="C195" s="53" t="s">
        <v>1247</v>
      </c>
      <c r="D195" s="53" t="s">
        <v>413</v>
      </c>
      <c r="E195" s="53" t="s">
        <v>305</v>
      </c>
      <c r="F195" s="54" t="s">
        <v>1275</v>
      </c>
      <c r="G195" s="54" t="s">
        <v>1241</v>
      </c>
      <c r="H195" s="54" t="s">
        <v>1345</v>
      </c>
      <c r="I195" s="54" t="s">
        <v>1354</v>
      </c>
      <c r="J195" s="54" t="s">
        <v>1440</v>
      </c>
    </row>
    <row r="196" spans="1:10" x14ac:dyDescent="0.25">
      <c r="A196" s="53">
        <v>17.135000000000002</v>
      </c>
      <c r="B196" s="53">
        <v>495.274</v>
      </c>
      <c r="C196" s="53" t="s">
        <v>1247</v>
      </c>
      <c r="D196" s="53" t="s">
        <v>416</v>
      </c>
      <c r="E196" s="53" t="s">
        <v>305</v>
      </c>
      <c r="F196" s="54" t="s">
        <v>1451</v>
      </c>
      <c r="G196" s="54" t="s">
        <v>1264</v>
      </c>
      <c r="H196" s="54" t="s">
        <v>1558</v>
      </c>
      <c r="I196" s="54" t="s">
        <v>1240</v>
      </c>
      <c r="J196" s="54" t="s">
        <v>1279</v>
      </c>
    </row>
    <row r="197" spans="1:10" x14ac:dyDescent="0.25">
      <c r="A197" s="53">
        <v>17.149000000000001</v>
      </c>
      <c r="B197" s="53">
        <v>542.32420000000002</v>
      </c>
      <c r="C197" s="53" t="s">
        <v>1226</v>
      </c>
      <c r="D197" s="53" t="s">
        <v>706</v>
      </c>
      <c r="E197" s="53" t="s">
        <v>305</v>
      </c>
      <c r="F197" s="54" t="s">
        <v>1301</v>
      </c>
      <c r="G197" s="54" t="s">
        <v>1458</v>
      </c>
      <c r="H197" s="54" t="s">
        <v>1299</v>
      </c>
      <c r="I197" s="54" t="s">
        <v>1398</v>
      </c>
      <c r="J197" s="54" t="s">
        <v>1277</v>
      </c>
    </row>
    <row r="198" spans="1:10" x14ac:dyDescent="0.25">
      <c r="A198" s="53">
        <v>17.21</v>
      </c>
      <c r="B198" s="53">
        <v>506.31970000000001</v>
      </c>
      <c r="C198" s="53" t="s">
        <v>1226</v>
      </c>
      <c r="D198" s="53" t="s">
        <v>387</v>
      </c>
      <c r="E198" s="53" t="s">
        <v>305</v>
      </c>
      <c r="F198" s="54">
        <v>1.03</v>
      </c>
      <c r="G198" s="54" t="s">
        <v>1245</v>
      </c>
      <c r="H198" s="54" t="s">
        <v>1245</v>
      </c>
      <c r="I198" s="54" t="s">
        <v>1302</v>
      </c>
      <c r="J198" s="54" t="s">
        <v>1233</v>
      </c>
    </row>
    <row r="199" spans="1:10" x14ac:dyDescent="0.25">
      <c r="A199" s="53">
        <v>17.28</v>
      </c>
      <c r="B199" s="53">
        <v>450.26220000000001</v>
      </c>
      <c r="C199" s="53" t="s">
        <v>1247</v>
      </c>
      <c r="D199" s="53" t="s">
        <v>404</v>
      </c>
      <c r="E199" s="53" t="s">
        <v>305</v>
      </c>
      <c r="F199" s="54" t="s">
        <v>1305</v>
      </c>
      <c r="G199" s="54" t="s">
        <v>1237</v>
      </c>
      <c r="H199" s="54" t="s">
        <v>1568</v>
      </c>
      <c r="I199" s="54" t="s">
        <v>1240</v>
      </c>
      <c r="J199" s="54" t="s">
        <v>1287</v>
      </c>
    </row>
    <row r="200" spans="1:10" x14ac:dyDescent="0.25">
      <c r="A200" s="53">
        <v>17.338000000000001</v>
      </c>
      <c r="B200" s="53">
        <v>516.30560000000003</v>
      </c>
      <c r="C200" s="53" t="s">
        <v>1325</v>
      </c>
      <c r="D200" s="53" t="s">
        <v>389</v>
      </c>
      <c r="E200" s="53" t="s">
        <v>305</v>
      </c>
      <c r="F200" s="54" t="s">
        <v>1292</v>
      </c>
      <c r="G200" s="54" t="s">
        <v>1453</v>
      </c>
      <c r="H200" s="54" t="s">
        <v>1432</v>
      </c>
      <c r="I200" s="54" t="s">
        <v>1266</v>
      </c>
      <c r="J200" s="54" t="s">
        <v>1241</v>
      </c>
    </row>
    <row r="201" spans="1:10" x14ac:dyDescent="0.25">
      <c r="A201" s="53">
        <v>17.341999999999999</v>
      </c>
      <c r="B201" s="53">
        <v>483.27289999999999</v>
      </c>
      <c r="C201" s="53" t="s">
        <v>1247</v>
      </c>
      <c r="D201" s="53" t="s">
        <v>417</v>
      </c>
      <c r="E201" s="53" t="s">
        <v>305</v>
      </c>
      <c r="F201" s="54" t="s">
        <v>1327</v>
      </c>
      <c r="G201" s="54" t="s">
        <v>1337</v>
      </c>
      <c r="H201" s="54" t="s">
        <v>1569</v>
      </c>
      <c r="I201" s="54" t="s">
        <v>1276</v>
      </c>
      <c r="J201" s="54" t="s">
        <v>1241</v>
      </c>
    </row>
    <row r="202" spans="1:10" x14ac:dyDescent="0.25">
      <c r="A202" s="53">
        <v>17.356000000000002</v>
      </c>
      <c r="B202" s="53">
        <v>597.30060000000003</v>
      </c>
      <c r="C202" s="53" t="s">
        <v>1247</v>
      </c>
      <c r="D202" s="53" t="s">
        <v>421</v>
      </c>
      <c r="E202" s="53" t="s">
        <v>305</v>
      </c>
      <c r="F202" s="54" t="s">
        <v>1279</v>
      </c>
      <c r="G202" s="54" t="s">
        <v>1289</v>
      </c>
      <c r="H202" s="54" t="s">
        <v>1349</v>
      </c>
      <c r="I202" s="54" t="s">
        <v>1258</v>
      </c>
      <c r="J202" s="54" t="s">
        <v>1256</v>
      </c>
    </row>
    <row r="203" spans="1:10" x14ac:dyDescent="0.25">
      <c r="A203" s="53">
        <v>17.591000000000001</v>
      </c>
      <c r="B203" s="53">
        <v>438.25869999999998</v>
      </c>
      <c r="C203" s="53" t="s">
        <v>1247</v>
      </c>
      <c r="D203" s="53" t="s">
        <v>403</v>
      </c>
      <c r="E203" s="53" t="s">
        <v>305</v>
      </c>
      <c r="F203" s="54" t="s">
        <v>1266</v>
      </c>
      <c r="G203" s="54" t="s">
        <v>1339</v>
      </c>
      <c r="H203" s="54" t="s">
        <v>1324</v>
      </c>
      <c r="I203" s="54" t="s">
        <v>1258</v>
      </c>
      <c r="J203" s="54" t="s">
        <v>1321</v>
      </c>
    </row>
    <row r="204" spans="1:10" x14ac:dyDescent="0.25">
      <c r="A204" s="53">
        <v>17.693999999999999</v>
      </c>
      <c r="B204" s="53">
        <v>482.31689999999998</v>
      </c>
      <c r="C204" s="53" t="s">
        <v>1226</v>
      </c>
      <c r="D204" s="53" t="s">
        <v>681</v>
      </c>
      <c r="E204" s="53" t="s">
        <v>305</v>
      </c>
      <c r="F204" s="54" t="s">
        <v>1352</v>
      </c>
      <c r="G204" s="54" t="s">
        <v>1352</v>
      </c>
      <c r="H204" s="54" t="s">
        <v>1266</v>
      </c>
      <c r="I204" s="54" t="s">
        <v>1245</v>
      </c>
      <c r="J204" s="54" t="s">
        <v>1290</v>
      </c>
    </row>
    <row r="205" spans="1:10" x14ac:dyDescent="0.25">
      <c r="A205" s="53">
        <v>17.794</v>
      </c>
      <c r="B205" s="53">
        <v>544.33169999999996</v>
      </c>
      <c r="C205" s="53" t="s">
        <v>1226</v>
      </c>
      <c r="D205" s="53" t="s">
        <v>391</v>
      </c>
      <c r="E205" s="53" t="s">
        <v>305</v>
      </c>
      <c r="F205" s="54" t="s">
        <v>1288</v>
      </c>
      <c r="G205" s="54" t="s">
        <v>1335</v>
      </c>
      <c r="H205" s="54" t="s">
        <v>1297</v>
      </c>
      <c r="I205" s="54" t="s">
        <v>1295</v>
      </c>
      <c r="J205" s="54" t="s">
        <v>1436</v>
      </c>
    </row>
    <row r="206" spans="1:10" x14ac:dyDescent="0.25">
      <c r="A206" s="53">
        <v>17.805</v>
      </c>
      <c r="B206" s="53">
        <v>509.28519999999997</v>
      </c>
      <c r="C206" s="53" t="s">
        <v>1247</v>
      </c>
      <c r="D206" s="53" t="s">
        <v>415</v>
      </c>
      <c r="E206" s="53" t="s">
        <v>305</v>
      </c>
      <c r="F206" s="54">
        <v>0.94</v>
      </c>
      <c r="G206" s="54" t="s">
        <v>1257</v>
      </c>
      <c r="H206" s="54" t="s">
        <v>1527</v>
      </c>
      <c r="I206" s="54">
        <v>0.98</v>
      </c>
      <c r="J206" s="54" t="s">
        <v>1512</v>
      </c>
    </row>
    <row r="207" spans="1:10" x14ac:dyDescent="0.25">
      <c r="A207" s="53">
        <v>17.925000000000001</v>
      </c>
      <c r="B207" s="53">
        <v>476.27760000000001</v>
      </c>
      <c r="C207" s="53" t="s">
        <v>1247</v>
      </c>
      <c r="D207" s="53" t="s">
        <v>408</v>
      </c>
      <c r="E207" s="53" t="s">
        <v>305</v>
      </c>
      <c r="F207" s="54" t="s">
        <v>1275</v>
      </c>
      <c r="G207" s="54" t="s">
        <v>1257</v>
      </c>
      <c r="H207" s="54" t="s">
        <v>1432</v>
      </c>
      <c r="I207" s="54" t="s">
        <v>1285</v>
      </c>
      <c r="J207" s="54" t="s">
        <v>1237</v>
      </c>
    </row>
    <row r="208" spans="1:10" x14ac:dyDescent="0.25">
      <c r="A208" s="53">
        <v>17.957999999999998</v>
      </c>
      <c r="B208" s="53">
        <v>542.31740000000002</v>
      </c>
      <c r="C208" s="53" t="s">
        <v>1325</v>
      </c>
      <c r="D208" s="53" t="s">
        <v>392</v>
      </c>
      <c r="E208" s="53" t="s">
        <v>305</v>
      </c>
      <c r="F208" s="54" t="s">
        <v>1270</v>
      </c>
      <c r="G208" s="54" t="s">
        <v>1314</v>
      </c>
      <c r="H208" s="54" t="s">
        <v>1321</v>
      </c>
      <c r="I208" s="54" t="s">
        <v>1233</v>
      </c>
      <c r="J208" s="54" t="s">
        <v>1473</v>
      </c>
    </row>
    <row r="209" spans="1:10" x14ac:dyDescent="0.25">
      <c r="A209" s="53">
        <v>18.146000000000001</v>
      </c>
      <c r="B209" s="53">
        <v>454.28949999999998</v>
      </c>
      <c r="C209" s="53" t="s">
        <v>1226</v>
      </c>
      <c r="D209" s="53" t="s">
        <v>402</v>
      </c>
      <c r="E209" s="53" t="s">
        <v>305</v>
      </c>
      <c r="F209" s="54" t="s">
        <v>1302</v>
      </c>
      <c r="G209" s="54" t="s">
        <v>1385</v>
      </c>
      <c r="H209" s="54" t="s">
        <v>1458</v>
      </c>
      <c r="I209" s="54" t="s">
        <v>1289</v>
      </c>
      <c r="J209" s="54" t="s">
        <v>1266</v>
      </c>
    </row>
    <row r="210" spans="1:10" x14ac:dyDescent="0.25">
      <c r="A210" s="53">
        <v>18.224</v>
      </c>
      <c r="B210" s="53">
        <v>466.29090000000002</v>
      </c>
      <c r="C210" s="53" t="s">
        <v>1226</v>
      </c>
      <c r="D210" s="53" t="s">
        <v>412</v>
      </c>
      <c r="E210" s="53" t="s">
        <v>305</v>
      </c>
      <c r="F210" s="54" t="s">
        <v>1330</v>
      </c>
      <c r="G210" s="54" t="s">
        <v>1570</v>
      </c>
      <c r="H210" s="54" t="s">
        <v>1571</v>
      </c>
      <c r="I210" s="54" t="s">
        <v>1349</v>
      </c>
      <c r="J210" s="54" t="s">
        <v>1269</v>
      </c>
    </row>
    <row r="211" spans="1:10" x14ac:dyDescent="0.25">
      <c r="A211" s="53">
        <v>18.257000000000001</v>
      </c>
      <c r="B211" s="53">
        <v>508.33319999999998</v>
      </c>
      <c r="C211" s="53" t="s">
        <v>1226</v>
      </c>
      <c r="D211" s="53" t="s">
        <v>390</v>
      </c>
      <c r="E211" s="53" t="s">
        <v>305</v>
      </c>
      <c r="F211" s="54" t="s">
        <v>1264</v>
      </c>
      <c r="G211" s="54" t="s">
        <v>1276</v>
      </c>
      <c r="H211" s="54" t="s">
        <v>1244</v>
      </c>
      <c r="I211" s="54" t="s">
        <v>1266</v>
      </c>
      <c r="J211" s="54" t="s">
        <v>1453</v>
      </c>
    </row>
    <row r="212" spans="1:10" x14ac:dyDescent="0.25">
      <c r="A212" s="53">
        <v>18.288</v>
      </c>
      <c r="B212" s="53">
        <v>271.22609999999997</v>
      </c>
      <c r="C212" s="53" t="s">
        <v>1247</v>
      </c>
      <c r="D212" s="53" t="s">
        <v>787</v>
      </c>
      <c r="E212" s="53" t="s">
        <v>304</v>
      </c>
      <c r="F212" s="54" t="s">
        <v>1240</v>
      </c>
      <c r="G212" s="54" t="s">
        <v>1300</v>
      </c>
      <c r="H212" s="54" t="s">
        <v>1277</v>
      </c>
      <c r="I212" s="54" t="s">
        <v>1240</v>
      </c>
      <c r="J212" s="54" t="s">
        <v>1279</v>
      </c>
    </row>
    <row r="213" spans="1:10" x14ac:dyDescent="0.25">
      <c r="A213" s="53">
        <v>18.303999999999998</v>
      </c>
      <c r="B213" s="53">
        <v>297.2423</v>
      </c>
      <c r="C213" s="53" t="s">
        <v>1247</v>
      </c>
      <c r="D213" s="32" t="s">
        <v>788</v>
      </c>
      <c r="E213" s="53" t="s">
        <v>304</v>
      </c>
      <c r="F213" s="54" t="s">
        <v>1347</v>
      </c>
      <c r="G213" s="54" t="s">
        <v>1421</v>
      </c>
      <c r="H213" s="54" t="s">
        <v>1572</v>
      </c>
      <c r="I213" s="54" t="s">
        <v>1507</v>
      </c>
      <c r="J213" s="54" t="s">
        <v>1573</v>
      </c>
    </row>
    <row r="214" spans="1:10" x14ac:dyDescent="0.25">
      <c r="A214" s="53">
        <v>18.486000000000001</v>
      </c>
      <c r="B214" s="53">
        <v>599.32339999999999</v>
      </c>
      <c r="C214" s="53" t="s">
        <v>1247</v>
      </c>
      <c r="D214" s="53" t="s">
        <v>422</v>
      </c>
      <c r="E214" s="53" t="s">
        <v>305</v>
      </c>
      <c r="F214" s="54" t="s">
        <v>1324</v>
      </c>
      <c r="G214" s="54" t="s">
        <v>1327</v>
      </c>
      <c r="H214" s="54" t="s">
        <v>1349</v>
      </c>
      <c r="I214" s="54" t="s">
        <v>1453</v>
      </c>
      <c r="J214" s="54" t="s">
        <v>1292</v>
      </c>
    </row>
    <row r="215" spans="1:10" x14ac:dyDescent="0.25">
      <c r="A215" s="53">
        <v>18.606000000000002</v>
      </c>
      <c r="B215" s="53">
        <v>518.32060000000001</v>
      </c>
      <c r="C215" s="53" t="s">
        <v>1325</v>
      </c>
      <c r="D215" s="53" t="s">
        <v>821</v>
      </c>
      <c r="E215" s="53" t="s">
        <v>305</v>
      </c>
      <c r="F215" s="54" t="s">
        <v>1385</v>
      </c>
      <c r="G215" s="54" t="s">
        <v>1481</v>
      </c>
      <c r="H215" s="54" t="s">
        <v>1436</v>
      </c>
      <c r="I215" s="54" t="s">
        <v>1258</v>
      </c>
      <c r="J215" s="54" t="s">
        <v>1321</v>
      </c>
    </row>
    <row r="216" spans="1:10" x14ac:dyDescent="0.25">
      <c r="A216" s="53">
        <v>18.611999999999998</v>
      </c>
      <c r="B216" s="53">
        <v>502.29070000000002</v>
      </c>
      <c r="C216" s="53" t="s">
        <v>1247</v>
      </c>
      <c r="D216" s="53" t="s">
        <v>401</v>
      </c>
      <c r="E216" s="53" t="s">
        <v>305</v>
      </c>
      <c r="F216" s="54" t="s">
        <v>1470</v>
      </c>
      <c r="G216" s="54" t="s">
        <v>1327</v>
      </c>
      <c r="H216" s="54" t="s">
        <v>1350</v>
      </c>
      <c r="I216" s="54" t="s">
        <v>1266</v>
      </c>
      <c r="J216" s="54" t="s">
        <v>1240</v>
      </c>
    </row>
    <row r="217" spans="1:10" x14ac:dyDescent="0.25">
      <c r="A217" s="53">
        <v>18.637</v>
      </c>
      <c r="B217" s="53">
        <v>285.24200000000002</v>
      </c>
      <c r="C217" s="53" t="s">
        <v>1247</v>
      </c>
      <c r="D217" s="32" t="s">
        <v>790</v>
      </c>
      <c r="E217" s="53" t="s">
        <v>304</v>
      </c>
      <c r="F217" s="54" t="s">
        <v>1233</v>
      </c>
      <c r="G217" s="54" t="s">
        <v>1574</v>
      </c>
      <c r="H217" s="54" t="s">
        <v>1575</v>
      </c>
      <c r="I217" s="54" t="s">
        <v>1344</v>
      </c>
      <c r="J217" s="54" t="s">
        <v>1576</v>
      </c>
    </row>
    <row r="218" spans="1:10" x14ac:dyDescent="0.25">
      <c r="A218" s="53">
        <v>18.736999999999998</v>
      </c>
      <c r="B218" s="53">
        <v>546.35400000000004</v>
      </c>
      <c r="C218" s="53" t="s">
        <v>1226</v>
      </c>
      <c r="D218" s="53" t="s">
        <v>716</v>
      </c>
      <c r="E218" s="53" t="s">
        <v>305</v>
      </c>
      <c r="F218" s="54" t="s">
        <v>1453</v>
      </c>
      <c r="G218" s="54" t="s">
        <v>1481</v>
      </c>
      <c r="H218" s="54" t="s">
        <v>1489</v>
      </c>
      <c r="I218" s="54" t="s">
        <v>1270</v>
      </c>
      <c r="J218" s="54" t="s">
        <v>1244</v>
      </c>
    </row>
    <row r="219" spans="1:10" x14ac:dyDescent="0.25">
      <c r="A219" s="53">
        <v>18.757000000000001</v>
      </c>
      <c r="B219" s="53">
        <v>492.31470000000002</v>
      </c>
      <c r="C219" s="53" t="s">
        <v>1226</v>
      </c>
      <c r="D219" s="53" t="s">
        <v>399</v>
      </c>
      <c r="E219" s="53" t="s">
        <v>305</v>
      </c>
      <c r="F219" s="54" t="s">
        <v>1255</v>
      </c>
      <c r="G219" s="54" t="s">
        <v>1245</v>
      </c>
      <c r="H219" s="54" t="s">
        <v>1301</v>
      </c>
      <c r="I219" s="54" t="s">
        <v>1327</v>
      </c>
      <c r="J219" s="54" t="s">
        <v>1385</v>
      </c>
    </row>
    <row r="220" spans="1:10" x14ac:dyDescent="0.25">
      <c r="A220" s="53">
        <v>18.898</v>
      </c>
      <c r="B220" s="53">
        <v>534.35249999999996</v>
      </c>
      <c r="C220" s="53" t="s">
        <v>1226</v>
      </c>
      <c r="D220" s="53" t="s">
        <v>674</v>
      </c>
      <c r="E220" s="53" t="s">
        <v>305</v>
      </c>
      <c r="F220" s="54" t="s">
        <v>1315</v>
      </c>
      <c r="G220" s="54" t="s">
        <v>1356</v>
      </c>
      <c r="H220" s="54" t="s">
        <v>1290</v>
      </c>
      <c r="I220" s="54" t="s">
        <v>1327</v>
      </c>
      <c r="J220" s="54" t="s">
        <v>1276</v>
      </c>
    </row>
    <row r="221" spans="1:10" x14ac:dyDescent="0.25">
      <c r="A221" s="53">
        <v>18.937000000000001</v>
      </c>
      <c r="B221" s="53">
        <v>570.35299999999995</v>
      </c>
      <c r="C221" s="53" t="s">
        <v>1226</v>
      </c>
      <c r="D221" s="53" t="s">
        <v>385</v>
      </c>
      <c r="E221" s="53" t="s">
        <v>305</v>
      </c>
      <c r="F221" s="54" t="s">
        <v>1320</v>
      </c>
      <c r="G221" s="54" t="s">
        <v>1290</v>
      </c>
      <c r="H221" s="54" t="s">
        <v>1321</v>
      </c>
      <c r="I221" s="54" t="s">
        <v>1577</v>
      </c>
      <c r="J221" s="54" t="s">
        <v>1339</v>
      </c>
    </row>
    <row r="222" spans="1:10" x14ac:dyDescent="0.25">
      <c r="A222" s="53">
        <v>18.972999999999999</v>
      </c>
      <c r="B222" s="53">
        <v>478.29230000000001</v>
      </c>
      <c r="C222" s="53" t="s">
        <v>1247</v>
      </c>
      <c r="D222" s="53" t="s">
        <v>400</v>
      </c>
      <c r="E222" s="53" t="s">
        <v>305</v>
      </c>
      <c r="F222" s="54" t="s">
        <v>1240</v>
      </c>
      <c r="G222" s="54" t="s">
        <v>1516</v>
      </c>
      <c r="H222" s="54" t="s">
        <v>1318</v>
      </c>
      <c r="I222" s="54" t="s">
        <v>1257</v>
      </c>
      <c r="J222" s="54" t="s">
        <v>1269</v>
      </c>
    </row>
    <row r="223" spans="1:10" x14ac:dyDescent="0.25">
      <c r="A223" s="53">
        <v>18.988</v>
      </c>
      <c r="B223" s="53">
        <v>199.17240000000001</v>
      </c>
      <c r="C223" s="53" t="s">
        <v>1247</v>
      </c>
      <c r="D223" s="53" t="s">
        <v>360</v>
      </c>
      <c r="E223" s="53" t="s">
        <v>304</v>
      </c>
      <c r="F223" s="54">
        <v>1</v>
      </c>
      <c r="G223" s="54">
        <v>1.04</v>
      </c>
      <c r="H223" s="54" t="s">
        <v>1240</v>
      </c>
      <c r="I223" s="54" t="s">
        <v>1491</v>
      </c>
      <c r="J223" s="54" t="s">
        <v>1257</v>
      </c>
    </row>
    <row r="224" spans="1:10" x14ac:dyDescent="0.25">
      <c r="A224" s="53">
        <v>19.026</v>
      </c>
      <c r="B224" s="53">
        <v>523.30269999999996</v>
      </c>
      <c r="C224" s="53" t="s">
        <v>1247</v>
      </c>
      <c r="D224" s="53" t="s">
        <v>418</v>
      </c>
      <c r="E224" s="53" t="s">
        <v>305</v>
      </c>
      <c r="F224" s="54" t="s">
        <v>1350</v>
      </c>
      <c r="G224" s="54" t="s">
        <v>1516</v>
      </c>
      <c r="H224" s="54" t="s">
        <v>1433</v>
      </c>
      <c r="I224" s="54" t="s">
        <v>1339</v>
      </c>
      <c r="J224" s="54" t="s">
        <v>1301</v>
      </c>
    </row>
    <row r="225" spans="1:10" x14ac:dyDescent="0.25">
      <c r="A225" s="53">
        <v>19.106000000000002</v>
      </c>
      <c r="B225" s="53">
        <v>522.35239999999999</v>
      </c>
      <c r="C225" s="53" t="s">
        <v>1226</v>
      </c>
      <c r="D225" s="53" t="s">
        <v>388</v>
      </c>
      <c r="E225" s="53" t="s">
        <v>305</v>
      </c>
      <c r="F225" s="54" t="s">
        <v>1292</v>
      </c>
      <c r="G225" s="54" t="s">
        <v>1315</v>
      </c>
      <c r="H225" s="54" t="s">
        <v>1356</v>
      </c>
      <c r="I225" s="54" t="s">
        <v>1266</v>
      </c>
      <c r="J225" s="54" t="s">
        <v>1244</v>
      </c>
    </row>
    <row r="226" spans="1:10" x14ac:dyDescent="0.25">
      <c r="A226" s="53">
        <v>19.25</v>
      </c>
      <c r="B226" s="53">
        <v>510.35250000000002</v>
      </c>
      <c r="C226" s="53" t="s">
        <v>1226</v>
      </c>
      <c r="D226" s="53" t="s">
        <v>393</v>
      </c>
      <c r="E226" s="53" t="s">
        <v>305</v>
      </c>
      <c r="F226" s="54" t="s">
        <v>1279</v>
      </c>
      <c r="G226" s="54" t="s">
        <v>1290</v>
      </c>
      <c r="H226" s="54" t="s">
        <v>1256</v>
      </c>
      <c r="I226" s="54" t="s">
        <v>1451</v>
      </c>
      <c r="J226" s="54" t="s">
        <v>1332</v>
      </c>
    </row>
    <row r="227" spans="1:10" x14ac:dyDescent="0.25">
      <c r="A227" s="53">
        <v>19.324999999999999</v>
      </c>
      <c r="B227" s="53">
        <v>511.303</v>
      </c>
      <c r="C227" s="53" t="s">
        <v>1247</v>
      </c>
      <c r="D227" s="53" t="s">
        <v>822</v>
      </c>
      <c r="E227" s="53" t="s">
        <v>305</v>
      </c>
      <c r="F227" s="54" t="s">
        <v>1481</v>
      </c>
      <c r="G227" s="54" t="s">
        <v>1305</v>
      </c>
      <c r="H227" s="54" t="s">
        <v>1470</v>
      </c>
      <c r="I227" s="54" t="s">
        <v>1279</v>
      </c>
      <c r="J227" s="54" t="s">
        <v>1339</v>
      </c>
    </row>
    <row r="228" spans="1:10" x14ac:dyDescent="0.25">
      <c r="A228" s="53">
        <v>19.355</v>
      </c>
      <c r="B228" s="53">
        <v>249.1858</v>
      </c>
      <c r="C228" s="53" t="s">
        <v>1247</v>
      </c>
      <c r="D228" s="53" t="s">
        <v>384</v>
      </c>
      <c r="E228" s="53" t="s">
        <v>304</v>
      </c>
      <c r="F228" s="54" t="s">
        <v>1578</v>
      </c>
      <c r="G228" s="54" t="s">
        <v>1579</v>
      </c>
      <c r="H228" s="54" t="s">
        <v>1580</v>
      </c>
      <c r="I228" s="54" t="s">
        <v>1581</v>
      </c>
      <c r="J228" s="54" t="s">
        <v>1582</v>
      </c>
    </row>
    <row r="229" spans="1:10" x14ac:dyDescent="0.25">
      <c r="A229" s="53">
        <v>19.448</v>
      </c>
      <c r="B229" s="53">
        <v>572.36440000000005</v>
      </c>
      <c r="C229" s="53" t="s">
        <v>1226</v>
      </c>
      <c r="D229" s="53" t="s">
        <v>823</v>
      </c>
      <c r="E229" s="53" t="s">
        <v>305</v>
      </c>
      <c r="F229" s="54" t="s">
        <v>1287</v>
      </c>
      <c r="G229" s="54" t="s">
        <v>1268</v>
      </c>
      <c r="H229" s="54" t="s">
        <v>1321</v>
      </c>
      <c r="I229" s="54" t="s">
        <v>1352</v>
      </c>
      <c r="J229" s="54" t="s">
        <v>1332</v>
      </c>
    </row>
    <row r="230" spans="1:10" x14ac:dyDescent="0.25">
      <c r="A230" s="53">
        <v>19.449000000000002</v>
      </c>
      <c r="B230" s="53">
        <v>466.29430000000002</v>
      </c>
      <c r="C230" s="53" t="s">
        <v>1247</v>
      </c>
      <c r="D230" s="53" t="s">
        <v>397</v>
      </c>
      <c r="E230" s="53" t="s">
        <v>305</v>
      </c>
      <c r="F230" s="54" t="s">
        <v>1255</v>
      </c>
      <c r="G230" s="54" t="s">
        <v>1302</v>
      </c>
      <c r="H230" s="54" t="s">
        <v>1244</v>
      </c>
      <c r="I230" s="54" t="s">
        <v>1491</v>
      </c>
      <c r="J230" s="54" t="s">
        <v>1360</v>
      </c>
    </row>
    <row r="231" spans="1:10" x14ac:dyDescent="0.25">
      <c r="A231" s="53">
        <v>19.797999999999998</v>
      </c>
      <c r="B231" s="53">
        <v>299.25819999999999</v>
      </c>
      <c r="C231" s="53" t="s">
        <v>1247</v>
      </c>
      <c r="D231" s="53" t="s">
        <v>824</v>
      </c>
      <c r="E231" s="53" t="s">
        <v>304</v>
      </c>
      <c r="F231" s="54" t="s">
        <v>1507</v>
      </c>
      <c r="G231" s="54" t="s">
        <v>1583</v>
      </c>
      <c r="H231" s="54" t="s">
        <v>1584</v>
      </c>
      <c r="I231" s="54" t="s">
        <v>1398</v>
      </c>
      <c r="J231" s="54" t="s">
        <v>1585</v>
      </c>
    </row>
    <row r="232" spans="1:10" x14ac:dyDescent="0.25">
      <c r="A232" s="53">
        <v>19.84</v>
      </c>
      <c r="B232" s="53">
        <v>295.22399999999999</v>
      </c>
      <c r="C232" s="53" t="s">
        <v>1226</v>
      </c>
      <c r="D232" s="53" t="s">
        <v>825</v>
      </c>
      <c r="E232" s="53" t="s">
        <v>304</v>
      </c>
      <c r="F232" s="54" t="s">
        <v>1244</v>
      </c>
      <c r="G232" s="54" t="s">
        <v>1440</v>
      </c>
      <c r="H232" s="54" t="s">
        <v>1283</v>
      </c>
      <c r="I232" s="54" t="s">
        <v>1258</v>
      </c>
      <c r="J232" s="54" t="s">
        <v>1356</v>
      </c>
    </row>
    <row r="233" spans="1:10" x14ac:dyDescent="0.25">
      <c r="A233" s="53">
        <v>19.882999999999999</v>
      </c>
      <c r="B233" s="53">
        <v>492.30779999999999</v>
      </c>
      <c r="C233" s="53" t="s">
        <v>1247</v>
      </c>
      <c r="D233" s="53" t="s">
        <v>411</v>
      </c>
      <c r="E233" s="53" t="s">
        <v>305</v>
      </c>
      <c r="F233" s="54" t="s">
        <v>1332</v>
      </c>
      <c r="G233" s="54" t="s">
        <v>1453</v>
      </c>
      <c r="H233" s="54" t="s">
        <v>1454</v>
      </c>
      <c r="I233" s="54" t="s">
        <v>1244</v>
      </c>
      <c r="J233" s="54" t="s">
        <v>1288</v>
      </c>
    </row>
    <row r="234" spans="1:10" x14ac:dyDescent="0.25">
      <c r="A234" s="53">
        <v>19.954999999999998</v>
      </c>
      <c r="B234" s="53">
        <v>225.18440000000001</v>
      </c>
      <c r="C234" s="53" t="s">
        <v>1247</v>
      </c>
      <c r="D234" s="53" t="s">
        <v>363</v>
      </c>
      <c r="E234" s="53" t="s">
        <v>304</v>
      </c>
      <c r="F234" s="54" t="s">
        <v>1491</v>
      </c>
      <c r="G234" s="54" t="s">
        <v>1385</v>
      </c>
      <c r="H234" s="54" t="s">
        <v>1532</v>
      </c>
      <c r="I234" s="54" t="s">
        <v>1257</v>
      </c>
      <c r="J234" s="54" t="s">
        <v>1233</v>
      </c>
    </row>
    <row r="235" spans="1:10" x14ac:dyDescent="0.25">
      <c r="A235" s="53">
        <v>20.004000000000001</v>
      </c>
      <c r="B235" s="53">
        <v>536.36990000000003</v>
      </c>
      <c r="C235" s="53" t="s">
        <v>1226</v>
      </c>
      <c r="D235" s="53" t="s">
        <v>717</v>
      </c>
      <c r="E235" s="53" t="s">
        <v>305</v>
      </c>
      <c r="F235" s="54" t="s">
        <v>1233</v>
      </c>
      <c r="G235" s="54" t="s">
        <v>1287</v>
      </c>
      <c r="H235" s="54" t="s">
        <v>1330</v>
      </c>
      <c r="I235" s="54" t="s">
        <v>1279</v>
      </c>
      <c r="J235" s="54" t="s">
        <v>1256</v>
      </c>
    </row>
    <row r="236" spans="1:10" x14ac:dyDescent="0.25">
      <c r="A236" s="53">
        <v>20.202999999999999</v>
      </c>
      <c r="B236" s="53">
        <v>524.37080000000003</v>
      </c>
      <c r="C236" s="53" t="s">
        <v>1226</v>
      </c>
      <c r="D236" s="53" t="s">
        <v>679</v>
      </c>
      <c r="E236" s="53" t="s">
        <v>305</v>
      </c>
      <c r="F236" s="54" t="s">
        <v>1245</v>
      </c>
      <c r="G236" s="54" t="s">
        <v>1245</v>
      </c>
      <c r="H236" s="54" t="s">
        <v>1276</v>
      </c>
      <c r="I236" s="54" t="s">
        <v>1352</v>
      </c>
      <c r="J236" s="54" t="s">
        <v>1321</v>
      </c>
    </row>
    <row r="237" spans="1:10" x14ac:dyDescent="0.25">
      <c r="A237" s="53">
        <v>20.431000000000001</v>
      </c>
      <c r="B237" s="53">
        <v>480.30950000000001</v>
      </c>
      <c r="C237" s="53" t="s">
        <v>1247</v>
      </c>
      <c r="D237" s="53" t="s">
        <v>406</v>
      </c>
      <c r="E237" s="53" t="s">
        <v>305</v>
      </c>
      <c r="F237" s="54" t="s">
        <v>1507</v>
      </c>
      <c r="G237" s="54" t="s">
        <v>1266</v>
      </c>
      <c r="H237" s="54" t="s">
        <v>1532</v>
      </c>
      <c r="I237" s="54" t="s">
        <v>1292</v>
      </c>
      <c r="J237" s="54" t="s">
        <v>1451</v>
      </c>
    </row>
    <row r="238" spans="1:10" x14ac:dyDescent="0.25">
      <c r="A238" s="53">
        <v>20.471</v>
      </c>
      <c r="B238" s="53">
        <v>275.20010000000002</v>
      </c>
      <c r="C238" s="53" t="s">
        <v>1247</v>
      </c>
      <c r="D238" s="53" t="s">
        <v>1586</v>
      </c>
      <c r="E238" s="53" t="s">
        <v>304</v>
      </c>
      <c r="F238" s="54" t="s">
        <v>1264</v>
      </c>
      <c r="G238" s="54">
        <v>0.91</v>
      </c>
      <c r="H238" s="54" t="s">
        <v>1338</v>
      </c>
      <c r="I238" s="54" t="s">
        <v>1240</v>
      </c>
      <c r="J238" s="54" t="s">
        <v>1233</v>
      </c>
    </row>
    <row r="239" spans="1:10" x14ac:dyDescent="0.25">
      <c r="A239" s="53">
        <v>20.760999999999999</v>
      </c>
      <c r="B239" s="53">
        <v>251.20269999999999</v>
      </c>
      <c r="C239" s="53" t="s">
        <v>1247</v>
      </c>
      <c r="D239" s="53" t="s">
        <v>375</v>
      </c>
      <c r="E239" s="53" t="s">
        <v>304</v>
      </c>
      <c r="F239" s="54" t="s">
        <v>1292</v>
      </c>
      <c r="G239" s="54">
        <v>1.18</v>
      </c>
      <c r="H239" s="54" t="s">
        <v>1374</v>
      </c>
      <c r="I239" s="54" t="s">
        <v>1453</v>
      </c>
      <c r="J239" s="54">
        <v>1.29</v>
      </c>
    </row>
    <row r="240" spans="1:10" x14ac:dyDescent="0.25">
      <c r="A240" s="53">
        <v>20.850999999999999</v>
      </c>
      <c r="B240" s="53">
        <v>506.3263</v>
      </c>
      <c r="C240" s="53" t="s">
        <v>1247</v>
      </c>
      <c r="D240" s="53" t="s">
        <v>405</v>
      </c>
      <c r="E240" s="53" t="s">
        <v>305</v>
      </c>
      <c r="F240" s="54" t="s">
        <v>1451</v>
      </c>
      <c r="G240" s="54" t="s">
        <v>1264</v>
      </c>
      <c r="H240" s="54" t="s">
        <v>1237</v>
      </c>
      <c r="I240" s="54" t="s">
        <v>1270</v>
      </c>
      <c r="J240" s="54" t="s">
        <v>1279</v>
      </c>
    </row>
    <row r="241" spans="1:10" x14ac:dyDescent="0.25">
      <c r="A241" s="53">
        <v>21.056000000000001</v>
      </c>
      <c r="B241" s="53">
        <v>550.38120000000004</v>
      </c>
      <c r="C241" s="53" t="s">
        <v>1226</v>
      </c>
      <c r="D241" s="53" t="s">
        <v>718</v>
      </c>
      <c r="E241" s="53" t="s">
        <v>305</v>
      </c>
      <c r="F241" s="54" t="s">
        <v>1256</v>
      </c>
      <c r="G241" s="54" t="s">
        <v>1237</v>
      </c>
      <c r="H241" s="54" t="s">
        <v>1440</v>
      </c>
      <c r="I241" s="54" t="s">
        <v>1237</v>
      </c>
      <c r="J241" s="54" t="s">
        <v>1440</v>
      </c>
    </row>
    <row r="242" spans="1:10" x14ac:dyDescent="0.25">
      <c r="A242" s="53">
        <v>21.327000000000002</v>
      </c>
      <c r="B242" s="53">
        <v>239.20330000000001</v>
      </c>
      <c r="C242" s="53" t="s">
        <v>1247</v>
      </c>
      <c r="D242" s="53" t="s">
        <v>376</v>
      </c>
      <c r="E242" s="53" t="s">
        <v>304</v>
      </c>
      <c r="F242" s="54" t="s">
        <v>1270</v>
      </c>
      <c r="G242" s="54" t="s">
        <v>1283</v>
      </c>
      <c r="H242" s="54" t="s">
        <v>1300</v>
      </c>
      <c r="I242" s="54" t="s">
        <v>1330</v>
      </c>
      <c r="J242" s="54" t="s">
        <v>1532</v>
      </c>
    </row>
    <row r="243" spans="1:10" x14ac:dyDescent="0.25">
      <c r="A243" s="53">
        <v>21.411999999999999</v>
      </c>
      <c r="B243" s="53">
        <v>301.21839999999997</v>
      </c>
      <c r="C243" s="53" t="s">
        <v>1247</v>
      </c>
      <c r="D243" s="53" t="s">
        <v>382</v>
      </c>
      <c r="E243" s="53" t="s">
        <v>304</v>
      </c>
      <c r="F243" s="54" t="s">
        <v>1265</v>
      </c>
      <c r="G243" s="54" t="s">
        <v>1305</v>
      </c>
      <c r="H243" s="54" t="s">
        <v>1476</v>
      </c>
      <c r="I243" s="54" t="s">
        <v>1456</v>
      </c>
      <c r="J243" s="54" t="s">
        <v>1285</v>
      </c>
    </row>
    <row r="244" spans="1:10" x14ac:dyDescent="0.25">
      <c r="A244" s="53">
        <v>21.524999999999999</v>
      </c>
      <c r="B244" s="53">
        <v>309.2072</v>
      </c>
      <c r="C244" s="53" t="s">
        <v>1247</v>
      </c>
      <c r="D244" s="53" t="s">
        <v>826</v>
      </c>
      <c r="E244" s="53" t="s">
        <v>304</v>
      </c>
      <c r="F244" s="54" t="s">
        <v>1364</v>
      </c>
      <c r="G244" s="54">
        <v>1.21</v>
      </c>
      <c r="H244" s="54" t="s">
        <v>1587</v>
      </c>
      <c r="I244" s="54" t="s">
        <v>1487</v>
      </c>
      <c r="J244" s="54" t="s">
        <v>1321</v>
      </c>
    </row>
    <row r="245" spans="1:10" x14ac:dyDescent="0.25">
      <c r="A245" s="53">
        <v>21.547000000000001</v>
      </c>
      <c r="B245" s="53">
        <v>293.21010000000001</v>
      </c>
      <c r="C245" s="53" t="s">
        <v>1247</v>
      </c>
      <c r="D245" s="53" t="s">
        <v>792</v>
      </c>
      <c r="E245" s="53" t="s">
        <v>304</v>
      </c>
      <c r="F245" s="54" t="s">
        <v>1385</v>
      </c>
      <c r="G245" s="54" t="s">
        <v>1360</v>
      </c>
      <c r="H245" s="54" t="s">
        <v>1283</v>
      </c>
      <c r="I245" s="54" t="s">
        <v>1301</v>
      </c>
      <c r="J245" s="54" t="s">
        <v>1314</v>
      </c>
    </row>
    <row r="246" spans="1:10" x14ac:dyDescent="0.25">
      <c r="A246" s="53">
        <v>21.574999999999999</v>
      </c>
      <c r="B246" s="53">
        <v>227.20330000000001</v>
      </c>
      <c r="C246" s="53" t="s">
        <v>1247</v>
      </c>
      <c r="D246" s="53" t="s">
        <v>364</v>
      </c>
      <c r="E246" s="53" t="s">
        <v>304</v>
      </c>
      <c r="F246" s="54" t="s">
        <v>1302</v>
      </c>
      <c r="G246" s="54" t="s">
        <v>1289</v>
      </c>
      <c r="H246" s="54" t="s">
        <v>1487</v>
      </c>
      <c r="I246" s="54" t="s">
        <v>1257</v>
      </c>
      <c r="J246" s="54" t="s">
        <v>1270</v>
      </c>
    </row>
    <row r="247" spans="1:10" x14ac:dyDescent="0.25">
      <c r="A247" s="53">
        <v>21.957999999999998</v>
      </c>
      <c r="B247" s="53">
        <v>303.22859999999997</v>
      </c>
      <c r="C247" s="53" t="s">
        <v>1226</v>
      </c>
      <c r="D247" s="53" t="s">
        <v>505</v>
      </c>
      <c r="E247" s="53" t="s">
        <v>742</v>
      </c>
      <c r="F247" s="54" t="s">
        <v>1453</v>
      </c>
      <c r="G247" s="54" t="s">
        <v>1339</v>
      </c>
      <c r="H247" s="54" t="s">
        <v>1294</v>
      </c>
      <c r="I247" s="54" t="s">
        <v>1470</v>
      </c>
      <c r="J247" s="54" t="s">
        <v>1321</v>
      </c>
    </row>
    <row r="248" spans="1:10" x14ac:dyDescent="0.25">
      <c r="A248" s="53">
        <v>22.164000000000001</v>
      </c>
      <c r="B248" s="53">
        <v>269.21230000000003</v>
      </c>
      <c r="C248" s="53" t="s">
        <v>1247</v>
      </c>
      <c r="D248" s="53" t="s">
        <v>576</v>
      </c>
      <c r="E248" s="53" t="s">
        <v>304</v>
      </c>
      <c r="F248" s="54" t="s">
        <v>1347</v>
      </c>
      <c r="G248" s="54" t="s">
        <v>1323</v>
      </c>
      <c r="H248" s="54" t="s">
        <v>1571</v>
      </c>
      <c r="I248" s="54">
        <v>1.33</v>
      </c>
      <c r="J248" s="54" t="s">
        <v>1288</v>
      </c>
    </row>
    <row r="249" spans="1:10" x14ac:dyDescent="0.25">
      <c r="A249" s="53">
        <v>22.175999999999998</v>
      </c>
      <c r="B249" s="53">
        <v>327.23099999999999</v>
      </c>
      <c r="C249" s="53" t="s">
        <v>1247</v>
      </c>
      <c r="D249" s="53" t="s">
        <v>361</v>
      </c>
      <c r="E249" s="53" t="s">
        <v>304</v>
      </c>
      <c r="F249" s="54" t="s">
        <v>1491</v>
      </c>
      <c r="G249" s="54" t="s">
        <v>1349</v>
      </c>
      <c r="H249" s="54" t="s">
        <v>1398</v>
      </c>
      <c r="I249" s="54" t="s">
        <v>1445</v>
      </c>
      <c r="J249" s="54" t="s">
        <v>1432</v>
      </c>
    </row>
    <row r="250" spans="1:10" x14ac:dyDescent="0.25">
      <c r="A250" s="53">
        <v>22.184999999999999</v>
      </c>
      <c r="B250" s="53">
        <v>253.21709999999999</v>
      </c>
      <c r="C250" s="53" t="s">
        <v>1247</v>
      </c>
      <c r="D250" s="53" t="s">
        <v>372</v>
      </c>
      <c r="E250" s="53" t="s">
        <v>304</v>
      </c>
      <c r="F250" s="54" t="s">
        <v>1292</v>
      </c>
      <c r="G250" s="54" t="s">
        <v>1300</v>
      </c>
      <c r="H250" s="54" t="s">
        <v>1588</v>
      </c>
      <c r="I250" s="54" t="s">
        <v>1305</v>
      </c>
      <c r="J250" s="54" t="s">
        <v>1342</v>
      </c>
    </row>
    <row r="251" spans="1:10" x14ac:dyDescent="0.25">
      <c r="A251" s="53">
        <v>22.542000000000002</v>
      </c>
      <c r="B251" s="53">
        <v>303.23309999999998</v>
      </c>
      <c r="C251" s="53" t="s">
        <v>1247</v>
      </c>
      <c r="D251" s="53" t="s">
        <v>378</v>
      </c>
      <c r="E251" s="53" t="s">
        <v>304</v>
      </c>
      <c r="F251" s="54" t="s">
        <v>1356</v>
      </c>
      <c r="G251" s="54" t="s">
        <v>1509</v>
      </c>
      <c r="H251" s="54" t="s">
        <v>1373</v>
      </c>
      <c r="I251" s="54" t="s">
        <v>1349</v>
      </c>
      <c r="J251" s="54" t="s">
        <v>1385</v>
      </c>
    </row>
    <row r="252" spans="1:10" x14ac:dyDescent="0.25">
      <c r="A252" s="53">
        <v>22.736000000000001</v>
      </c>
      <c r="B252" s="53">
        <v>241.2184</v>
      </c>
      <c r="C252" s="53" t="s">
        <v>1247</v>
      </c>
      <c r="D252" s="53" t="s">
        <v>369</v>
      </c>
      <c r="E252" s="53" t="s">
        <v>304</v>
      </c>
      <c r="F252" s="54" t="s">
        <v>1512</v>
      </c>
      <c r="G252" s="54" t="s">
        <v>1339</v>
      </c>
      <c r="H252" s="54" t="s">
        <v>1432</v>
      </c>
      <c r="I252" s="54" t="s">
        <v>1233</v>
      </c>
      <c r="J252" s="54" t="s">
        <v>1509</v>
      </c>
    </row>
    <row r="253" spans="1:10" x14ac:dyDescent="0.25">
      <c r="A253" s="53">
        <v>22.742999999999999</v>
      </c>
      <c r="B253" s="53">
        <v>279.23129999999998</v>
      </c>
      <c r="C253" s="53" t="s">
        <v>1226</v>
      </c>
      <c r="D253" s="53" t="s">
        <v>1589</v>
      </c>
      <c r="E253" s="53" t="s">
        <v>304</v>
      </c>
      <c r="F253" s="54" t="s">
        <v>1240</v>
      </c>
      <c r="G253" s="54" t="s">
        <v>1554</v>
      </c>
      <c r="H253" s="54" t="s">
        <v>1479</v>
      </c>
      <c r="I253" s="54" t="s">
        <v>1279</v>
      </c>
      <c r="J253" s="54" t="s">
        <v>1229</v>
      </c>
    </row>
    <row r="254" spans="1:10" x14ac:dyDescent="0.25">
      <c r="A254" s="53">
        <v>23.015000000000001</v>
      </c>
      <c r="B254" s="53">
        <v>279.23390000000001</v>
      </c>
      <c r="C254" s="53" t="s">
        <v>1247</v>
      </c>
      <c r="D254" s="53" t="s">
        <v>1590</v>
      </c>
      <c r="E254" s="53" t="s">
        <v>304</v>
      </c>
      <c r="F254" s="54" t="s">
        <v>1330</v>
      </c>
      <c r="G254" s="54" t="s">
        <v>1458</v>
      </c>
      <c r="H254" s="54" t="s">
        <v>1591</v>
      </c>
      <c r="I254" s="54" t="s">
        <v>1354</v>
      </c>
      <c r="J254" s="54" t="s">
        <v>1324</v>
      </c>
    </row>
    <row r="255" spans="1:10" x14ac:dyDescent="0.25">
      <c r="A255" s="53">
        <v>23.24</v>
      </c>
      <c r="B255" s="53">
        <v>267.2346</v>
      </c>
      <c r="C255" s="53" t="s">
        <v>1247</v>
      </c>
      <c r="D255" s="53" t="s">
        <v>374</v>
      </c>
      <c r="E255" s="53" t="s">
        <v>304</v>
      </c>
      <c r="F255" s="54" t="s">
        <v>1295</v>
      </c>
      <c r="G255" s="54" t="s">
        <v>1284</v>
      </c>
      <c r="H255" s="54" t="s">
        <v>1431</v>
      </c>
      <c r="I255" s="54" t="s">
        <v>1321</v>
      </c>
      <c r="J255" s="54" t="s">
        <v>1489</v>
      </c>
    </row>
    <row r="256" spans="1:10" x14ac:dyDescent="0.25">
      <c r="A256" s="53">
        <v>23.251000000000001</v>
      </c>
      <c r="B256" s="53">
        <v>329.2466</v>
      </c>
      <c r="C256" s="53" t="s">
        <v>1247</v>
      </c>
      <c r="D256" s="53" t="s">
        <v>371</v>
      </c>
      <c r="E256" s="53" t="s">
        <v>304</v>
      </c>
      <c r="F256" s="54" t="s">
        <v>1451</v>
      </c>
      <c r="G256" s="54" t="s">
        <v>1538</v>
      </c>
      <c r="H256" s="54" t="s">
        <v>1472</v>
      </c>
      <c r="I256" s="54" t="s">
        <v>1268</v>
      </c>
      <c r="J256" s="54" t="s">
        <v>1454</v>
      </c>
    </row>
    <row r="257" spans="1:10" x14ac:dyDescent="0.25">
      <c r="A257" s="53">
        <v>23.396000000000001</v>
      </c>
      <c r="B257" s="53">
        <v>305.24880000000002</v>
      </c>
      <c r="C257" s="53" t="s">
        <v>1247</v>
      </c>
      <c r="D257" s="53" t="s">
        <v>379</v>
      </c>
      <c r="E257" s="53" t="s">
        <v>304</v>
      </c>
      <c r="F257" s="54" t="s">
        <v>1251</v>
      </c>
      <c r="G257" s="54" t="s">
        <v>1233</v>
      </c>
      <c r="H257" s="54" t="s">
        <v>1472</v>
      </c>
      <c r="I257" s="54" t="s">
        <v>1489</v>
      </c>
      <c r="J257" s="54" t="s">
        <v>1321</v>
      </c>
    </row>
    <row r="258" spans="1:10" x14ac:dyDescent="0.25">
      <c r="A258" s="53">
        <v>23.507000000000001</v>
      </c>
      <c r="B258" s="53">
        <v>281.23790000000002</v>
      </c>
      <c r="C258" s="53" t="s">
        <v>1247</v>
      </c>
      <c r="D258" s="53" t="s">
        <v>1592</v>
      </c>
      <c r="E258" s="53" t="s">
        <v>304</v>
      </c>
      <c r="F258" s="54" t="s">
        <v>1509</v>
      </c>
      <c r="G258" s="54" t="s">
        <v>1261</v>
      </c>
      <c r="H258" s="54" t="s">
        <v>1593</v>
      </c>
      <c r="I258" s="54" t="s">
        <v>1356</v>
      </c>
      <c r="J258" s="54" t="s">
        <v>1288</v>
      </c>
    </row>
    <row r="259" spans="1:10" x14ac:dyDescent="0.25">
      <c r="A259" s="53">
        <v>23.669</v>
      </c>
      <c r="B259" s="53">
        <v>293.2491</v>
      </c>
      <c r="C259" s="53" t="s">
        <v>1247</v>
      </c>
      <c r="D259" s="53" t="s">
        <v>370</v>
      </c>
      <c r="E259" s="53" t="s">
        <v>304</v>
      </c>
      <c r="F259" s="54" t="s">
        <v>1330</v>
      </c>
      <c r="G259" s="54" t="s">
        <v>1324</v>
      </c>
      <c r="H259" s="54" t="s">
        <v>1335</v>
      </c>
      <c r="I259" s="54" t="s">
        <v>1509</v>
      </c>
      <c r="J259" s="54" t="s">
        <v>1436</v>
      </c>
    </row>
    <row r="260" spans="1:10" x14ac:dyDescent="0.25">
      <c r="A260" s="53">
        <v>23.716999999999999</v>
      </c>
      <c r="B260" s="53">
        <v>255.23310000000001</v>
      </c>
      <c r="C260" s="53" t="s">
        <v>1247</v>
      </c>
      <c r="D260" s="53" t="s">
        <v>1594</v>
      </c>
      <c r="E260" s="53" t="s">
        <v>304</v>
      </c>
      <c r="F260" s="54">
        <v>1.1299999999999999</v>
      </c>
      <c r="G260" s="54">
        <v>1.6</v>
      </c>
      <c r="H260" s="54" t="s">
        <v>1527</v>
      </c>
      <c r="I260" s="54" t="s">
        <v>1302</v>
      </c>
      <c r="J260" s="54" t="s">
        <v>1320</v>
      </c>
    </row>
    <row r="261" spans="1:10" x14ac:dyDescent="0.25">
      <c r="A261" s="53">
        <v>23.959</v>
      </c>
      <c r="B261" s="53">
        <v>331.2654</v>
      </c>
      <c r="C261" s="53" t="s">
        <v>1247</v>
      </c>
      <c r="D261" s="53" t="s">
        <v>377</v>
      </c>
      <c r="E261" s="53" t="s">
        <v>304</v>
      </c>
      <c r="F261" s="54" t="s">
        <v>1332</v>
      </c>
      <c r="G261" s="54" t="s">
        <v>1245</v>
      </c>
      <c r="H261" s="54" t="s">
        <v>1470</v>
      </c>
      <c r="I261" s="54" t="s">
        <v>1231</v>
      </c>
      <c r="J261" s="54" t="s">
        <v>1245</v>
      </c>
    </row>
    <row r="262" spans="1:10" x14ac:dyDescent="0.25">
      <c r="A262" s="53">
        <v>24.613</v>
      </c>
      <c r="B262" s="53">
        <v>269.25310000000002</v>
      </c>
      <c r="C262" s="53" t="s">
        <v>1247</v>
      </c>
      <c r="D262" s="53" t="s">
        <v>365</v>
      </c>
      <c r="E262" s="53" t="s">
        <v>304</v>
      </c>
      <c r="F262" s="54" t="s">
        <v>1269</v>
      </c>
      <c r="G262" s="54" t="s">
        <v>1268</v>
      </c>
      <c r="H262" s="54" t="s">
        <v>1356</v>
      </c>
      <c r="I262" s="54" t="s">
        <v>1352</v>
      </c>
      <c r="J262" s="54" t="s">
        <v>1279</v>
      </c>
    </row>
    <row r="263" spans="1:10" x14ac:dyDescent="0.25">
      <c r="A263" s="53">
        <v>24.873999999999999</v>
      </c>
      <c r="B263" s="53">
        <v>295.26420000000002</v>
      </c>
      <c r="C263" s="53" t="s">
        <v>1247</v>
      </c>
      <c r="D263" s="53" t="s">
        <v>373</v>
      </c>
      <c r="E263" s="53" t="s">
        <v>304</v>
      </c>
      <c r="F263" s="54" t="s">
        <v>1314</v>
      </c>
      <c r="G263" s="54" t="s">
        <v>1245</v>
      </c>
      <c r="H263" s="54" t="s">
        <v>1507</v>
      </c>
      <c r="I263" s="54" t="s">
        <v>1305</v>
      </c>
      <c r="J263" s="54" t="s">
        <v>1258</v>
      </c>
    </row>
    <row r="264" spans="1:10" x14ac:dyDescent="0.25">
      <c r="A264" s="53">
        <v>24.904</v>
      </c>
      <c r="B264" s="53">
        <v>333.28149999999999</v>
      </c>
      <c r="C264" s="53" t="s">
        <v>1247</v>
      </c>
      <c r="D264" s="53" t="s">
        <v>368</v>
      </c>
      <c r="E264" s="53" t="s">
        <v>304</v>
      </c>
      <c r="F264" s="54" t="s">
        <v>1245</v>
      </c>
      <c r="G264" s="54" t="s">
        <v>1317</v>
      </c>
      <c r="H264" s="54" t="s">
        <v>1321</v>
      </c>
      <c r="I264" s="54" t="s">
        <v>1295</v>
      </c>
      <c r="J264" s="54" t="s">
        <v>1245</v>
      </c>
    </row>
    <row r="265" spans="1:10" ht="13.8" thickBot="1" x14ac:dyDescent="0.3">
      <c r="A265" s="40">
        <v>25.588000000000001</v>
      </c>
      <c r="B265" s="40">
        <v>309.27969999999999</v>
      </c>
      <c r="C265" s="40" t="s">
        <v>1247</v>
      </c>
      <c r="D265" s="40" t="s">
        <v>366</v>
      </c>
      <c r="E265" s="40" t="s">
        <v>304</v>
      </c>
      <c r="F265" s="55" t="s">
        <v>1269</v>
      </c>
      <c r="G265" s="55" t="s">
        <v>1509</v>
      </c>
      <c r="H265" s="55" t="s">
        <v>1315</v>
      </c>
      <c r="I265" s="55" t="s">
        <v>1258</v>
      </c>
      <c r="J265" s="55" t="s">
        <v>1288</v>
      </c>
    </row>
    <row r="266" spans="1:10" x14ac:dyDescent="0.25">
      <c r="A266" s="15" t="s">
        <v>1595</v>
      </c>
      <c r="F266" s="45"/>
      <c r="G266" s="45"/>
      <c r="H266" s="45"/>
      <c r="I266" s="45"/>
      <c r="J266" s="45"/>
    </row>
  </sheetData>
  <phoneticPr fontId="2" type="noConversion"/>
  <hyperlinks>
    <hyperlink ref="D98" r:id="rId1" display="https://pubchem.ncbi.nlm.nih.gov/compound/1794427"/>
    <hyperlink ref="D124" r:id="rId2" display="https://pubchem.ncbi.nlm.nih.gov/compound/11508953"/>
    <hyperlink ref="D152" r:id="rId3" display="https://pubchem.ncbi.nlm.nih.gov/compound/802"/>
    <hyperlink ref="D213" r:id="rId4" display="https://pubchem.ncbi.nlm.nih.gov/compound/78383977"/>
    <hyperlink ref="D217" r:id="rId5" display="https://pubchem.ncbi.nlm.nih.gov/compound/86012010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>
      <selection activeCell="E15" sqref="E15"/>
    </sheetView>
  </sheetViews>
  <sheetFormatPr defaultRowHeight="13.8" x14ac:dyDescent="0.25"/>
  <sheetData>
    <row r="1" spans="1:14" ht="15.6" x14ac:dyDescent="0.3">
      <c r="A1" s="15"/>
      <c r="B1" s="1" t="s">
        <v>1181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7" t="s">
        <v>1163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5"/>
      <c r="B3" s="15" t="s">
        <v>19</v>
      </c>
      <c r="C3" s="15" t="s">
        <v>20</v>
      </c>
      <c r="D3" s="15" t="s">
        <v>28</v>
      </c>
      <c r="E3" s="15" t="s">
        <v>30</v>
      </c>
      <c r="F3" s="15" t="s">
        <v>22</v>
      </c>
      <c r="G3" s="15" t="s">
        <v>36</v>
      </c>
      <c r="H3" s="15" t="s">
        <v>23</v>
      </c>
      <c r="I3" s="15" t="s">
        <v>25</v>
      </c>
      <c r="J3" s="15" t="s">
        <v>33</v>
      </c>
      <c r="K3" s="15" t="s">
        <v>34</v>
      </c>
      <c r="L3" s="15" t="s">
        <v>35</v>
      </c>
      <c r="M3" s="15" t="s">
        <v>24</v>
      </c>
      <c r="N3" s="15" t="s">
        <v>247</v>
      </c>
    </row>
    <row r="4" spans="1:14" x14ac:dyDescent="0.25">
      <c r="A4" s="15" t="s">
        <v>723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0.624457584586675</v>
      </c>
      <c r="H4" s="15">
        <v>0</v>
      </c>
      <c r="I4" s="15">
        <v>0</v>
      </c>
      <c r="J4" s="15">
        <v>0.516746440274505</v>
      </c>
      <c r="K4" s="15">
        <v>0.69764079181758598</v>
      </c>
      <c r="L4" s="15">
        <v>0</v>
      </c>
      <c r="M4" s="15">
        <v>0</v>
      </c>
      <c r="N4" s="15">
        <v>0</v>
      </c>
    </row>
    <row r="5" spans="1:14" x14ac:dyDescent="0.25">
      <c r="A5" s="15" t="s">
        <v>426</v>
      </c>
      <c r="B5" s="15">
        <v>0.62625139043381495</v>
      </c>
      <c r="C5" s="15">
        <v>0.463403781979978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0.58620689655172398</v>
      </c>
      <c r="J5" s="15">
        <v>0</v>
      </c>
      <c r="K5" s="15">
        <v>0.55134053072282896</v>
      </c>
      <c r="L5" s="15">
        <v>0</v>
      </c>
      <c r="M5" s="15">
        <v>0</v>
      </c>
      <c r="N5" s="15">
        <v>0</v>
      </c>
    </row>
    <row r="6" spans="1:14" x14ac:dyDescent="0.25">
      <c r="A6" s="15" t="s">
        <v>424</v>
      </c>
      <c r="B6" s="15">
        <v>0.46489376129777799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0.56236789602656001</v>
      </c>
      <c r="J6" s="15">
        <v>0.73172364152565506</v>
      </c>
      <c r="K6" s="15">
        <v>0.82962387988516495</v>
      </c>
      <c r="L6" s="15">
        <v>0</v>
      </c>
      <c r="M6" s="15">
        <v>0</v>
      </c>
      <c r="N6" s="15">
        <v>0</v>
      </c>
    </row>
    <row r="7" spans="1:14" x14ac:dyDescent="0.25">
      <c r="A7" s="15" t="s">
        <v>433</v>
      </c>
      <c r="B7" s="15">
        <v>0</v>
      </c>
      <c r="C7" s="15">
        <v>0</v>
      </c>
      <c r="D7" s="15">
        <v>0</v>
      </c>
      <c r="E7" s="15">
        <v>0</v>
      </c>
      <c r="F7" s="15">
        <v>0.52035595105673005</v>
      </c>
      <c r="G7" s="15">
        <v>0.68898776418242502</v>
      </c>
      <c r="H7" s="15">
        <v>0</v>
      </c>
      <c r="I7" s="15">
        <v>0.58620689655172398</v>
      </c>
      <c r="J7" s="15">
        <v>0.61156840934371504</v>
      </c>
      <c r="K7" s="15">
        <v>0.80965625153364595</v>
      </c>
      <c r="L7" s="15">
        <v>0</v>
      </c>
      <c r="M7" s="15">
        <v>0</v>
      </c>
      <c r="N7" s="15">
        <v>0</v>
      </c>
    </row>
    <row r="8" spans="1:14" x14ac:dyDescent="0.25">
      <c r="A8" s="15" t="s">
        <v>435</v>
      </c>
      <c r="B8" s="15">
        <v>0</v>
      </c>
      <c r="C8" s="15">
        <v>0</v>
      </c>
      <c r="D8" s="15">
        <v>0</v>
      </c>
      <c r="E8" s="15">
        <v>0</v>
      </c>
      <c r="F8" s="15">
        <v>0.56262513904338196</v>
      </c>
      <c r="G8" s="15">
        <v>0.67741935483870996</v>
      </c>
      <c r="H8" s="15">
        <v>0</v>
      </c>
      <c r="I8" s="15">
        <v>0.49098998887653</v>
      </c>
      <c r="J8" s="15">
        <v>0.56040044493882102</v>
      </c>
      <c r="K8" s="15">
        <v>0.74936033392836499</v>
      </c>
      <c r="L8" s="15">
        <v>0</v>
      </c>
      <c r="M8" s="15">
        <v>0</v>
      </c>
      <c r="N8" s="15">
        <v>0</v>
      </c>
    </row>
    <row r="9" spans="1:14" x14ac:dyDescent="0.25">
      <c r="A9" s="15" t="s">
        <v>425</v>
      </c>
      <c r="B9" s="15">
        <v>0</v>
      </c>
      <c r="C9" s="15">
        <v>0.49855394883203602</v>
      </c>
      <c r="D9" s="15">
        <v>0</v>
      </c>
      <c r="E9" s="15">
        <v>0.467853170189099</v>
      </c>
      <c r="F9" s="15">
        <v>0</v>
      </c>
      <c r="G9" s="15">
        <v>0.59288097886540603</v>
      </c>
      <c r="H9" s="15">
        <v>0</v>
      </c>
      <c r="I9" s="15">
        <v>0.51056729699666303</v>
      </c>
      <c r="J9" s="15">
        <v>0.605339265850945</v>
      </c>
      <c r="K9" s="15">
        <v>0.81633107636079905</v>
      </c>
      <c r="L9" s="15">
        <v>0</v>
      </c>
      <c r="M9" s="15">
        <v>0</v>
      </c>
      <c r="N9" s="15">
        <v>0</v>
      </c>
    </row>
    <row r="10" spans="1:14" x14ac:dyDescent="0.25">
      <c r="A10" s="15" t="s">
        <v>430</v>
      </c>
      <c r="B10" s="15">
        <v>0</v>
      </c>
      <c r="C10" s="15">
        <v>0</v>
      </c>
      <c r="D10" s="15">
        <v>0</v>
      </c>
      <c r="E10" s="15">
        <v>0</v>
      </c>
      <c r="F10" s="15">
        <v>0.59279040185882104</v>
      </c>
      <c r="G10" s="15">
        <v>0.70672008870255798</v>
      </c>
      <c r="H10" s="15">
        <v>0.538495785472352</v>
      </c>
      <c r="I10" s="15">
        <v>0.57498888828948702</v>
      </c>
      <c r="J10" s="15">
        <v>0.54917669361395205</v>
      </c>
      <c r="K10" s="15">
        <v>0.65116279472883498</v>
      </c>
      <c r="L10" s="15">
        <v>0</v>
      </c>
      <c r="M10" s="15">
        <v>0</v>
      </c>
      <c r="N10" s="15">
        <v>0</v>
      </c>
    </row>
    <row r="11" spans="1:14" x14ac:dyDescent="0.25">
      <c r="A11" s="15" t="s">
        <v>429</v>
      </c>
      <c r="B11" s="15">
        <v>0.70835655443313905</v>
      </c>
      <c r="C11" s="15">
        <v>0.58974076947779397</v>
      </c>
      <c r="D11" s="15">
        <v>0.53544010994851798</v>
      </c>
      <c r="E11" s="15">
        <v>0</v>
      </c>
      <c r="F11" s="15">
        <v>0</v>
      </c>
      <c r="G11" s="15">
        <v>0</v>
      </c>
      <c r="H11" s="15">
        <v>0</v>
      </c>
      <c r="I11" s="15">
        <v>0.62957608937836895</v>
      </c>
      <c r="J11" s="15">
        <v>0.65249808909769502</v>
      </c>
      <c r="K11" s="15">
        <v>0.80525263512395095</v>
      </c>
      <c r="L11" s="15">
        <v>0</v>
      </c>
      <c r="M11" s="15">
        <v>0</v>
      </c>
      <c r="N11" s="15">
        <v>0</v>
      </c>
    </row>
    <row r="12" spans="1:14" x14ac:dyDescent="0.25">
      <c r="A12" s="15" t="s">
        <v>427</v>
      </c>
      <c r="B12" s="15">
        <v>0</v>
      </c>
      <c r="C12" s="15">
        <v>0.56974416017797602</v>
      </c>
      <c r="D12" s="15">
        <v>0</v>
      </c>
      <c r="E12" s="15">
        <v>0.61779755283648496</v>
      </c>
      <c r="F12" s="15">
        <v>0</v>
      </c>
      <c r="G12" s="15">
        <v>0.72547274749721902</v>
      </c>
      <c r="H12" s="15">
        <v>0.49944382647385999</v>
      </c>
      <c r="I12" s="15">
        <v>0.52213570634037798</v>
      </c>
      <c r="J12" s="15">
        <v>0.56395995550611799</v>
      </c>
      <c r="K12" s="15">
        <v>0.72377350542427898</v>
      </c>
      <c r="L12" s="15">
        <v>0</v>
      </c>
      <c r="M12" s="15">
        <v>0</v>
      </c>
      <c r="N12" s="15">
        <v>0</v>
      </c>
    </row>
    <row r="13" spans="1:14" x14ac:dyDescent="0.25">
      <c r="A13" s="15" t="s">
        <v>434</v>
      </c>
      <c r="B13" s="15">
        <v>0</v>
      </c>
      <c r="C13" s="15">
        <v>0.48342602892102299</v>
      </c>
      <c r="D13" s="15">
        <v>0</v>
      </c>
      <c r="E13" s="15">
        <v>0</v>
      </c>
      <c r="F13" s="15">
        <v>0.65250278086763103</v>
      </c>
      <c r="G13" s="15">
        <v>0.72636262513904304</v>
      </c>
      <c r="H13" s="15">
        <v>0.57463848720800903</v>
      </c>
      <c r="I13" s="15">
        <v>0.63515016685205805</v>
      </c>
      <c r="J13" s="15">
        <v>0.50522803114571802</v>
      </c>
      <c r="K13" s="15">
        <v>0.65880521043999096</v>
      </c>
      <c r="L13" s="15">
        <v>0</v>
      </c>
      <c r="M13" s="15">
        <v>0</v>
      </c>
      <c r="N13" s="15">
        <v>0</v>
      </c>
    </row>
    <row r="14" spans="1:14" x14ac:dyDescent="0.25">
      <c r="A14" s="15" t="s">
        <v>428</v>
      </c>
      <c r="B14" s="15">
        <v>0</v>
      </c>
      <c r="C14" s="15">
        <v>0.64641746148643897</v>
      </c>
      <c r="D14" s="15">
        <v>0</v>
      </c>
      <c r="E14" s="15">
        <v>0.65175791555723905</v>
      </c>
      <c r="F14" s="15">
        <v>0</v>
      </c>
      <c r="G14" s="15">
        <v>0.73119716986039196</v>
      </c>
      <c r="H14" s="15">
        <v>0.61036939650853805</v>
      </c>
      <c r="I14" s="15">
        <v>0.62461060736400498</v>
      </c>
      <c r="J14" s="15">
        <v>0.52180686650110097</v>
      </c>
      <c r="K14" s="15">
        <v>0.67942584152670304</v>
      </c>
      <c r="L14" s="15">
        <v>0.48659174664203603</v>
      </c>
      <c r="M14" s="15">
        <v>0</v>
      </c>
      <c r="N14" s="15">
        <v>0</v>
      </c>
    </row>
    <row r="15" spans="1:14" x14ac:dyDescent="0.25">
      <c r="A15" s="15" t="s">
        <v>725</v>
      </c>
      <c r="B15" s="15">
        <v>0</v>
      </c>
      <c r="C15" s="15">
        <v>0.52791991101223601</v>
      </c>
      <c r="D15" s="15">
        <v>0</v>
      </c>
      <c r="E15" s="15">
        <v>0.52347052280311501</v>
      </c>
      <c r="F15" s="15">
        <v>0.531924360400445</v>
      </c>
      <c r="G15" s="15">
        <v>0.71612903225806501</v>
      </c>
      <c r="H15" s="15">
        <v>0.52347052280311501</v>
      </c>
      <c r="I15" s="15">
        <v>0.58620689655172398</v>
      </c>
      <c r="J15" s="15">
        <v>0.56707452725250296</v>
      </c>
      <c r="K15" s="15">
        <v>0.752030263859226</v>
      </c>
      <c r="L15" s="15">
        <v>0</v>
      </c>
      <c r="M15" s="15">
        <v>0</v>
      </c>
      <c r="N15" s="15">
        <v>0</v>
      </c>
    </row>
    <row r="16" spans="1:14" x14ac:dyDescent="0.25">
      <c r="A16" s="15" t="s">
        <v>431</v>
      </c>
      <c r="B16" s="15">
        <v>0.56796440489432698</v>
      </c>
      <c r="C16" s="15">
        <v>0.59110122358175798</v>
      </c>
      <c r="D16" s="15">
        <v>0.63426028921023403</v>
      </c>
      <c r="E16" s="15">
        <v>0.61735261401557295</v>
      </c>
      <c r="F16" s="15">
        <v>0</v>
      </c>
      <c r="G16" s="15">
        <v>0</v>
      </c>
      <c r="H16" s="15">
        <v>0.62224694104560596</v>
      </c>
      <c r="I16" s="15">
        <v>0</v>
      </c>
      <c r="J16" s="15">
        <v>0</v>
      </c>
      <c r="K16" s="15">
        <v>0</v>
      </c>
      <c r="L16" s="15">
        <v>0.51596395913891901</v>
      </c>
      <c r="M16" s="15">
        <v>0.848720800889878</v>
      </c>
      <c r="N16" s="15">
        <v>0.77619577308120102</v>
      </c>
    </row>
    <row r="17" spans="1:14" x14ac:dyDescent="0.25">
      <c r="A17" s="15" t="s">
        <v>436</v>
      </c>
      <c r="B17" s="15">
        <v>0</v>
      </c>
      <c r="C17" s="15">
        <v>0.52347052280311501</v>
      </c>
      <c r="D17" s="15">
        <v>0</v>
      </c>
      <c r="E17" s="15">
        <v>0.545717463848721</v>
      </c>
      <c r="F17" s="15">
        <v>0.60756395995550605</v>
      </c>
      <c r="G17" s="15">
        <v>0.75394883203559504</v>
      </c>
      <c r="H17" s="15">
        <v>0.59332591768631804</v>
      </c>
      <c r="I17" s="15">
        <v>0.628476084538376</v>
      </c>
      <c r="J17" s="15">
        <v>0.51991101223581804</v>
      </c>
      <c r="K17" s="15">
        <v>0.70219157181648495</v>
      </c>
      <c r="L17" s="15">
        <v>0</v>
      </c>
      <c r="M17" s="15">
        <v>0</v>
      </c>
      <c r="N17" s="15">
        <v>0</v>
      </c>
    </row>
    <row r="18" spans="1:14" x14ac:dyDescent="0.25">
      <c r="A18" s="15" t="s">
        <v>432</v>
      </c>
      <c r="B18" s="15">
        <v>0.49810901001112301</v>
      </c>
      <c r="C18" s="15">
        <v>0.61646273637374904</v>
      </c>
      <c r="D18" s="15">
        <v>0</v>
      </c>
      <c r="E18" s="15">
        <v>0.53637374860956599</v>
      </c>
      <c r="F18" s="15">
        <v>0.63470522803114604</v>
      </c>
      <c r="G18" s="15">
        <v>0.72102335928809802</v>
      </c>
      <c r="H18" s="15">
        <v>0.68142380422691895</v>
      </c>
      <c r="I18" s="15">
        <v>0.70011123470522796</v>
      </c>
      <c r="J18" s="15">
        <v>0.55016685205784199</v>
      </c>
      <c r="K18" s="15">
        <v>0.64501057246387505</v>
      </c>
      <c r="L18" s="15">
        <v>0</v>
      </c>
      <c r="M18" s="15">
        <v>0</v>
      </c>
      <c r="N18" s="15">
        <v>0</v>
      </c>
    </row>
    <row r="19" spans="1:14" x14ac:dyDescent="0.25">
      <c r="A19" s="15" t="s">
        <v>423</v>
      </c>
      <c r="B19" s="15">
        <v>0.52436040044493903</v>
      </c>
      <c r="C19" s="15">
        <v>0.56129032258064504</v>
      </c>
      <c r="D19" s="15">
        <v>0</v>
      </c>
      <c r="E19" s="15">
        <v>0.47808676307007802</v>
      </c>
      <c r="F19" s="15">
        <v>0.48075639599555098</v>
      </c>
      <c r="G19" s="15">
        <v>0.64404894327030004</v>
      </c>
      <c r="H19" s="15">
        <v>0.51501668520578403</v>
      </c>
      <c r="I19" s="15">
        <v>0.62180200222469395</v>
      </c>
      <c r="J19" s="15">
        <v>0.51991101223581804</v>
      </c>
      <c r="K19" s="15">
        <v>0.71020136160906799</v>
      </c>
      <c r="L19" s="15">
        <v>0.46434531380893701</v>
      </c>
      <c r="M19" s="15">
        <v>0</v>
      </c>
      <c r="N19" s="15">
        <v>0</v>
      </c>
    </row>
    <row r="20" spans="1:14" x14ac:dyDescent="0.25">
      <c r="A20" s="15" t="s">
        <v>340</v>
      </c>
      <c r="B20" s="15">
        <v>0</v>
      </c>
      <c r="C20" s="15">
        <v>0</v>
      </c>
      <c r="D20" s="15">
        <v>0</v>
      </c>
      <c r="E20" s="15">
        <v>0.50951162847267095</v>
      </c>
      <c r="F20" s="15">
        <v>0</v>
      </c>
      <c r="G20" s="15">
        <v>0.53598843362037796</v>
      </c>
      <c r="H20" s="15">
        <v>0</v>
      </c>
      <c r="I20" s="15">
        <v>0</v>
      </c>
      <c r="J20" s="15">
        <v>0</v>
      </c>
      <c r="K20" s="15">
        <v>0.56386292834891005</v>
      </c>
      <c r="L20" s="15">
        <v>0</v>
      </c>
      <c r="M20" s="15">
        <v>0</v>
      </c>
      <c r="N20" s="15">
        <v>0</v>
      </c>
    </row>
    <row r="21" spans="1:14" x14ac:dyDescent="0.25">
      <c r="A21" s="15" t="s">
        <v>345</v>
      </c>
      <c r="B21" s="15">
        <v>0.47858494010686298</v>
      </c>
      <c r="C21" s="15">
        <v>0</v>
      </c>
      <c r="D21" s="15">
        <v>0</v>
      </c>
      <c r="E21" s="15">
        <v>0</v>
      </c>
      <c r="F21" s="15">
        <v>0.52753365550598397</v>
      </c>
      <c r="G21" s="15">
        <v>0</v>
      </c>
      <c r="H21" s="15">
        <v>0.54644565918291699</v>
      </c>
      <c r="I21" s="15">
        <v>0.56202025044627402</v>
      </c>
      <c r="J21" s="15">
        <v>0</v>
      </c>
      <c r="K21" s="15">
        <v>0.50801068090787704</v>
      </c>
      <c r="L21" s="15">
        <v>0</v>
      </c>
      <c r="M21" s="15">
        <v>0</v>
      </c>
      <c r="N21" s="15">
        <v>0</v>
      </c>
    </row>
    <row r="22" spans="1:14" x14ac:dyDescent="0.25">
      <c r="A22" s="15" t="s">
        <v>341</v>
      </c>
      <c r="B22" s="15">
        <v>0</v>
      </c>
      <c r="C22" s="15">
        <v>0.51768631813125698</v>
      </c>
      <c r="D22" s="15">
        <v>0</v>
      </c>
      <c r="E22" s="15">
        <v>0.52969966629588405</v>
      </c>
      <c r="F22" s="15">
        <v>0</v>
      </c>
      <c r="G22" s="15">
        <v>0.64760845383759702</v>
      </c>
      <c r="H22" s="15">
        <v>0</v>
      </c>
      <c r="I22" s="15">
        <v>0.559510567296997</v>
      </c>
      <c r="J22" s="15">
        <v>0.65517241379310298</v>
      </c>
      <c r="K22" s="15">
        <v>0.89197909106853202</v>
      </c>
      <c r="L22" s="15">
        <v>0</v>
      </c>
      <c r="M22" s="15">
        <v>0</v>
      </c>
      <c r="N22" s="15">
        <v>0</v>
      </c>
    </row>
    <row r="23" spans="1:14" x14ac:dyDescent="0.25">
      <c r="A23" s="15" t="s">
        <v>838</v>
      </c>
      <c r="B23" s="15">
        <v>0.58471465485859397</v>
      </c>
      <c r="C23" s="15">
        <v>0</v>
      </c>
      <c r="D23" s="15">
        <v>0</v>
      </c>
      <c r="E23" s="15">
        <v>0</v>
      </c>
      <c r="F23" s="15">
        <v>0.695739241150237</v>
      </c>
      <c r="G23" s="15">
        <v>0.62342863885608102</v>
      </c>
      <c r="H23" s="15">
        <v>0.52708866718417402</v>
      </c>
      <c r="I23" s="15">
        <v>0.615641343224402</v>
      </c>
      <c r="J23" s="15">
        <v>0</v>
      </c>
      <c r="K23" s="15">
        <v>0.64152202937249703</v>
      </c>
      <c r="L23" s="15">
        <v>0</v>
      </c>
      <c r="M23" s="15">
        <v>0</v>
      </c>
      <c r="N23" s="15">
        <v>0</v>
      </c>
    </row>
    <row r="24" spans="1:14" x14ac:dyDescent="0.25">
      <c r="A24" s="15" t="s">
        <v>339</v>
      </c>
      <c r="B24" s="15">
        <v>0.48325731748586997</v>
      </c>
      <c r="C24" s="15">
        <v>0.64567805494659003</v>
      </c>
      <c r="D24" s="15">
        <v>0.503949274450044</v>
      </c>
      <c r="E24" s="15">
        <v>0.65213038561283798</v>
      </c>
      <c r="F24" s="15">
        <v>0</v>
      </c>
      <c r="G24" s="15">
        <v>0.477027480980527</v>
      </c>
      <c r="H24" s="15">
        <v>0</v>
      </c>
      <c r="I24" s="15">
        <v>0.49504950801384001</v>
      </c>
      <c r="J24" s="15">
        <v>0.65235287977374301</v>
      </c>
      <c r="K24" s="15">
        <v>0.77681352914997803</v>
      </c>
      <c r="L24" s="15">
        <v>0.63885180240320405</v>
      </c>
      <c r="M24" s="15">
        <v>0</v>
      </c>
      <c r="N24" s="15">
        <v>0</v>
      </c>
    </row>
    <row r="25" spans="1:14" x14ac:dyDescent="0.25">
      <c r="A25" s="15" t="s">
        <v>343</v>
      </c>
      <c r="B25" s="15">
        <v>0.70456062291434896</v>
      </c>
      <c r="C25" s="15">
        <v>0.765962180200222</v>
      </c>
      <c r="D25" s="15">
        <v>0.58487208008898794</v>
      </c>
      <c r="E25" s="15">
        <v>0.65739710789766403</v>
      </c>
      <c r="F25" s="15">
        <v>0</v>
      </c>
      <c r="G25" s="15">
        <v>0.68453837597330403</v>
      </c>
      <c r="H25" s="15">
        <v>0.61779755283648496</v>
      </c>
      <c r="I25" s="15">
        <v>0.75439377085650705</v>
      </c>
      <c r="J25" s="15">
        <v>0.68142380422691895</v>
      </c>
      <c r="K25" s="15">
        <v>0.85793748445005202</v>
      </c>
      <c r="L25" s="15">
        <v>0.53042607959775001</v>
      </c>
      <c r="M25" s="15">
        <v>0</v>
      </c>
      <c r="N25" s="15">
        <v>0</v>
      </c>
    </row>
    <row r="26" spans="1:14" x14ac:dyDescent="0.25">
      <c r="A26" s="15" t="s">
        <v>346</v>
      </c>
      <c r="B26" s="15">
        <v>0.64048943270300296</v>
      </c>
      <c r="C26" s="15">
        <v>0.64716351501668501</v>
      </c>
      <c r="D26" s="15">
        <v>0.49721913236929899</v>
      </c>
      <c r="E26" s="15">
        <v>0.60889877641824297</v>
      </c>
      <c r="F26" s="15">
        <v>0.60044493882091199</v>
      </c>
      <c r="G26" s="15">
        <v>0.67119021134594004</v>
      </c>
      <c r="H26" s="15">
        <v>0.724582869855395</v>
      </c>
      <c r="I26" s="15">
        <v>0.802892102335929</v>
      </c>
      <c r="J26" s="15">
        <v>0.523025583982202</v>
      </c>
      <c r="K26" s="15">
        <v>0.66926243600252999</v>
      </c>
      <c r="L26" s="15">
        <v>0.497941932105606</v>
      </c>
      <c r="M26" s="15">
        <v>0</v>
      </c>
      <c r="N26" s="15">
        <v>0</v>
      </c>
    </row>
    <row r="27" spans="1:14" x14ac:dyDescent="0.25">
      <c r="A27" s="15" t="s">
        <v>437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0.73259176863181297</v>
      </c>
      <c r="K27" s="15">
        <v>0.76471243103081699</v>
      </c>
      <c r="L27" s="15">
        <v>0</v>
      </c>
      <c r="M27" s="15">
        <v>0</v>
      </c>
      <c r="N27" s="15">
        <v>0</v>
      </c>
    </row>
    <row r="28" spans="1:14" x14ac:dyDescent="0.25">
      <c r="A28" s="15" t="s">
        <v>438</v>
      </c>
      <c r="B28" s="15">
        <v>0</v>
      </c>
      <c r="C28" s="15">
        <v>0.48476084538376002</v>
      </c>
      <c r="D28" s="15">
        <v>0</v>
      </c>
      <c r="E28" s="15">
        <v>0</v>
      </c>
      <c r="F28" s="15">
        <v>0</v>
      </c>
      <c r="G28" s="15">
        <v>0.55773081201334795</v>
      </c>
      <c r="H28" s="15">
        <v>0.481646273637375</v>
      </c>
      <c r="I28" s="15">
        <v>0.646718576195773</v>
      </c>
      <c r="J28" s="15">
        <v>0</v>
      </c>
      <c r="K28" s="15">
        <v>0.68483702726588702</v>
      </c>
      <c r="L28" s="15">
        <v>0</v>
      </c>
      <c r="M28" s="15">
        <v>0</v>
      </c>
      <c r="N28" s="15">
        <v>0</v>
      </c>
    </row>
    <row r="29" spans="1:14" x14ac:dyDescent="0.25">
      <c r="A29" s="15" t="s">
        <v>443</v>
      </c>
      <c r="B29" s="15">
        <v>0</v>
      </c>
      <c r="C29" s="15">
        <v>0</v>
      </c>
      <c r="D29" s="15">
        <v>0</v>
      </c>
      <c r="E29" s="15">
        <v>0</v>
      </c>
      <c r="F29" s="15">
        <v>0.68008898776418303</v>
      </c>
      <c r="G29" s="15">
        <v>0.69610678531701897</v>
      </c>
      <c r="H29" s="15">
        <v>0.51813125695216899</v>
      </c>
      <c r="I29" s="15">
        <v>0.57953281423804204</v>
      </c>
      <c r="J29" s="15">
        <v>0</v>
      </c>
      <c r="K29" s="15">
        <v>0.619868732281599</v>
      </c>
      <c r="L29" s="15">
        <v>0</v>
      </c>
      <c r="M29" s="15">
        <v>0</v>
      </c>
      <c r="N29" s="15">
        <v>0</v>
      </c>
    </row>
    <row r="30" spans="1:14" x14ac:dyDescent="0.25">
      <c r="A30" s="15" t="s">
        <v>768</v>
      </c>
      <c r="B30" s="15">
        <v>0</v>
      </c>
      <c r="C30" s="15">
        <v>0.47986651835372601</v>
      </c>
      <c r="D30" s="15">
        <v>0</v>
      </c>
      <c r="E30" s="15">
        <v>0.46518353726362599</v>
      </c>
      <c r="F30" s="15">
        <v>0</v>
      </c>
      <c r="G30" s="15">
        <v>0.66852057842046697</v>
      </c>
      <c r="H30" s="15">
        <v>0</v>
      </c>
      <c r="I30" s="15">
        <v>0</v>
      </c>
      <c r="J30" s="15">
        <v>0.60978865406006699</v>
      </c>
      <c r="K30" s="15">
        <v>0.74624541567569402</v>
      </c>
      <c r="L30" s="15">
        <v>0</v>
      </c>
      <c r="M30" s="15">
        <v>0</v>
      </c>
      <c r="N30" s="15">
        <v>0</v>
      </c>
    </row>
    <row r="31" spans="1:14" x14ac:dyDescent="0.25">
      <c r="A31" s="15" t="s">
        <v>774</v>
      </c>
      <c r="B31" s="15">
        <v>0.53343721676915901</v>
      </c>
      <c r="C31" s="15">
        <v>0.54656729427828699</v>
      </c>
      <c r="D31" s="15">
        <v>0</v>
      </c>
      <c r="E31" s="15">
        <v>0</v>
      </c>
      <c r="F31" s="15">
        <v>0</v>
      </c>
      <c r="G31" s="15">
        <v>0.53187941096299096</v>
      </c>
      <c r="H31" s="15">
        <v>0.46734174185032701</v>
      </c>
      <c r="I31" s="15">
        <v>0</v>
      </c>
      <c r="J31" s="15">
        <v>0.54411931372573796</v>
      </c>
      <c r="K31" s="15">
        <v>0.57667484179274697</v>
      </c>
      <c r="L31" s="15">
        <v>0</v>
      </c>
      <c r="M31" s="15">
        <v>0</v>
      </c>
      <c r="N31" s="15">
        <v>0</v>
      </c>
    </row>
    <row r="32" spans="1:14" x14ac:dyDescent="0.25">
      <c r="A32" s="15" t="s">
        <v>440</v>
      </c>
      <c r="B32" s="15">
        <v>0</v>
      </c>
      <c r="C32" s="15">
        <v>0</v>
      </c>
      <c r="D32" s="15">
        <v>0</v>
      </c>
      <c r="E32" s="15">
        <v>0</v>
      </c>
      <c r="F32" s="15">
        <v>0.66807563959955496</v>
      </c>
      <c r="G32" s="15">
        <v>0.67697441601779795</v>
      </c>
      <c r="H32" s="15">
        <v>0.49365962180200201</v>
      </c>
      <c r="I32" s="15">
        <v>0.64137931034482798</v>
      </c>
      <c r="J32" s="15">
        <v>0.53770856507230302</v>
      </c>
      <c r="K32" s="15">
        <v>0.65124040896921798</v>
      </c>
      <c r="L32" s="15">
        <v>0</v>
      </c>
      <c r="M32" s="15">
        <v>0</v>
      </c>
      <c r="N32" s="15">
        <v>0</v>
      </c>
    </row>
    <row r="33" spans="1:14" x14ac:dyDescent="0.25">
      <c r="A33" s="15" t="s">
        <v>441</v>
      </c>
      <c r="B33" s="15">
        <v>0</v>
      </c>
      <c r="C33" s="15">
        <v>0.55817575083425996</v>
      </c>
      <c r="D33" s="15">
        <v>0</v>
      </c>
      <c r="E33" s="15">
        <v>0.57953281423804204</v>
      </c>
      <c r="F33" s="15">
        <v>0</v>
      </c>
      <c r="G33" s="15">
        <v>0.72413793103448298</v>
      </c>
      <c r="H33" s="15">
        <v>0.49588431590656301</v>
      </c>
      <c r="I33" s="15">
        <v>0.55417130144605098</v>
      </c>
      <c r="J33" s="15">
        <v>0.57686318131256997</v>
      </c>
      <c r="K33" s="15">
        <v>0.74580042735388397</v>
      </c>
      <c r="L33" s="15">
        <v>0</v>
      </c>
      <c r="M33" s="15">
        <v>0</v>
      </c>
      <c r="N33" s="15">
        <v>0</v>
      </c>
    </row>
    <row r="34" spans="1:14" x14ac:dyDescent="0.25">
      <c r="A34" s="15" t="s">
        <v>442</v>
      </c>
      <c r="B34" s="15">
        <v>0.53459399332591795</v>
      </c>
      <c r="C34" s="15">
        <v>0.61824249165739698</v>
      </c>
      <c r="D34" s="15">
        <v>0</v>
      </c>
      <c r="E34" s="15">
        <v>0.52791991101223601</v>
      </c>
      <c r="F34" s="15">
        <v>0.60578420467185801</v>
      </c>
      <c r="G34" s="15">
        <v>0.70456062291434896</v>
      </c>
      <c r="H34" s="15">
        <v>0.67252502780867596</v>
      </c>
      <c r="I34" s="15">
        <v>0.68943270300333703</v>
      </c>
      <c r="J34" s="15">
        <v>0.47764182424916601</v>
      </c>
      <c r="K34" s="15">
        <v>0.62810101623508796</v>
      </c>
      <c r="L34" s="15">
        <v>0</v>
      </c>
      <c r="M34" s="15">
        <v>0</v>
      </c>
      <c r="N34" s="15">
        <v>0</v>
      </c>
    </row>
    <row r="35" spans="1:14" x14ac:dyDescent="0.25">
      <c r="A35" s="15" t="s">
        <v>444</v>
      </c>
      <c r="B35" s="15">
        <v>0.74371523915461601</v>
      </c>
      <c r="C35" s="15">
        <v>0.62269187986651797</v>
      </c>
      <c r="D35" s="15">
        <v>0.67296996662958797</v>
      </c>
      <c r="E35" s="15">
        <v>0.54749721913236904</v>
      </c>
      <c r="F35" s="15">
        <v>0.64582869855394898</v>
      </c>
      <c r="G35" s="15">
        <v>0.536818687430478</v>
      </c>
      <c r="H35" s="15">
        <v>0.76195773081201301</v>
      </c>
      <c r="I35" s="15">
        <v>0.62046718576195803</v>
      </c>
      <c r="J35" s="15">
        <v>0</v>
      </c>
      <c r="K35" s="15">
        <v>0</v>
      </c>
      <c r="L35" s="15">
        <v>0.47124263279699502</v>
      </c>
      <c r="M35" s="15">
        <v>0.62892102335928801</v>
      </c>
      <c r="N35" s="15">
        <v>0.55105672969966601</v>
      </c>
    </row>
    <row r="36" spans="1:14" x14ac:dyDescent="0.25">
      <c r="A36" s="15" t="s">
        <v>461</v>
      </c>
      <c r="B36" s="15">
        <v>0</v>
      </c>
      <c r="C36" s="15">
        <v>0</v>
      </c>
      <c r="D36" s="15">
        <v>0</v>
      </c>
      <c r="E36" s="15">
        <v>0</v>
      </c>
      <c r="F36" s="15">
        <v>0.62046718576195803</v>
      </c>
      <c r="G36" s="15">
        <v>0</v>
      </c>
      <c r="H36" s="15">
        <v>0</v>
      </c>
      <c r="I36" s="15">
        <v>0.52791991101223601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</row>
    <row r="37" spans="1:14" x14ac:dyDescent="0.25">
      <c r="A37" s="15" t="s">
        <v>445</v>
      </c>
      <c r="B37" s="15">
        <v>0</v>
      </c>
      <c r="C37" s="15">
        <v>0</v>
      </c>
      <c r="D37" s="15">
        <v>0</v>
      </c>
      <c r="E37" s="15">
        <v>0</v>
      </c>
      <c r="F37" s="15">
        <v>0.60222469410456103</v>
      </c>
      <c r="G37" s="15">
        <v>0.50700778642936595</v>
      </c>
      <c r="H37" s="15">
        <v>0</v>
      </c>
      <c r="I37" s="15">
        <v>0</v>
      </c>
      <c r="J37" s="15">
        <v>0</v>
      </c>
      <c r="K37" s="15">
        <v>0.56535766285985001</v>
      </c>
      <c r="L37" s="15">
        <v>0</v>
      </c>
      <c r="M37" s="15">
        <v>0</v>
      </c>
      <c r="N37" s="15">
        <v>0</v>
      </c>
    </row>
    <row r="38" spans="1:14" x14ac:dyDescent="0.25">
      <c r="A38" s="15" t="s">
        <v>338</v>
      </c>
      <c r="B38" s="15">
        <v>0</v>
      </c>
      <c r="C38" s="15">
        <v>0</v>
      </c>
      <c r="D38" s="15">
        <v>0</v>
      </c>
      <c r="E38" s="15">
        <v>0</v>
      </c>
      <c r="F38" s="15">
        <v>0.72502780867630701</v>
      </c>
      <c r="G38" s="15">
        <v>0.62135706340378205</v>
      </c>
      <c r="H38" s="15">
        <v>0.52436040044493903</v>
      </c>
      <c r="I38" s="15">
        <v>0.53726362625139101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</row>
    <row r="39" spans="1:14" x14ac:dyDescent="0.25">
      <c r="A39" s="15" t="s">
        <v>448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0.50611790878754204</v>
      </c>
      <c r="H39" s="15">
        <v>0</v>
      </c>
      <c r="I39" s="15">
        <v>0.49187986651835403</v>
      </c>
      <c r="J39" s="15">
        <v>0.527474972191324</v>
      </c>
      <c r="K39" s="15">
        <v>0.69774168859838304</v>
      </c>
      <c r="L39" s="15">
        <v>0</v>
      </c>
      <c r="M39" s="15">
        <v>0</v>
      </c>
      <c r="N39" s="15">
        <v>0</v>
      </c>
    </row>
    <row r="40" spans="1:14" x14ac:dyDescent="0.25">
      <c r="A40" s="15" t="s">
        <v>352</v>
      </c>
      <c r="B40" s="15">
        <v>0.47675194660734199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0.59421579532814195</v>
      </c>
      <c r="J40" s="15">
        <v>0.62758620689655198</v>
      </c>
      <c r="K40" s="15">
        <v>0.83123818514144099</v>
      </c>
      <c r="L40" s="15">
        <v>0</v>
      </c>
      <c r="M40" s="15">
        <v>0</v>
      </c>
      <c r="N40" s="15">
        <v>0</v>
      </c>
    </row>
    <row r="41" spans="1:14" x14ac:dyDescent="0.25">
      <c r="A41" s="15" t="s">
        <v>457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0.57730812013348198</v>
      </c>
      <c r="H41" s="15">
        <v>0</v>
      </c>
      <c r="I41" s="15">
        <v>0.64093437152391497</v>
      </c>
      <c r="J41" s="15">
        <v>0.80333704115684101</v>
      </c>
      <c r="K41" s="15">
        <v>0.86171988518543896</v>
      </c>
      <c r="L41" s="15">
        <v>0</v>
      </c>
      <c r="M41" s="15">
        <v>0</v>
      </c>
      <c r="N41" s="15">
        <v>0</v>
      </c>
    </row>
    <row r="42" spans="1:14" x14ac:dyDescent="0.25">
      <c r="A42" s="15" t="s">
        <v>454</v>
      </c>
      <c r="B42" s="15">
        <v>0</v>
      </c>
      <c r="C42" s="15">
        <v>0</v>
      </c>
      <c r="D42" s="15">
        <v>0</v>
      </c>
      <c r="E42" s="15">
        <v>0</v>
      </c>
      <c r="F42" s="15">
        <v>0.59733036707452702</v>
      </c>
      <c r="G42" s="15">
        <v>0.75083426028920996</v>
      </c>
      <c r="H42" s="15">
        <v>0.51501668520578403</v>
      </c>
      <c r="I42" s="15">
        <v>0.52391546162402702</v>
      </c>
      <c r="J42" s="15">
        <v>0</v>
      </c>
      <c r="K42" s="15">
        <v>0.56157526212446396</v>
      </c>
      <c r="L42" s="15">
        <v>0</v>
      </c>
      <c r="M42" s="15">
        <v>0</v>
      </c>
      <c r="N42" s="15">
        <v>0</v>
      </c>
    </row>
    <row r="43" spans="1:14" x14ac:dyDescent="0.25">
      <c r="A43" s="15" t="s">
        <v>450</v>
      </c>
      <c r="B43" s="15">
        <v>0</v>
      </c>
      <c r="C43" s="15">
        <v>0</v>
      </c>
      <c r="D43" s="15">
        <v>0</v>
      </c>
      <c r="E43" s="15">
        <v>0</v>
      </c>
      <c r="F43" s="15">
        <v>0.66273637374861005</v>
      </c>
      <c r="G43" s="15">
        <v>0.60444938820912097</v>
      </c>
      <c r="H43" s="15">
        <v>0.53904338153503895</v>
      </c>
      <c r="I43" s="15">
        <v>0.61601779755283703</v>
      </c>
      <c r="J43" s="15">
        <v>0</v>
      </c>
      <c r="K43" s="15">
        <v>0.52152631316154596</v>
      </c>
      <c r="L43" s="15">
        <v>0</v>
      </c>
      <c r="M43" s="15">
        <v>0</v>
      </c>
      <c r="N43" s="15">
        <v>0</v>
      </c>
    </row>
    <row r="44" spans="1:14" x14ac:dyDescent="0.25">
      <c r="A44" s="15" t="s">
        <v>840</v>
      </c>
      <c r="B44" s="15">
        <v>0</v>
      </c>
      <c r="C44" s="15">
        <v>0</v>
      </c>
      <c r="D44" s="15">
        <v>0</v>
      </c>
      <c r="E44" s="15">
        <v>0</v>
      </c>
      <c r="F44" s="15">
        <v>0.67786429365962197</v>
      </c>
      <c r="G44" s="15">
        <v>0.64849833147942204</v>
      </c>
      <c r="H44" s="15">
        <v>0.47808676307007802</v>
      </c>
      <c r="I44" s="15">
        <v>0.53281423804226902</v>
      </c>
      <c r="J44" s="15">
        <v>0</v>
      </c>
      <c r="K44" s="15">
        <v>0.54199577596481496</v>
      </c>
      <c r="L44" s="15">
        <v>0</v>
      </c>
      <c r="M44" s="15">
        <v>0</v>
      </c>
      <c r="N44" s="15">
        <v>0</v>
      </c>
    </row>
    <row r="45" spans="1:14" x14ac:dyDescent="0.25">
      <c r="A45" s="15" t="s">
        <v>446</v>
      </c>
      <c r="B45" s="15">
        <v>0</v>
      </c>
      <c r="C45" s="15">
        <v>0</v>
      </c>
      <c r="D45" s="15">
        <v>0</v>
      </c>
      <c r="E45" s="15">
        <v>0</v>
      </c>
      <c r="F45" s="15">
        <v>0.71465124482717002</v>
      </c>
      <c r="G45" s="15">
        <v>0.55801535554998205</v>
      </c>
      <c r="H45" s="15">
        <v>0</v>
      </c>
      <c r="I45" s="15">
        <v>0.52486372557512295</v>
      </c>
      <c r="J45" s="15">
        <v>0.51396151169077298</v>
      </c>
      <c r="K45" s="15">
        <v>0.62093902981753502</v>
      </c>
      <c r="L45" s="15">
        <v>0</v>
      </c>
      <c r="M45" s="15">
        <v>0</v>
      </c>
      <c r="N45" s="15">
        <v>0</v>
      </c>
    </row>
    <row r="46" spans="1:14" x14ac:dyDescent="0.25">
      <c r="A46" s="15" t="s">
        <v>453</v>
      </c>
      <c r="B46" s="15">
        <v>0</v>
      </c>
      <c r="C46" s="15">
        <v>0</v>
      </c>
      <c r="D46" s="15">
        <v>0</v>
      </c>
      <c r="E46" s="15">
        <v>0</v>
      </c>
      <c r="F46" s="15">
        <v>0.60622914349277002</v>
      </c>
      <c r="G46" s="15">
        <v>0.47052280311457201</v>
      </c>
      <c r="H46" s="15">
        <v>0</v>
      </c>
      <c r="I46" s="15">
        <v>0.66229143492769804</v>
      </c>
      <c r="J46" s="15">
        <v>0.51457174638487202</v>
      </c>
      <c r="K46" s="15">
        <v>0.67638224915149403</v>
      </c>
      <c r="L46" s="15">
        <v>0</v>
      </c>
      <c r="M46" s="15">
        <v>0</v>
      </c>
      <c r="N46" s="15">
        <v>0</v>
      </c>
    </row>
    <row r="47" spans="1:14" x14ac:dyDescent="0.25">
      <c r="A47" s="15" t="s">
        <v>456</v>
      </c>
      <c r="B47" s="15">
        <v>0</v>
      </c>
      <c r="C47" s="15">
        <v>0</v>
      </c>
      <c r="D47" s="15">
        <v>0</v>
      </c>
      <c r="E47" s="15">
        <v>0</v>
      </c>
      <c r="F47" s="15">
        <v>0.50255839822024495</v>
      </c>
      <c r="G47" s="15">
        <v>0.71301446051168005</v>
      </c>
      <c r="H47" s="15">
        <v>0</v>
      </c>
      <c r="I47" s="15">
        <v>0.55328142380422696</v>
      </c>
      <c r="J47" s="15">
        <v>0.63337041156840901</v>
      </c>
      <c r="K47" s="15">
        <v>0.82678830192333896</v>
      </c>
      <c r="L47" s="15">
        <v>0</v>
      </c>
      <c r="M47" s="15">
        <v>0</v>
      </c>
      <c r="N47" s="15">
        <v>0</v>
      </c>
    </row>
    <row r="48" spans="1:14" x14ac:dyDescent="0.25">
      <c r="A48" s="15" t="s">
        <v>449</v>
      </c>
      <c r="B48" s="15">
        <v>0</v>
      </c>
      <c r="C48" s="15">
        <v>0.55156302488373399</v>
      </c>
      <c r="D48" s="15">
        <v>0</v>
      </c>
      <c r="E48" s="15">
        <v>0.55401046065368997</v>
      </c>
      <c r="F48" s="15">
        <v>0</v>
      </c>
      <c r="G48" s="15">
        <v>0.66614751774985903</v>
      </c>
      <c r="H48" s="15">
        <v>0.522638783966072</v>
      </c>
      <c r="I48" s="15">
        <v>0.56402269789442006</v>
      </c>
      <c r="J48" s="15">
        <v>0</v>
      </c>
      <c r="K48" s="15">
        <v>0.71161548731642199</v>
      </c>
      <c r="L48" s="15">
        <v>0</v>
      </c>
      <c r="M48" s="15">
        <v>0</v>
      </c>
      <c r="N48" s="15">
        <v>0</v>
      </c>
    </row>
    <row r="49" spans="1:14" x14ac:dyDescent="0.25">
      <c r="A49" s="15" t="s">
        <v>451</v>
      </c>
      <c r="B49" s="15">
        <v>0.61719880235073799</v>
      </c>
      <c r="C49" s="15">
        <v>0.50194682700189797</v>
      </c>
      <c r="D49" s="15">
        <v>0.55601290810183601</v>
      </c>
      <c r="E49" s="15">
        <v>0</v>
      </c>
      <c r="F49" s="15">
        <v>0</v>
      </c>
      <c r="G49" s="15">
        <v>0</v>
      </c>
      <c r="H49" s="15">
        <v>0</v>
      </c>
      <c r="I49" s="15">
        <v>0.65413283306098402</v>
      </c>
      <c r="J49" s="15">
        <v>0.52998109127593995</v>
      </c>
      <c r="K49" s="15">
        <v>0.67133956386292803</v>
      </c>
      <c r="L49" s="15">
        <v>0</v>
      </c>
      <c r="M49" s="15">
        <v>0</v>
      </c>
      <c r="N49" s="15">
        <v>0</v>
      </c>
    </row>
    <row r="50" spans="1:14" x14ac:dyDescent="0.25">
      <c r="A50" s="15" t="s">
        <v>447</v>
      </c>
      <c r="B50" s="15">
        <v>0</v>
      </c>
      <c r="C50" s="15">
        <v>0.47274749721913201</v>
      </c>
      <c r="D50" s="15">
        <v>0</v>
      </c>
      <c r="E50" s="15">
        <v>0</v>
      </c>
      <c r="F50" s="15">
        <v>0.50745272525027796</v>
      </c>
      <c r="G50" s="15">
        <v>0.71790878754171294</v>
      </c>
      <c r="H50" s="15">
        <v>0</v>
      </c>
      <c r="I50" s="15">
        <v>0.568854282536151</v>
      </c>
      <c r="J50" s="15">
        <v>0.64760845383759702</v>
      </c>
      <c r="K50" s="15">
        <v>0.81232618146450797</v>
      </c>
      <c r="L50" s="15">
        <v>0</v>
      </c>
      <c r="M50" s="15">
        <v>0</v>
      </c>
      <c r="N50" s="15">
        <v>0</v>
      </c>
    </row>
    <row r="51" spans="1:14" x14ac:dyDescent="0.25">
      <c r="A51" s="15" t="s">
        <v>452</v>
      </c>
      <c r="B51" s="15">
        <v>0</v>
      </c>
      <c r="C51" s="15">
        <v>0.49349204888750398</v>
      </c>
      <c r="D51" s="15">
        <v>0</v>
      </c>
      <c r="E51" s="15">
        <v>0.48392479996858501</v>
      </c>
      <c r="F51" s="15">
        <v>0</v>
      </c>
      <c r="G51" s="15">
        <v>0.69885415940290796</v>
      </c>
      <c r="H51" s="15">
        <v>0</v>
      </c>
      <c r="I51" s="15">
        <v>0.58693959646764504</v>
      </c>
      <c r="J51" s="15">
        <v>0.68261208565683595</v>
      </c>
      <c r="K51" s="15">
        <v>0.85892300845571901</v>
      </c>
      <c r="L51" s="15">
        <v>0</v>
      </c>
      <c r="M51" s="15">
        <v>0</v>
      </c>
      <c r="N51" s="15">
        <v>0</v>
      </c>
    </row>
    <row r="52" spans="1:14" x14ac:dyDescent="0.25">
      <c r="A52" s="15" t="s">
        <v>459</v>
      </c>
      <c r="B52" s="15">
        <v>0</v>
      </c>
      <c r="C52" s="15">
        <v>0.55728587319243605</v>
      </c>
      <c r="D52" s="15">
        <v>0</v>
      </c>
      <c r="E52" s="15">
        <v>0.54438264738598396</v>
      </c>
      <c r="F52" s="15">
        <v>0</v>
      </c>
      <c r="G52" s="15">
        <v>0.56929922135706401</v>
      </c>
      <c r="H52" s="15">
        <v>0</v>
      </c>
      <c r="I52" s="15">
        <v>0</v>
      </c>
      <c r="J52" s="15">
        <v>0.70278086763070102</v>
      </c>
      <c r="K52" s="15">
        <v>0.79764156684477105</v>
      </c>
      <c r="L52" s="15">
        <v>0.49104461311754799</v>
      </c>
      <c r="M52" s="15">
        <v>0</v>
      </c>
      <c r="N52" s="15">
        <v>0</v>
      </c>
    </row>
    <row r="53" spans="1:14" x14ac:dyDescent="0.25">
      <c r="A53" s="15" t="s">
        <v>515</v>
      </c>
      <c r="B53" s="15">
        <v>0.77797552836484996</v>
      </c>
      <c r="C53" s="15">
        <v>0.62180200222469395</v>
      </c>
      <c r="D53" s="15">
        <v>0.61245828698553995</v>
      </c>
      <c r="E53" s="15">
        <v>0</v>
      </c>
      <c r="F53" s="15">
        <v>0</v>
      </c>
      <c r="G53" s="15">
        <v>0</v>
      </c>
      <c r="H53" s="15">
        <v>0.51190211345939896</v>
      </c>
      <c r="I53" s="15">
        <v>0.71924360400444898</v>
      </c>
      <c r="J53" s="15">
        <v>0.62758620689655198</v>
      </c>
      <c r="K53" s="15">
        <v>0.72310602294156401</v>
      </c>
      <c r="L53" s="15">
        <v>0</v>
      </c>
      <c r="M53" s="15">
        <v>0</v>
      </c>
      <c r="N53" s="15">
        <v>0</v>
      </c>
    </row>
    <row r="54" spans="1:14" x14ac:dyDescent="0.25">
      <c r="A54" s="15" t="s">
        <v>441</v>
      </c>
      <c r="B54" s="15">
        <v>0</v>
      </c>
      <c r="C54" s="15">
        <v>0</v>
      </c>
      <c r="D54" s="15">
        <v>0</v>
      </c>
      <c r="E54" s="15">
        <v>0.49171209560026302</v>
      </c>
      <c r="F54" s="15">
        <v>0.58315719573225799</v>
      </c>
      <c r="G54" s="15">
        <v>0.69418178202390102</v>
      </c>
      <c r="H54" s="15">
        <v>0.47813995178505297</v>
      </c>
      <c r="I54" s="15">
        <v>0.52820113798869905</v>
      </c>
      <c r="J54" s="15">
        <v>0.60006675196104498</v>
      </c>
      <c r="K54" s="15">
        <v>0.71628838451268395</v>
      </c>
      <c r="L54" s="15">
        <v>0</v>
      </c>
      <c r="M54" s="15">
        <v>0</v>
      </c>
      <c r="N54" s="15">
        <v>0</v>
      </c>
    </row>
    <row r="55" spans="1:14" x14ac:dyDescent="0.25">
      <c r="A55" s="15" t="s">
        <v>534</v>
      </c>
      <c r="B55" s="15">
        <v>0.62698854543056204</v>
      </c>
      <c r="C55" s="15">
        <v>0.62943598120051802</v>
      </c>
      <c r="D55" s="15">
        <v>0</v>
      </c>
      <c r="E55" s="15">
        <v>0</v>
      </c>
      <c r="F55" s="15">
        <v>0.57114251104338298</v>
      </c>
      <c r="G55" s="15">
        <v>0.58938703223760103</v>
      </c>
      <c r="H55" s="15">
        <v>0.645455560785685</v>
      </c>
      <c r="I55" s="15">
        <v>0.81544109971717904</v>
      </c>
      <c r="J55" s="15">
        <v>0.73690066091768003</v>
      </c>
      <c r="K55" s="15">
        <v>0.74677347574543795</v>
      </c>
      <c r="L55" s="15">
        <v>0</v>
      </c>
      <c r="M55" s="15">
        <v>0</v>
      </c>
      <c r="N55" s="15">
        <v>0</v>
      </c>
    </row>
    <row r="56" spans="1:14" x14ac:dyDescent="0.25">
      <c r="A56" s="15" t="s">
        <v>458</v>
      </c>
      <c r="B56" s="15">
        <v>0.74535543903207402</v>
      </c>
      <c r="C56" s="15">
        <v>0.60051174028285603</v>
      </c>
      <c r="D56" s="15">
        <v>0.64790299655564099</v>
      </c>
      <c r="E56" s="15">
        <v>0.47502503353238101</v>
      </c>
      <c r="F56" s="15">
        <v>0</v>
      </c>
      <c r="G56" s="15">
        <v>0</v>
      </c>
      <c r="H56" s="15">
        <v>0.55712537890636205</v>
      </c>
      <c r="I56" s="15">
        <v>0.72911336528600201</v>
      </c>
      <c r="J56" s="15">
        <v>0.56936255775614197</v>
      </c>
      <c r="K56" s="15">
        <v>0.653093012906097</v>
      </c>
      <c r="L56" s="15">
        <v>0</v>
      </c>
      <c r="M56" s="15">
        <v>0</v>
      </c>
      <c r="N56" s="15">
        <v>0</v>
      </c>
    </row>
    <row r="57" spans="1:14" x14ac:dyDescent="0.25">
      <c r="A57" s="15" t="s">
        <v>462</v>
      </c>
      <c r="B57" s="15">
        <v>0</v>
      </c>
      <c r="C57" s="15">
        <v>0.52347052280311501</v>
      </c>
      <c r="D57" s="15">
        <v>0</v>
      </c>
      <c r="E57" s="15">
        <v>0.545717463848721</v>
      </c>
      <c r="F57" s="15">
        <v>0.60756395995550605</v>
      </c>
      <c r="G57" s="15">
        <v>0.75394883203559504</v>
      </c>
      <c r="H57" s="15">
        <v>0.59332591768631804</v>
      </c>
      <c r="I57" s="15">
        <v>0.628476084538376</v>
      </c>
      <c r="J57" s="15">
        <v>0.51991101223581804</v>
      </c>
      <c r="K57" s="15">
        <v>0.70219157181648495</v>
      </c>
      <c r="L57" s="15">
        <v>0</v>
      </c>
      <c r="M57" s="15">
        <v>0</v>
      </c>
      <c r="N57" s="15">
        <v>0</v>
      </c>
    </row>
    <row r="58" spans="1:14" x14ac:dyDescent="0.25">
      <c r="A58" s="15" t="s">
        <v>460</v>
      </c>
      <c r="B58" s="15">
        <v>0.71879866518353697</v>
      </c>
      <c r="C58" s="15">
        <v>0.68409343715239201</v>
      </c>
      <c r="D58" s="15">
        <v>0.61824249165739698</v>
      </c>
      <c r="E58" s="15">
        <v>0.624026696329255</v>
      </c>
      <c r="F58" s="15">
        <v>0.56173526140155705</v>
      </c>
      <c r="G58" s="15">
        <v>0.63826473859844302</v>
      </c>
      <c r="H58" s="15">
        <v>0.72413793103448298</v>
      </c>
      <c r="I58" s="15">
        <v>0.74727474972191299</v>
      </c>
      <c r="J58" s="15">
        <v>0</v>
      </c>
      <c r="K58" s="15">
        <v>0.635220829384051</v>
      </c>
      <c r="L58" s="15">
        <v>0</v>
      </c>
      <c r="M58" s="15">
        <v>0</v>
      </c>
      <c r="N58" s="15">
        <v>0</v>
      </c>
    </row>
    <row r="59" spans="1:14" x14ac:dyDescent="0.25">
      <c r="A59" s="15" t="s">
        <v>336</v>
      </c>
      <c r="B59" s="15">
        <v>0.83635555084225799</v>
      </c>
      <c r="C59" s="15">
        <v>0.84258538734760102</v>
      </c>
      <c r="D59" s="15">
        <v>0.86505729759901595</v>
      </c>
      <c r="E59" s="15">
        <v>0.79541662523571999</v>
      </c>
      <c r="F59" s="15">
        <v>0</v>
      </c>
      <c r="G59" s="15">
        <v>0.50572922773728501</v>
      </c>
      <c r="H59" s="15">
        <v>0.77739459820240697</v>
      </c>
      <c r="I59" s="15">
        <v>0.66681500023257501</v>
      </c>
      <c r="J59" s="15">
        <v>0</v>
      </c>
      <c r="K59" s="15">
        <v>0</v>
      </c>
      <c r="L59" s="15">
        <v>0.614374721851357</v>
      </c>
      <c r="M59" s="15">
        <v>0.76048504197361999</v>
      </c>
      <c r="N59" s="15">
        <v>0.67905217908235505</v>
      </c>
    </row>
    <row r="60" spans="1:14" x14ac:dyDescent="0.25">
      <c r="A60" s="15" t="s">
        <v>455</v>
      </c>
      <c r="B60" s="15">
        <v>0.68275862068965498</v>
      </c>
      <c r="C60" s="15">
        <v>0.62313681868742998</v>
      </c>
      <c r="D60" s="15">
        <v>0.51501668520578403</v>
      </c>
      <c r="E60" s="15">
        <v>0.53014460511679595</v>
      </c>
      <c r="F60" s="15">
        <v>0.72502780867630701</v>
      </c>
      <c r="G60" s="15">
        <v>0.71701890989988903</v>
      </c>
      <c r="H60" s="15">
        <v>0.72191323692992204</v>
      </c>
      <c r="I60" s="15">
        <v>0.77174638487208003</v>
      </c>
      <c r="J60" s="15">
        <v>0.54616240266963301</v>
      </c>
      <c r="K60" s="15">
        <v>0.65813772795727599</v>
      </c>
      <c r="L60" s="15">
        <v>0.48570475325582602</v>
      </c>
      <c r="M60" s="15">
        <v>0</v>
      </c>
      <c r="N60" s="15">
        <v>0</v>
      </c>
    </row>
    <row r="61" spans="1:14" x14ac:dyDescent="0.25">
      <c r="A61" s="15" t="s">
        <v>501</v>
      </c>
      <c r="B61" s="15">
        <v>0</v>
      </c>
      <c r="C61" s="15">
        <v>0</v>
      </c>
      <c r="D61" s="15">
        <v>0</v>
      </c>
      <c r="E61" s="15">
        <v>0</v>
      </c>
      <c r="F61" s="15">
        <v>0.66496106785317</v>
      </c>
      <c r="G61" s="15">
        <v>0.55862068965517198</v>
      </c>
      <c r="H61" s="15">
        <v>0.55773081201334795</v>
      </c>
      <c r="I61" s="15">
        <v>0.58086763070077896</v>
      </c>
      <c r="J61" s="15">
        <v>0</v>
      </c>
      <c r="K61" s="15">
        <v>0.46901769118794401</v>
      </c>
      <c r="L61" s="15">
        <v>0</v>
      </c>
      <c r="M61" s="15">
        <v>0</v>
      </c>
      <c r="N61" s="15">
        <v>0</v>
      </c>
    </row>
    <row r="62" spans="1:14" x14ac:dyDescent="0.25">
      <c r="A62" s="15" t="s">
        <v>497</v>
      </c>
      <c r="B62" s="15">
        <v>0</v>
      </c>
      <c r="C62" s="15">
        <v>0</v>
      </c>
      <c r="D62" s="15">
        <v>0</v>
      </c>
      <c r="E62" s="15">
        <v>0</v>
      </c>
      <c r="F62" s="15">
        <v>0.55645789642364696</v>
      </c>
      <c r="G62" s="15">
        <v>0.54266325844753105</v>
      </c>
      <c r="H62" s="15">
        <v>0.51551897081710896</v>
      </c>
      <c r="I62" s="15">
        <v>0.590054514720316</v>
      </c>
      <c r="J62" s="15">
        <v>0</v>
      </c>
      <c r="K62" s="15">
        <v>0.55985758789497098</v>
      </c>
      <c r="L62" s="15">
        <v>0</v>
      </c>
      <c r="M62" s="15">
        <v>0</v>
      </c>
      <c r="N62" s="15">
        <v>0</v>
      </c>
    </row>
    <row r="63" spans="1:14" x14ac:dyDescent="0.25">
      <c r="A63" s="15" t="s">
        <v>500</v>
      </c>
      <c r="B63" s="15">
        <v>0.579884304521053</v>
      </c>
      <c r="C63" s="15">
        <v>0</v>
      </c>
      <c r="D63" s="15">
        <v>0</v>
      </c>
      <c r="E63" s="15">
        <v>0</v>
      </c>
      <c r="F63" s="15">
        <v>0.61014687758892105</v>
      </c>
      <c r="G63" s="15">
        <v>0</v>
      </c>
      <c r="H63" s="15">
        <v>0.54339120170391897</v>
      </c>
      <c r="I63" s="15">
        <v>0.63618159118407203</v>
      </c>
      <c r="J63" s="15">
        <v>0</v>
      </c>
      <c r="K63" s="15">
        <v>0.49805274593408499</v>
      </c>
      <c r="L63" s="15">
        <v>0</v>
      </c>
      <c r="M63" s="15">
        <v>0</v>
      </c>
      <c r="N63" s="15">
        <v>0</v>
      </c>
    </row>
    <row r="64" spans="1:14" x14ac:dyDescent="0.25">
      <c r="A64" s="15" t="s">
        <v>506</v>
      </c>
      <c r="B64" s="15">
        <v>0</v>
      </c>
      <c r="C64" s="15">
        <v>0.49510459614710101</v>
      </c>
      <c r="D64" s="15">
        <v>0</v>
      </c>
      <c r="E64" s="15">
        <v>0.52069427190301798</v>
      </c>
      <c r="F64" s="15">
        <v>0</v>
      </c>
      <c r="G64" s="15">
        <v>0.65554073719072303</v>
      </c>
      <c r="H64" s="15">
        <v>0</v>
      </c>
      <c r="I64" s="15">
        <v>0.52158434758148498</v>
      </c>
      <c r="J64" s="15">
        <v>0.66421897505577299</v>
      </c>
      <c r="K64" s="15">
        <v>0.79448092179833896</v>
      </c>
      <c r="L64" s="15">
        <v>0</v>
      </c>
      <c r="M64" s="15">
        <v>0</v>
      </c>
      <c r="N64" s="15">
        <v>0</v>
      </c>
    </row>
    <row r="65" spans="1:14" x14ac:dyDescent="0.25">
      <c r="A65" s="15" t="s">
        <v>839</v>
      </c>
      <c r="B65" s="15">
        <v>0.57047502856066801</v>
      </c>
      <c r="C65" s="15">
        <v>0.53487596281585204</v>
      </c>
      <c r="D65" s="15">
        <v>0.466792749578893</v>
      </c>
      <c r="E65" s="15">
        <v>0</v>
      </c>
      <c r="F65" s="15">
        <v>0</v>
      </c>
      <c r="G65" s="15">
        <v>0.46434531380893701</v>
      </c>
      <c r="H65" s="15">
        <v>0</v>
      </c>
      <c r="I65" s="15">
        <v>0.57047502856066801</v>
      </c>
      <c r="J65" s="15">
        <v>0</v>
      </c>
      <c r="K65" s="15">
        <v>0.58834000890075699</v>
      </c>
      <c r="L65" s="15">
        <v>0</v>
      </c>
      <c r="M65" s="15">
        <v>0</v>
      </c>
      <c r="N65" s="15">
        <v>0</v>
      </c>
    </row>
    <row r="66" spans="1:14" x14ac:dyDescent="0.25">
      <c r="A66" s="15" t="s">
        <v>502</v>
      </c>
      <c r="B66" s="15">
        <v>0.58175750834260298</v>
      </c>
      <c r="C66" s="15">
        <v>0</v>
      </c>
      <c r="D66" s="15">
        <v>0</v>
      </c>
      <c r="E66" s="15">
        <v>0</v>
      </c>
      <c r="F66" s="15">
        <v>0.64093437152391497</v>
      </c>
      <c r="G66" s="15">
        <v>0.50700778642936595</v>
      </c>
      <c r="H66" s="15">
        <v>0.57107897664071205</v>
      </c>
      <c r="I66" s="15">
        <v>0.66585094549499502</v>
      </c>
      <c r="J66" s="15">
        <v>0</v>
      </c>
      <c r="K66" s="15">
        <v>0.47635999849781202</v>
      </c>
      <c r="L66" s="15">
        <v>0</v>
      </c>
      <c r="M66" s="15">
        <v>0</v>
      </c>
      <c r="N66" s="15">
        <v>0</v>
      </c>
    </row>
    <row r="67" spans="1:14" x14ac:dyDescent="0.25">
      <c r="A67" s="15" t="s">
        <v>503</v>
      </c>
      <c r="B67" s="15">
        <v>0.65205784204671902</v>
      </c>
      <c r="C67" s="15">
        <v>0</v>
      </c>
      <c r="D67" s="15">
        <v>0.50878754171301399</v>
      </c>
      <c r="E67" s="15">
        <v>0</v>
      </c>
      <c r="F67" s="15">
        <v>0.52124582869855396</v>
      </c>
      <c r="G67" s="15">
        <v>0</v>
      </c>
      <c r="H67" s="15">
        <v>0.46829810901001101</v>
      </c>
      <c r="I67" s="15">
        <v>0.64404894327030004</v>
      </c>
      <c r="J67" s="15">
        <v>0</v>
      </c>
      <c r="K67" s="15">
        <v>0.57225498184790802</v>
      </c>
      <c r="L67" s="15">
        <v>0</v>
      </c>
      <c r="M67" s="15">
        <v>0</v>
      </c>
      <c r="N67" s="15">
        <v>0</v>
      </c>
    </row>
    <row r="68" spans="1:14" x14ac:dyDescent="0.25">
      <c r="A68" s="15" t="s">
        <v>494</v>
      </c>
      <c r="B68" s="15">
        <v>0.46453647643214602</v>
      </c>
      <c r="C68" s="15">
        <v>0.49704957593315002</v>
      </c>
      <c r="D68" s="15">
        <v>0</v>
      </c>
      <c r="E68" s="15">
        <v>0</v>
      </c>
      <c r="F68" s="15">
        <v>0.50551188950190395</v>
      </c>
      <c r="G68" s="15">
        <v>0.56563885433252703</v>
      </c>
      <c r="H68" s="15">
        <v>0.54292422317429201</v>
      </c>
      <c r="I68" s="15">
        <v>0.55472692367807996</v>
      </c>
      <c r="J68" s="15">
        <v>0</v>
      </c>
      <c r="K68" s="15">
        <v>0</v>
      </c>
      <c r="L68" s="15">
        <v>0.46781755757864302</v>
      </c>
      <c r="M68" s="15">
        <v>0</v>
      </c>
      <c r="N68" s="15">
        <v>0</v>
      </c>
    </row>
    <row r="69" spans="1:14" x14ac:dyDescent="0.25">
      <c r="A69" s="15" t="s">
        <v>498</v>
      </c>
      <c r="B69" s="15">
        <v>0.66614751774985903</v>
      </c>
      <c r="C69" s="15">
        <v>0.53932584603395395</v>
      </c>
      <c r="D69" s="15">
        <v>0.508176663507241</v>
      </c>
      <c r="E69" s="15">
        <v>0</v>
      </c>
      <c r="F69" s="15">
        <v>0.47391256272785598</v>
      </c>
      <c r="G69" s="15">
        <v>0.49549449633565001</v>
      </c>
      <c r="H69" s="15">
        <v>0</v>
      </c>
      <c r="I69" s="15">
        <v>0.69240182873666101</v>
      </c>
      <c r="J69" s="15">
        <v>0.51351652336896303</v>
      </c>
      <c r="K69" s="15">
        <v>0.69870939029817503</v>
      </c>
      <c r="L69" s="15">
        <v>0</v>
      </c>
      <c r="M69" s="15">
        <v>0</v>
      </c>
      <c r="N69" s="15">
        <v>0</v>
      </c>
    </row>
    <row r="70" spans="1:14" x14ac:dyDescent="0.25">
      <c r="A70" s="15" t="s">
        <v>499</v>
      </c>
      <c r="B70" s="15">
        <v>0.64493160375345204</v>
      </c>
      <c r="C70" s="15">
        <v>0.63536222522984998</v>
      </c>
      <c r="D70" s="15">
        <v>0.56526096395230097</v>
      </c>
      <c r="E70" s="15">
        <v>0.56170026496677405</v>
      </c>
      <c r="F70" s="15">
        <v>0.55658176017507999</v>
      </c>
      <c r="G70" s="15">
        <v>0.62468012827327102</v>
      </c>
      <c r="H70" s="15">
        <v>0.69144323425188903</v>
      </c>
      <c r="I70" s="15">
        <v>0.73661960263075399</v>
      </c>
      <c r="J70" s="15">
        <v>0</v>
      </c>
      <c r="K70" s="15">
        <v>0.59548187542126396</v>
      </c>
      <c r="L70" s="15">
        <v>0</v>
      </c>
      <c r="M70" s="15">
        <v>0</v>
      </c>
      <c r="N70" s="15">
        <v>0</v>
      </c>
    </row>
    <row r="71" spans="1:14" x14ac:dyDescent="0.25">
      <c r="A71" s="15" t="s">
        <v>504</v>
      </c>
      <c r="B71" s="15">
        <v>0.67208008898776395</v>
      </c>
      <c r="C71" s="15">
        <v>0.57552836484983305</v>
      </c>
      <c r="D71" s="15">
        <v>0.55150166852057902</v>
      </c>
      <c r="E71" s="15">
        <v>0.513681868743048</v>
      </c>
      <c r="F71" s="15">
        <v>0.47853170189098998</v>
      </c>
      <c r="G71" s="15">
        <v>0.47096774193548402</v>
      </c>
      <c r="H71" s="15">
        <v>0.610233592880979</v>
      </c>
      <c r="I71" s="15">
        <v>0.651167964404894</v>
      </c>
      <c r="J71" s="15">
        <v>0</v>
      </c>
      <c r="K71" s="15">
        <v>0.55690288474545702</v>
      </c>
      <c r="L71" s="15">
        <v>0</v>
      </c>
      <c r="M71" s="15">
        <v>0</v>
      </c>
      <c r="N71" s="15">
        <v>0</v>
      </c>
    </row>
    <row r="72" spans="1:14" x14ac:dyDescent="0.25">
      <c r="A72" s="15" t="s">
        <v>640</v>
      </c>
      <c r="B72" s="15">
        <v>0.57387629369140303</v>
      </c>
      <c r="C72" s="15">
        <v>0</v>
      </c>
      <c r="D72" s="15">
        <v>0.47396529878351601</v>
      </c>
      <c r="E72" s="15">
        <v>0</v>
      </c>
      <c r="F72" s="15">
        <v>0</v>
      </c>
      <c r="G72" s="15">
        <v>0</v>
      </c>
      <c r="H72" s="15">
        <v>0</v>
      </c>
      <c r="I72" s="15">
        <v>0.61370718030278804</v>
      </c>
      <c r="J72" s="15">
        <v>0.55051180713165204</v>
      </c>
      <c r="K72" s="15">
        <v>0.66562813364113005</v>
      </c>
      <c r="L72" s="15">
        <v>0</v>
      </c>
      <c r="M72" s="15">
        <v>0</v>
      </c>
      <c r="N72" s="15">
        <v>0</v>
      </c>
    </row>
    <row r="73" spans="1:14" x14ac:dyDescent="0.25">
      <c r="A73" s="15" t="s">
        <v>638</v>
      </c>
      <c r="B73" s="15">
        <v>0</v>
      </c>
      <c r="C73" s="15">
        <v>0.58086763070077896</v>
      </c>
      <c r="D73" s="15">
        <v>0</v>
      </c>
      <c r="E73" s="15">
        <v>0.64716351501668501</v>
      </c>
      <c r="F73" s="15">
        <v>0</v>
      </c>
      <c r="G73" s="15">
        <v>0.46829810901001101</v>
      </c>
      <c r="H73" s="15">
        <v>0</v>
      </c>
      <c r="I73" s="15">
        <v>0</v>
      </c>
      <c r="J73" s="15">
        <v>0.50656284760845405</v>
      </c>
      <c r="K73" s="15">
        <v>0.56157526212446396</v>
      </c>
      <c r="L73" s="15">
        <v>0.64834798487745104</v>
      </c>
      <c r="M73" s="15">
        <v>0</v>
      </c>
      <c r="N73" s="15">
        <v>0</v>
      </c>
    </row>
    <row r="74" spans="1:14" x14ac:dyDescent="0.25">
      <c r="A74" s="15" t="s">
        <v>476</v>
      </c>
      <c r="B74" s="15">
        <v>0.48614974157763602</v>
      </c>
      <c r="C74" s="15">
        <v>0</v>
      </c>
      <c r="D74" s="15">
        <v>0</v>
      </c>
      <c r="E74" s="15">
        <v>0</v>
      </c>
      <c r="F74" s="15">
        <v>0.63566581770586095</v>
      </c>
      <c r="G74" s="15">
        <v>0.53532095113766198</v>
      </c>
      <c r="H74" s="15">
        <v>0.57603738258329495</v>
      </c>
      <c r="I74" s="15">
        <v>0.61074647168449003</v>
      </c>
      <c r="J74" s="15">
        <v>0</v>
      </c>
      <c r="K74" s="15">
        <v>0.47162883845126802</v>
      </c>
      <c r="L74" s="15">
        <v>0</v>
      </c>
      <c r="M74" s="15">
        <v>0</v>
      </c>
      <c r="N74" s="15">
        <v>0</v>
      </c>
    </row>
    <row r="75" spans="1:14" x14ac:dyDescent="0.25">
      <c r="A75" s="15" t="s">
        <v>475</v>
      </c>
      <c r="B75" s="15">
        <v>0.62031372060340895</v>
      </c>
      <c r="C75" s="15">
        <v>0</v>
      </c>
      <c r="D75" s="15">
        <v>0.50372678028913898</v>
      </c>
      <c r="E75" s="15">
        <v>0</v>
      </c>
      <c r="F75" s="15">
        <v>0.56513516869894498</v>
      </c>
      <c r="G75" s="15">
        <v>0</v>
      </c>
      <c r="H75" s="15">
        <v>0.527756149666889</v>
      </c>
      <c r="I75" s="15">
        <v>0.61230393081082601</v>
      </c>
      <c r="J75" s="15">
        <v>0</v>
      </c>
      <c r="K75" s="15">
        <v>0.552736982643525</v>
      </c>
      <c r="L75" s="15">
        <v>0</v>
      </c>
      <c r="M75" s="15">
        <v>0</v>
      </c>
      <c r="N75" s="15">
        <v>0</v>
      </c>
    </row>
    <row r="76" spans="1:14" x14ac:dyDescent="0.25">
      <c r="A76" s="15" t="s">
        <v>472</v>
      </c>
      <c r="B76" s="15">
        <v>0.60204768929304298</v>
      </c>
      <c r="C76" s="15">
        <v>0.47807705604490103</v>
      </c>
      <c r="D76" s="15">
        <v>0</v>
      </c>
      <c r="E76" s="15">
        <v>0</v>
      </c>
      <c r="F76" s="15">
        <v>0.55909197615679296</v>
      </c>
      <c r="G76" s="15">
        <v>0.52370359072330197</v>
      </c>
      <c r="H76" s="15">
        <v>0.52125533764299703</v>
      </c>
      <c r="I76" s="15">
        <v>0.72089924791873095</v>
      </c>
      <c r="J76" s="15">
        <v>0</v>
      </c>
      <c r="K76" s="15">
        <v>0.60612134708587995</v>
      </c>
      <c r="L76" s="15">
        <v>0</v>
      </c>
      <c r="M76" s="15">
        <v>0</v>
      </c>
      <c r="N76" s="15">
        <v>0</v>
      </c>
    </row>
    <row r="77" spans="1:14" x14ac:dyDescent="0.25">
      <c r="A77" s="15" t="s">
        <v>473</v>
      </c>
      <c r="B77" s="15">
        <v>0.70961283465757496</v>
      </c>
      <c r="C77" s="15">
        <v>0.54984425037280205</v>
      </c>
      <c r="D77" s="15">
        <v>0.50956832592218404</v>
      </c>
      <c r="E77" s="15">
        <v>0</v>
      </c>
      <c r="F77" s="15">
        <v>0.516688931349918</v>
      </c>
      <c r="G77" s="15">
        <v>0.51290610971643502</v>
      </c>
      <c r="H77" s="15">
        <v>0.538273266552735</v>
      </c>
      <c r="I77" s="15">
        <v>0.71984870495994202</v>
      </c>
      <c r="J77" s="15">
        <v>0</v>
      </c>
      <c r="K77" s="15">
        <v>0.64504284365055697</v>
      </c>
      <c r="L77" s="15">
        <v>0</v>
      </c>
      <c r="M77" s="15">
        <v>0</v>
      </c>
      <c r="N77" s="15">
        <v>0</v>
      </c>
    </row>
    <row r="78" spans="1:14" x14ac:dyDescent="0.25">
      <c r="A78" s="15" t="s">
        <v>474</v>
      </c>
      <c r="B78" s="15">
        <v>0.70545050055617398</v>
      </c>
      <c r="C78" s="15">
        <v>0.527474972191324</v>
      </c>
      <c r="D78" s="15">
        <v>0.53325917686318103</v>
      </c>
      <c r="E78" s="15">
        <v>0</v>
      </c>
      <c r="F78" s="15">
        <v>0.50077864293659602</v>
      </c>
      <c r="G78" s="15">
        <v>0</v>
      </c>
      <c r="H78" s="15">
        <v>0.50522803114571802</v>
      </c>
      <c r="I78" s="15">
        <v>0.69699666295884299</v>
      </c>
      <c r="J78" s="15">
        <v>0.486095661846496</v>
      </c>
      <c r="K78" s="15">
        <v>0.63722327683219704</v>
      </c>
      <c r="L78" s="15">
        <v>0</v>
      </c>
      <c r="M78" s="15">
        <v>0</v>
      </c>
      <c r="N78" s="15">
        <v>0</v>
      </c>
    </row>
    <row r="79" spans="1:14" x14ac:dyDescent="0.25">
      <c r="A79" s="15" t="s">
        <v>471</v>
      </c>
      <c r="B79" s="15">
        <v>0.65665333178880603</v>
      </c>
      <c r="C79" s="15">
        <v>0.465954617677316</v>
      </c>
      <c r="D79" s="15">
        <v>0.52247442325995097</v>
      </c>
      <c r="E79" s="15">
        <v>0</v>
      </c>
      <c r="F79" s="15">
        <v>0.49243436911170002</v>
      </c>
      <c r="G79" s="15">
        <v>0.46328439064191601</v>
      </c>
      <c r="H79" s="15">
        <v>0</v>
      </c>
      <c r="I79" s="15">
        <v>0.65732088854765602</v>
      </c>
      <c r="J79" s="15">
        <v>0.55384959092590302</v>
      </c>
      <c r="K79" s="15">
        <v>0.686992326496211</v>
      </c>
      <c r="L79" s="15">
        <v>0.47379548529654503</v>
      </c>
      <c r="M79" s="15">
        <v>0</v>
      </c>
      <c r="N79" s="15">
        <v>0</v>
      </c>
    </row>
    <row r="80" spans="1:14" x14ac:dyDescent="0.25">
      <c r="A80" s="15" t="s">
        <v>642</v>
      </c>
      <c r="B80" s="15">
        <v>0.65286598867803802</v>
      </c>
      <c r="C80" s="15">
        <v>0.66221490498368996</v>
      </c>
      <c r="D80" s="15">
        <v>0.61791884915452899</v>
      </c>
      <c r="E80" s="15">
        <v>0.56805796219105098</v>
      </c>
      <c r="F80" s="15">
        <v>0.63483593580285202</v>
      </c>
      <c r="G80" s="15">
        <v>0.671563821289343</v>
      </c>
      <c r="H80" s="15">
        <v>0.67646087268754096</v>
      </c>
      <c r="I80" s="15">
        <v>0.714524317646268</v>
      </c>
      <c r="J80" s="15">
        <v>0</v>
      </c>
      <c r="K80" s="15">
        <v>0.56222178324162397</v>
      </c>
      <c r="L80" s="15">
        <v>0</v>
      </c>
      <c r="M80" s="15">
        <v>0</v>
      </c>
      <c r="N80" s="15">
        <v>0</v>
      </c>
    </row>
    <row r="81" spans="1:14" x14ac:dyDescent="0.25">
      <c r="A81" s="15" t="s">
        <v>477</v>
      </c>
      <c r="B81" s="15">
        <v>0.61834805199034104</v>
      </c>
      <c r="C81" s="15">
        <v>0.60231598150301502</v>
      </c>
      <c r="D81" s="15">
        <v>0.56891583465441897</v>
      </c>
      <c r="E81" s="15">
        <v>0.47806743522623801</v>
      </c>
      <c r="F81" s="15">
        <v>0.616121375533768</v>
      </c>
      <c r="G81" s="15">
        <v>0.62458274606874598</v>
      </c>
      <c r="H81" s="15">
        <v>0.63660679893423999</v>
      </c>
      <c r="I81" s="15">
        <v>0.666444263452319</v>
      </c>
      <c r="J81" s="15">
        <v>0.52037428790112605</v>
      </c>
      <c r="K81" s="15">
        <v>0.59837452759767995</v>
      </c>
      <c r="L81" s="15">
        <v>0</v>
      </c>
      <c r="M81" s="15">
        <v>0</v>
      </c>
      <c r="N81" s="15">
        <v>0</v>
      </c>
    </row>
    <row r="82" spans="1:14" x14ac:dyDescent="0.25">
      <c r="A82" s="15" t="s">
        <v>467</v>
      </c>
      <c r="B82" s="15">
        <v>0</v>
      </c>
      <c r="C82" s="15">
        <v>0</v>
      </c>
      <c r="D82" s="15">
        <v>0</v>
      </c>
      <c r="E82" s="15">
        <v>0</v>
      </c>
      <c r="F82" s="15">
        <v>0.55728587319243605</v>
      </c>
      <c r="G82" s="15">
        <v>0.48253615127919902</v>
      </c>
      <c r="H82" s="15">
        <v>0</v>
      </c>
      <c r="I82" s="15">
        <v>0.55906562847608499</v>
      </c>
      <c r="J82" s="15">
        <v>0</v>
      </c>
      <c r="K82" s="15">
        <v>0.61964623812069397</v>
      </c>
      <c r="L82" s="15">
        <v>0</v>
      </c>
      <c r="M82" s="15">
        <v>0</v>
      </c>
      <c r="N82" s="15">
        <v>0</v>
      </c>
    </row>
    <row r="83" spans="1:14" x14ac:dyDescent="0.25">
      <c r="A83" s="15" t="s">
        <v>468</v>
      </c>
      <c r="B83" s="15">
        <v>0.62654355710875198</v>
      </c>
      <c r="C83" s="15">
        <v>0.51373901752986795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0.615641343224402</v>
      </c>
      <c r="J83" s="15">
        <v>0.49905440291013198</v>
      </c>
      <c r="K83" s="15">
        <v>0.66933689363595905</v>
      </c>
      <c r="L83" s="15">
        <v>0</v>
      </c>
      <c r="M83" s="15">
        <v>0</v>
      </c>
      <c r="N83" s="15">
        <v>0</v>
      </c>
    </row>
    <row r="84" spans="1:14" x14ac:dyDescent="0.25">
      <c r="A84" s="15" t="s">
        <v>469</v>
      </c>
      <c r="B84" s="15">
        <v>0.60747665055352096</v>
      </c>
      <c r="C84" s="15">
        <v>0.49020917991553398</v>
      </c>
      <c r="D84" s="15">
        <v>0.51468626107336801</v>
      </c>
      <c r="E84" s="15">
        <v>0</v>
      </c>
      <c r="F84" s="15">
        <v>0.58055186127990299</v>
      </c>
      <c r="G84" s="15">
        <v>0</v>
      </c>
      <c r="H84" s="15">
        <v>0.599688488366937</v>
      </c>
      <c r="I84" s="15">
        <v>0.65554073719072303</v>
      </c>
      <c r="J84" s="15">
        <v>0</v>
      </c>
      <c r="K84" s="15">
        <v>0.56526093595736204</v>
      </c>
      <c r="L84" s="15">
        <v>0</v>
      </c>
      <c r="M84" s="15">
        <v>0</v>
      </c>
      <c r="N84" s="15">
        <v>0</v>
      </c>
    </row>
    <row r="85" spans="1:14" x14ac:dyDescent="0.25">
      <c r="A85" s="15" t="s">
        <v>466</v>
      </c>
      <c r="B85" s="15">
        <v>0.65954607774382301</v>
      </c>
      <c r="C85" s="15">
        <v>0.61904763437358801</v>
      </c>
      <c r="D85" s="15">
        <v>0</v>
      </c>
      <c r="E85" s="15">
        <v>0</v>
      </c>
      <c r="F85" s="15">
        <v>0.53137518004461803</v>
      </c>
      <c r="G85" s="15">
        <v>0.61326214246355504</v>
      </c>
      <c r="H85" s="15">
        <v>0.57877170992297</v>
      </c>
      <c r="I85" s="15">
        <v>0.73609258609195904</v>
      </c>
      <c r="J85" s="15">
        <v>0.61392969922240503</v>
      </c>
      <c r="K85" s="15">
        <v>0.69767442292375204</v>
      </c>
      <c r="L85" s="15">
        <v>0</v>
      </c>
      <c r="M85" s="15">
        <v>0</v>
      </c>
      <c r="N85" s="15">
        <v>0</v>
      </c>
    </row>
    <row r="86" spans="1:14" x14ac:dyDescent="0.25">
      <c r="A86" s="15" t="s">
        <v>811</v>
      </c>
      <c r="B86" s="15">
        <v>0.55718737472015301</v>
      </c>
      <c r="C86" s="15">
        <v>0</v>
      </c>
      <c r="D86" s="15">
        <v>0.62461060736400498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</row>
    <row r="87" spans="1:14" x14ac:dyDescent="0.25">
      <c r="A87" s="15" t="s">
        <v>480</v>
      </c>
      <c r="B87" s="15">
        <v>0</v>
      </c>
      <c r="C87" s="15">
        <v>0</v>
      </c>
      <c r="D87" s="15">
        <v>0</v>
      </c>
      <c r="E87" s="15">
        <v>0</v>
      </c>
      <c r="F87" s="15">
        <v>0.48281232916405997</v>
      </c>
      <c r="G87" s="15">
        <v>0</v>
      </c>
      <c r="H87" s="15">
        <v>0</v>
      </c>
      <c r="I87" s="15">
        <v>0.57069752272157304</v>
      </c>
      <c r="J87" s="15">
        <v>0.71665369227531595</v>
      </c>
      <c r="K87" s="15">
        <v>0.83400089007565703</v>
      </c>
      <c r="L87" s="15">
        <v>0</v>
      </c>
      <c r="M87" s="15">
        <v>0</v>
      </c>
      <c r="N87" s="15">
        <v>0</v>
      </c>
    </row>
    <row r="88" spans="1:14" x14ac:dyDescent="0.25">
      <c r="A88" s="15" t="s">
        <v>479</v>
      </c>
      <c r="B88" s="15">
        <v>0.48192235252043902</v>
      </c>
      <c r="C88" s="15">
        <v>0.60384915269643202</v>
      </c>
      <c r="D88" s="15">
        <v>0.48414729412948998</v>
      </c>
      <c r="E88" s="15">
        <v>0.620758708925219</v>
      </c>
      <c r="F88" s="15">
        <v>0</v>
      </c>
      <c r="G88" s="15">
        <v>0.52308377228788205</v>
      </c>
      <c r="H88" s="15">
        <v>0.46323284300441098</v>
      </c>
      <c r="I88" s="15">
        <v>0.537990881068524</v>
      </c>
      <c r="J88" s="15">
        <v>0</v>
      </c>
      <c r="K88" s="15">
        <v>0.648642634623943</v>
      </c>
      <c r="L88" s="15">
        <v>0</v>
      </c>
      <c r="M88" s="15">
        <v>0</v>
      </c>
      <c r="N88" s="15">
        <v>0</v>
      </c>
    </row>
    <row r="89" spans="1:14" x14ac:dyDescent="0.25">
      <c r="A89" s="15" t="s">
        <v>482</v>
      </c>
      <c r="B89" s="15">
        <v>0</v>
      </c>
      <c r="C89" s="15">
        <v>0</v>
      </c>
      <c r="D89" s="15">
        <v>0</v>
      </c>
      <c r="E89" s="15">
        <v>0.55550611790878801</v>
      </c>
      <c r="F89" s="15">
        <v>0</v>
      </c>
      <c r="G89" s="15">
        <v>0.61868743047830899</v>
      </c>
      <c r="H89" s="15">
        <v>0.477196885428254</v>
      </c>
      <c r="I89" s="15">
        <v>0</v>
      </c>
      <c r="J89" s="15">
        <v>0</v>
      </c>
      <c r="K89" s="15">
        <v>0.48614974157763602</v>
      </c>
      <c r="L89" s="15">
        <v>0</v>
      </c>
      <c r="M89" s="15">
        <v>0</v>
      </c>
      <c r="N89" s="15">
        <v>0</v>
      </c>
    </row>
    <row r="90" spans="1:14" x14ac:dyDescent="0.25">
      <c r="A90" s="15" t="s">
        <v>487</v>
      </c>
      <c r="B90" s="15">
        <v>0</v>
      </c>
      <c r="C90" s="15">
        <v>0</v>
      </c>
      <c r="D90" s="15">
        <v>0</v>
      </c>
      <c r="E90" s="15">
        <v>0.56218020022246895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0.56424519205532497</v>
      </c>
      <c r="M90" s="15">
        <v>0.57597330367074495</v>
      </c>
      <c r="N90" s="15">
        <v>0.53859844271412705</v>
      </c>
    </row>
    <row r="91" spans="1:14" x14ac:dyDescent="0.25">
      <c r="A91" s="15" t="s">
        <v>481</v>
      </c>
      <c r="B91" s="15">
        <v>0.66229143492769804</v>
      </c>
      <c r="C91" s="15">
        <v>0.51145717463848706</v>
      </c>
      <c r="D91" s="15">
        <v>0.55862068965517198</v>
      </c>
      <c r="E91" s="15">
        <v>0</v>
      </c>
      <c r="F91" s="15">
        <v>0</v>
      </c>
      <c r="G91" s="15">
        <v>0</v>
      </c>
      <c r="H91" s="15">
        <v>0</v>
      </c>
      <c r="I91" s="15">
        <v>0.60756395995550605</v>
      </c>
      <c r="J91" s="15">
        <v>0</v>
      </c>
      <c r="K91" s="15">
        <v>0.54244076428662602</v>
      </c>
      <c r="L91" s="15">
        <v>0</v>
      </c>
      <c r="M91" s="15">
        <v>0</v>
      </c>
      <c r="N91" s="15">
        <v>0</v>
      </c>
    </row>
    <row r="92" spans="1:14" x14ac:dyDescent="0.25">
      <c r="A92" s="15" t="s">
        <v>439</v>
      </c>
      <c r="B92" s="15">
        <v>0.51813125695216899</v>
      </c>
      <c r="C92" s="15">
        <v>0</v>
      </c>
      <c r="D92" s="15">
        <v>0</v>
      </c>
      <c r="E92" s="15">
        <v>0</v>
      </c>
      <c r="F92" s="15">
        <v>0.58398220244716403</v>
      </c>
      <c r="G92" s="15">
        <v>0.56974416017797602</v>
      </c>
      <c r="H92" s="15">
        <v>0</v>
      </c>
      <c r="I92" s="15">
        <v>0.55239154616240305</v>
      </c>
      <c r="J92" s="15">
        <v>0</v>
      </c>
      <c r="K92" s="15">
        <v>0.61630882570711798</v>
      </c>
      <c r="L92" s="15">
        <v>0</v>
      </c>
      <c r="M92" s="15">
        <v>0</v>
      </c>
      <c r="N92" s="15">
        <v>0</v>
      </c>
    </row>
    <row r="93" spans="1:14" x14ac:dyDescent="0.25">
      <c r="A93" s="15" t="s">
        <v>485</v>
      </c>
      <c r="B93" s="15">
        <v>0.47986651835372601</v>
      </c>
      <c r="C93" s="15">
        <v>0</v>
      </c>
      <c r="D93" s="15">
        <v>0</v>
      </c>
      <c r="E93" s="15">
        <v>0</v>
      </c>
      <c r="F93" s="15">
        <v>0.72769744160177996</v>
      </c>
      <c r="G93" s="15">
        <v>0.64538375973303697</v>
      </c>
      <c r="H93" s="15">
        <v>0.59822024471635205</v>
      </c>
      <c r="I93" s="15">
        <v>0.60711902113459404</v>
      </c>
      <c r="J93" s="15">
        <v>0</v>
      </c>
      <c r="K93" s="15">
        <v>0.46968517367065898</v>
      </c>
      <c r="L93" s="15">
        <v>0</v>
      </c>
      <c r="M93" s="15">
        <v>0</v>
      </c>
      <c r="N93" s="15">
        <v>0</v>
      </c>
    </row>
    <row r="94" spans="1:14" x14ac:dyDescent="0.25">
      <c r="A94" s="15" t="s">
        <v>484</v>
      </c>
      <c r="B94" s="15">
        <v>0.54927697441601797</v>
      </c>
      <c r="C94" s="15">
        <v>0</v>
      </c>
      <c r="D94" s="15">
        <v>0.48209121245828701</v>
      </c>
      <c r="E94" s="15">
        <v>0</v>
      </c>
      <c r="F94" s="15">
        <v>0.582647385984427</v>
      </c>
      <c r="G94" s="15">
        <v>0</v>
      </c>
      <c r="H94" s="15">
        <v>0.49944382647385999</v>
      </c>
      <c r="I94" s="15">
        <v>0</v>
      </c>
      <c r="J94" s="15">
        <v>0</v>
      </c>
      <c r="K94" s="15">
        <v>0</v>
      </c>
      <c r="L94" s="15">
        <v>0</v>
      </c>
      <c r="M94" s="15">
        <v>0.56484983314794202</v>
      </c>
      <c r="N94" s="15">
        <v>0.555061179087875</v>
      </c>
    </row>
    <row r="95" spans="1:14" x14ac:dyDescent="0.25">
      <c r="A95" s="15" t="s">
        <v>486</v>
      </c>
      <c r="B95" s="15">
        <v>0</v>
      </c>
      <c r="C95" s="15">
        <v>0.51574146497801399</v>
      </c>
      <c r="D95" s="15">
        <v>0</v>
      </c>
      <c r="E95" s="15">
        <v>0.57092001688247795</v>
      </c>
      <c r="F95" s="15">
        <v>0</v>
      </c>
      <c r="G95" s="15">
        <v>0.68617199223131797</v>
      </c>
      <c r="H95" s="15">
        <v>0</v>
      </c>
      <c r="I95" s="15">
        <v>0.46924018534884898</v>
      </c>
      <c r="J95" s="15">
        <v>0.55912782635450797</v>
      </c>
      <c r="K95" s="15">
        <v>0.71817979528259901</v>
      </c>
      <c r="L95" s="15">
        <v>0</v>
      </c>
      <c r="M95" s="15">
        <v>0</v>
      </c>
      <c r="N95" s="15">
        <v>0</v>
      </c>
    </row>
    <row r="96" spans="1:14" x14ac:dyDescent="0.25">
      <c r="A96" s="15" t="s">
        <v>488</v>
      </c>
      <c r="B96" s="15">
        <v>0.74371523915461601</v>
      </c>
      <c r="C96" s="15">
        <v>0.60222469410456103</v>
      </c>
      <c r="D96" s="15">
        <v>0.61690767519466105</v>
      </c>
      <c r="E96" s="15">
        <v>0.49232480533926598</v>
      </c>
      <c r="F96" s="15">
        <v>0</v>
      </c>
      <c r="G96" s="15">
        <v>0</v>
      </c>
      <c r="H96" s="15">
        <v>0.57107897664071205</v>
      </c>
      <c r="I96" s="15">
        <v>0.71034482758620698</v>
      </c>
      <c r="J96" s="15">
        <v>0.48476084538376002</v>
      </c>
      <c r="K96" s="15">
        <v>0.62721103959146696</v>
      </c>
      <c r="L96" s="15">
        <v>0</v>
      </c>
      <c r="M96" s="15">
        <v>0</v>
      </c>
      <c r="N96" s="15">
        <v>0</v>
      </c>
    </row>
    <row r="97" spans="1:14" x14ac:dyDescent="0.25">
      <c r="A97" s="15" t="s">
        <v>650</v>
      </c>
      <c r="B97" s="15">
        <v>0.61297141329354099</v>
      </c>
      <c r="C97" s="15">
        <v>0.73133830689505197</v>
      </c>
      <c r="D97" s="15">
        <v>0.57670486506601004</v>
      </c>
      <c r="E97" s="15">
        <v>0.71531872730988499</v>
      </c>
      <c r="F97" s="15">
        <v>0</v>
      </c>
      <c r="G97" s="15">
        <v>0.60407164685733705</v>
      </c>
      <c r="H97" s="15">
        <v>0.60740905927091404</v>
      </c>
      <c r="I97" s="15">
        <v>0.72622094119423497</v>
      </c>
      <c r="J97" s="15">
        <v>0.60095672860466598</v>
      </c>
      <c r="K97" s="15">
        <v>0.76168224299065401</v>
      </c>
      <c r="L97" s="15">
        <v>0</v>
      </c>
      <c r="M97" s="15">
        <v>0</v>
      </c>
      <c r="N97" s="15">
        <v>0</v>
      </c>
    </row>
    <row r="98" spans="1:14" x14ac:dyDescent="0.25">
      <c r="A98" s="15" t="s">
        <v>645</v>
      </c>
      <c r="B98" s="15">
        <v>0.73259176863181297</v>
      </c>
      <c r="C98" s="15">
        <v>0.67697441601779795</v>
      </c>
      <c r="D98" s="15">
        <v>0.61735261401557295</v>
      </c>
      <c r="E98" s="15">
        <v>0.55595105672970002</v>
      </c>
      <c r="F98" s="15">
        <v>0</v>
      </c>
      <c r="G98" s="15">
        <v>0.54749721913236904</v>
      </c>
      <c r="H98" s="15">
        <v>0.58932146829810905</v>
      </c>
      <c r="I98" s="15">
        <v>0.70589543937708599</v>
      </c>
      <c r="J98" s="15">
        <v>0.59688542825361501</v>
      </c>
      <c r="K98" s="15">
        <v>0.68350206230045696</v>
      </c>
      <c r="L98" s="15">
        <v>0</v>
      </c>
      <c r="M98" s="15">
        <v>0</v>
      </c>
      <c r="N98" s="15">
        <v>0</v>
      </c>
    </row>
    <row r="99" spans="1:14" x14ac:dyDescent="0.25">
      <c r="A99" s="15" t="s">
        <v>483</v>
      </c>
      <c r="B99" s="15">
        <v>0.57314495849152902</v>
      </c>
      <c r="C99" s="15">
        <v>0.67504728418606297</v>
      </c>
      <c r="D99" s="15">
        <v>0.51485148833439298</v>
      </c>
      <c r="E99" s="15">
        <v>0.64812549071654602</v>
      </c>
      <c r="F99" s="15">
        <v>0</v>
      </c>
      <c r="G99" s="15">
        <v>0.62253866221246001</v>
      </c>
      <c r="H99" s="15">
        <v>0.498386920427416</v>
      </c>
      <c r="I99" s="15">
        <v>0.64812549071654602</v>
      </c>
      <c r="J99" s="15">
        <v>0.72310602294156401</v>
      </c>
      <c r="K99" s="15">
        <v>0.87716955941255004</v>
      </c>
      <c r="L99" s="15">
        <v>0</v>
      </c>
      <c r="M99" s="15">
        <v>0</v>
      </c>
      <c r="N99" s="15">
        <v>0</v>
      </c>
    </row>
    <row r="100" spans="1:14" x14ac:dyDescent="0.25">
      <c r="A100" s="15" t="s">
        <v>652</v>
      </c>
      <c r="B100" s="15">
        <v>0.75692513539913897</v>
      </c>
      <c r="C100" s="15">
        <v>0.61630882570711798</v>
      </c>
      <c r="D100" s="15">
        <v>0.57092001688247795</v>
      </c>
      <c r="E100" s="15">
        <v>0</v>
      </c>
      <c r="F100" s="15">
        <v>0.56157526212446396</v>
      </c>
      <c r="G100" s="15">
        <v>0.51930137155249501</v>
      </c>
      <c r="H100" s="15">
        <v>0.60518411766186297</v>
      </c>
      <c r="I100" s="15">
        <v>0.76626989015715297</v>
      </c>
      <c r="J100" s="15">
        <v>0.59316943297298697</v>
      </c>
      <c r="K100" s="15">
        <v>0.63328882955051202</v>
      </c>
      <c r="L100" s="15">
        <v>0.47607921673342202</v>
      </c>
      <c r="M100" s="15">
        <v>0</v>
      </c>
      <c r="N100" s="15">
        <v>0</v>
      </c>
    </row>
    <row r="101" spans="1:14" x14ac:dyDescent="0.25">
      <c r="A101" s="15" t="s">
        <v>489</v>
      </c>
      <c r="B101" s="15">
        <v>0.83270300333704095</v>
      </c>
      <c r="C101" s="15">
        <v>0.678754171301446</v>
      </c>
      <c r="D101" s="15">
        <v>0.78553948832035603</v>
      </c>
      <c r="E101" s="15">
        <v>0.56840934371523899</v>
      </c>
      <c r="F101" s="15">
        <v>0</v>
      </c>
      <c r="G101" s="15">
        <v>0</v>
      </c>
      <c r="H101" s="15">
        <v>0.62002224694104602</v>
      </c>
      <c r="I101" s="15">
        <v>0.66318131256952195</v>
      </c>
      <c r="J101" s="15">
        <v>0.46829810901001101</v>
      </c>
      <c r="K101" s="15">
        <v>0.482589835003154</v>
      </c>
      <c r="L101" s="15">
        <v>0</v>
      </c>
      <c r="M101" s="15">
        <v>0.56395995550611799</v>
      </c>
      <c r="N101" s="15">
        <v>0.53014460511679595</v>
      </c>
    </row>
    <row r="102" spans="1:14" x14ac:dyDescent="0.25">
      <c r="A102" s="15" t="s">
        <v>491</v>
      </c>
      <c r="B102" s="15">
        <v>0.624026696329255</v>
      </c>
      <c r="C102" s="15">
        <v>0</v>
      </c>
      <c r="D102" s="15">
        <v>0.48520578420467197</v>
      </c>
      <c r="E102" s="15">
        <v>0</v>
      </c>
      <c r="F102" s="15">
        <v>0.50745272525027796</v>
      </c>
      <c r="G102" s="15">
        <v>0</v>
      </c>
      <c r="H102" s="15">
        <v>0</v>
      </c>
      <c r="I102" s="15">
        <v>0.58531701890989996</v>
      </c>
      <c r="J102" s="15">
        <v>0.46518353726362599</v>
      </c>
      <c r="K102" s="15">
        <v>0.58716209062854996</v>
      </c>
      <c r="L102" s="15">
        <v>0</v>
      </c>
      <c r="M102" s="15">
        <v>0</v>
      </c>
      <c r="N102" s="15">
        <v>0</v>
      </c>
    </row>
    <row r="103" spans="1:14" x14ac:dyDescent="0.25">
      <c r="A103" s="15" t="s">
        <v>669</v>
      </c>
      <c r="B103" s="15">
        <v>0.70753143167820698</v>
      </c>
      <c r="C103" s="15">
        <v>0.55668039058455199</v>
      </c>
      <c r="D103" s="15">
        <v>0.66548003526714405</v>
      </c>
      <c r="E103" s="15">
        <v>0.48192235252043902</v>
      </c>
      <c r="F103" s="15">
        <v>0.58538213734130895</v>
      </c>
      <c r="G103" s="15">
        <v>0</v>
      </c>
      <c r="H103" s="15">
        <v>0.64790299655564099</v>
      </c>
      <c r="I103" s="15">
        <v>0.62943598120051802</v>
      </c>
      <c r="J103" s="15">
        <v>0</v>
      </c>
      <c r="K103" s="15">
        <v>0</v>
      </c>
      <c r="L103" s="15">
        <v>0</v>
      </c>
      <c r="M103" s="15">
        <v>0.50773167518543005</v>
      </c>
      <c r="N103" s="15">
        <v>0</v>
      </c>
    </row>
    <row r="104" spans="1:14" x14ac:dyDescent="0.25">
      <c r="A104" s="15" t="s">
        <v>492</v>
      </c>
      <c r="B104" s="15">
        <v>0.65739710789766403</v>
      </c>
      <c r="C104" s="15">
        <v>0.54705228031145703</v>
      </c>
      <c r="D104" s="15">
        <v>0.58887652947719704</v>
      </c>
      <c r="E104" s="15">
        <v>0.49010011123470498</v>
      </c>
      <c r="F104" s="15">
        <v>0.60845383759732996</v>
      </c>
      <c r="G104" s="15">
        <v>0.486095661846496</v>
      </c>
      <c r="H104" s="15">
        <v>0.72814238042269197</v>
      </c>
      <c r="I104" s="15">
        <v>0.63559510567296995</v>
      </c>
      <c r="J104" s="15">
        <v>0</v>
      </c>
      <c r="K104" s="15">
        <v>0</v>
      </c>
      <c r="L104" s="15">
        <v>0</v>
      </c>
      <c r="M104" s="15">
        <v>0.54260289210233603</v>
      </c>
      <c r="N104" s="15">
        <v>0</v>
      </c>
    </row>
    <row r="105" spans="1:14" x14ac:dyDescent="0.25">
      <c r="A105" s="15" t="s">
        <v>355</v>
      </c>
      <c r="B105" s="15">
        <v>0</v>
      </c>
      <c r="C105" s="15">
        <v>0</v>
      </c>
      <c r="D105" s="15">
        <v>0</v>
      </c>
      <c r="E105" s="15">
        <v>0</v>
      </c>
      <c r="F105" s="15">
        <v>0.637819799777531</v>
      </c>
      <c r="G105" s="15">
        <v>0.66095661846496101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</row>
    <row r="106" spans="1:14" x14ac:dyDescent="0.25">
      <c r="A106" s="15" t="s">
        <v>347</v>
      </c>
      <c r="B106" s="15">
        <v>0</v>
      </c>
      <c r="C106" s="15">
        <v>0</v>
      </c>
      <c r="D106" s="15">
        <v>0</v>
      </c>
      <c r="E106" s="15">
        <v>0</v>
      </c>
      <c r="F106" s="15">
        <v>-0.53325917686318103</v>
      </c>
      <c r="G106" s="15">
        <v>-0.58131256952169097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</row>
    <row r="107" spans="1:14" x14ac:dyDescent="0.25">
      <c r="A107" s="15" t="s">
        <v>349</v>
      </c>
      <c r="B107" s="15">
        <v>0</v>
      </c>
      <c r="C107" s="15">
        <v>0</v>
      </c>
      <c r="D107" s="15">
        <v>0</v>
      </c>
      <c r="E107" s="15">
        <v>0</v>
      </c>
      <c r="F107" s="15">
        <v>0.48832035595105699</v>
      </c>
      <c r="G107" s="15">
        <v>0.49499443826473899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</row>
    <row r="108" spans="1:14" x14ac:dyDescent="0.25">
      <c r="A108" s="15" t="s">
        <v>728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-0.48970964815211798</v>
      </c>
      <c r="M108" s="15">
        <v>-0.568854282536151</v>
      </c>
      <c r="N108" s="15">
        <v>-0.54749721913236904</v>
      </c>
    </row>
    <row r="109" spans="1:14" x14ac:dyDescent="0.25">
      <c r="A109" s="15" t="s">
        <v>730</v>
      </c>
      <c r="B109" s="15">
        <v>0</v>
      </c>
      <c r="C109" s="15">
        <v>0</v>
      </c>
      <c r="D109" s="15">
        <v>0</v>
      </c>
      <c r="E109" s="15">
        <v>0</v>
      </c>
      <c r="F109" s="15">
        <v>0.57285873192435999</v>
      </c>
      <c r="G109" s="15">
        <v>0.61868743047830899</v>
      </c>
      <c r="H109" s="15">
        <v>0</v>
      </c>
      <c r="I109" s="15">
        <v>0.573303670745273</v>
      </c>
      <c r="J109" s="15">
        <v>0</v>
      </c>
      <c r="K109" s="15">
        <v>0.55490043729731098</v>
      </c>
      <c r="L109" s="15">
        <v>0</v>
      </c>
      <c r="M109" s="15">
        <v>0</v>
      </c>
      <c r="N109" s="15">
        <v>0</v>
      </c>
    </row>
    <row r="110" spans="1:14" x14ac:dyDescent="0.25">
      <c r="A110" s="15" t="s">
        <v>353</v>
      </c>
      <c r="B110" s="15">
        <v>0</v>
      </c>
      <c r="C110" s="15">
        <v>0</v>
      </c>
      <c r="D110" s="15">
        <v>0</v>
      </c>
      <c r="E110" s="15">
        <v>0</v>
      </c>
      <c r="F110" s="15">
        <v>0.61274891913263596</v>
      </c>
      <c r="G110" s="15">
        <v>0.620758708925219</v>
      </c>
      <c r="H110" s="15">
        <v>0</v>
      </c>
      <c r="I110" s="15">
        <v>0.58182223076682804</v>
      </c>
      <c r="J110" s="15">
        <v>0</v>
      </c>
      <c r="K110" s="15">
        <v>0.54339118825100097</v>
      </c>
      <c r="L110" s="15">
        <v>0</v>
      </c>
      <c r="M110" s="15">
        <v>0</v>
      </c>
      <c r="N110" s="15">
        <v>0</v>
      </c>
    </row>
    <row r="111" spans="1:14" x14ac:dyDescent="0.25">
      <c r="A111" s="15" t="s">
        <v>726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0.60177975528364902</v>
      </c>
      <c r="H111" s="15">
        <v>0</v>
      </c>
      <c r="I111" s="15">
        <v>0.55194660734149104</v>
      </c>
      <c r="J111" s="15">
        <v>0.63159065628476097</v>
      </c>
      <c r="K111" s="15">
        <v>0.81321615810812797</v>
      </c>
      <c r="L111" s="15">
        <v>0</v>
      </c>
      <c r="M111" s="15">
        <v>0</v>
      </c>
      <c r="N111" s="15">
        <v>0</v>
      </c>
    </row>
    <row r="112" spans="1:14" x14ac:dyDescent="0.25">
      <c r="A112" s="15" t="s">
        <v>359</v>
      </c>
      <c r="B112" s="15">
        <v>0.568854282536151</v>
      </c>
      <c r="C112" s="15">
        <v>0</v>
      </c>
      <c r="D112" s="15">
        <v>0</v>
      </c>
      <c r="E112" s="15">
        <v>0</v>
      </c>
      <c r="F112" s="15">
        <v>0.6146829810901</v>
      </c>
      <c r="G112" s="15">
        <v>0</v>
      </c>
      <c r="H112" s="15">
        <v>0.51546162402669604</v>
      </c>
      <c r="I112" s="15">
        <v>0.58353726362625102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</row>
    <row r="113" spans="1:14" x14ac:dyDescent="0.25">
      <c r="A113" s="15" t="s">
        <v>739</v>
      </c>
      <c r="B113" s="15">
        <v>0</v>
      </c>
      <c r="C113" s="15">
        <v>0</v>
      </c>
      <c r="D113" s="15">
        <v>0</v>
      </c>
      <c r="E113" s="15">
        <v>0</v>
      </c>
      <c r="F113" s="15">
        <v>0.51590656284760905</v>
      </c>
      <c r="G113" s="15">
        <v>0.71790878754171294</v>
      </c>
      <c r="H113" s="15">
        <v>0</v>
      </c>
      <c r="I113" s="15">
        <v>0.56974416017797602</v>
      </c>
      <c r="J113" s="15">
        <v>0.60489432703003299</v>
      </c>
      <c r="K113" s="15">
        <v>0.833908115072302</v>
      </c>
      <c r="L113" s="15">
        <v>0</v>
      </c>
      <c r="M113" s="15">
        <v>0</v>
      </c>
      <c r="N113" s="15">
        <v>0</v>
      </c>
    </row>
    <row r="114" spans="1:14" x14ac:dyDescent="0.25">
      <c r="A114" s="15" t="s">
        <v>358</v>
      </c>
      <c r="B114" s="15">
        <v>0.56129032258064504</v>
      </c>
      <c r="C114" s="15">
        <v>0</v>
      </c>
      <c r="D114" s="15">
        <v>0</v>
      </c>
      <c r="E114" s="15">
        <v>0</v>
      </c>
      <c r="F114" s="15">
        <v>0.669855394883204</v>
      </c>
      <c r="G114" s="15">
        <v>0.47007786429366</v>
      </c>
      <c r="H114" s="15">
        <v>0.55728587319243605</v>
      </c>
      <c r="I114" s="15">
        <v>0.62002224694104602</v>
      </c>
      <c r="J114" s="15">
        <v>0</v>
      </c>
      <c r="K114" s="15">
        <v>0.48014239923319801</v>
      </c>
      <c r="L114" s="15">
        <v>0</v>
      </c>
      <c r="M114" s="15">
        <v>0</v>
      </c>
      <c r="N114" s="15">
        <v>0</v>
      </c>
    </row>
    <row r="115" spans="1:14" x14ac:dyDescent="0.25">
      <c r="A115" s="15" t="s">
        <v>806</v>
      </c>
      <c r="B115" s="15">
        <v>0.64360400444938803</v>
      </c>
      <c r="C115" s="15">
        <v>0.52258064516128999</v>
      </c>
      <c r="D115" s="15">
        <v>0.53770856507230302</v>
      </c>
      <c r="E115" s="15">
        <v>0</v>
      </c>
      <c r="F115" s="15">
        <v>0</v>
      </c>
      <c r="G115" s="15">
        <v>0</v>
      </c>
      <c r="H115" s="15">
        <v>0</v>
      </c>
      <c r="I115" s="15">
        <v>0.64182424916573999</v>
      </c>
      <c r="J115" s="15">
        <v>0.65784204671857605</v>
      </c>
      <c r="K115" s="15">
        <v>0.77338970330611601</v>
      </c>
      <c r="L115" s="15">
        <v>0</v>
      </c>
      <c r="M115" s="15">
        <v>0</v>
      </c>
      <c r="N115" s="15">
        <v>0</v>
      </c>
    </row>
    <row r="116" spans="1:14" x14ac:dyDescent="0.25">
      <c r="A116" s="15" t="s">
        <v>357</v>
      </c>
      <c r="B116" s="15">
        <v>0.64360400444938803</v>
      </c>
      <c r="C116" s="15">
        <v>0.52258064516128999</v>
      </c>
      <c r="D116" s="15">
        <v>0.53770856507230302</v>
      </c>
      <c r="E116" s="15">
        <v>0</v>
      </c>
      <c r="F116" s="15">
        <v>0</v>
      </c>
      <c r="G116" s="15">
        <v>0</v>
      </c>
      <c r="H116" s="15">
        <v>0</v>
      </c>
      <c r="I116" s="15">
        <v>0.64182424916573999</v>
      </c>
      <c r="J116" s="15">
        <v>0.65784204671857605</v>
      </c>
      <c r="K116" s="15">
        <v>0.77338970330611601</v>
      </c>
      <c r="L116" s="15">
        <v>0</v>
      </c>
      <c r="M116" s="15">
        <v>0</v>
      </c>
      <c r="N116" s="15">
        <v>0</v>
      </c>
    </row>
    <row r="117" spans="1:14" x14ac:dyDescent="0.25">
      <c r="A117" s="15" t="s">
        <v>348</v>
      </c>
      <c r="B117" s="15">
        <v>0.61206327007610695</v>
      </c>
      <c r="C117" s="15">
        <v>0.56532389308847697</v>
      </c>
      <c r="D117" s="15">
        <v>0</v>
      </c>
      <c r="E117" s="15">
        <v>0</v>
      </c>
      <c r="F117" s="15">
        <v>0.53104834996421502</v>
      </c>
      <c r="G117" s="15">
        <v>0.64611624473852303</v>
      </c>
      <c r="H117" s="15">
        <v>0.625639946248704</v>
      </c>
      <c r="I117" s="15">
        <v>0.61273097546164401</v>
      </c>
      <c r="J117" s="15">
        <v>0</v>
      </c>
      <c r="K117" s="15">
        <v>0.62726770330077397</v>
      </c>
      <c r="L117" s="15">
        <v>0</v>
      </c>
      <c r="M117" s="15">
        <v>0</v>
      </c>
      <c r="N117" s="15">
        <v>0</v>
      </c>
    </row>
    <row r="118" spans="1:14" x14ac:dyDescent="0.25">
      <c r="A118" s="15" t="s">
        <v>354</v>
      </c>
      <c r="B118" s="15">
        <v>0.53655282838149498</v>
      </c>
      <c r="C118" s="15">
        <v>0.68521201102721796</v>
      </c>
      <c r="D118" s="15">
        <v>0.55235343012976801</v>
      </c>
      <c r="E118" s="15">
        <v>0.68476692365402703</v>
      </c>
      <c r="F118" s="15">
        <v>0</v>
      </c>
      <c r="G118" s="15">
        <v>0.59797488588182401</v>
      </c>
      <c r="H118" s="15">
        <v>0.55302106118955396</v>
      </c>
      <c r="I118" s="15">
        <v>0.56125517759358401</v>
      </c>
      <c r="J118" s="15">
        <v>0.59908760431480002</v>
      </c>
      <c r="K118" s="15">
        <v>0.68406411665380396</v>
      </c>
      <c r="L118" s="15">
        <v>0</v>
      </c>
      <c r="M118" s="15">
        <v>0</v>
      </c>
      <c r="N118" s="15">
        <v>0</v>
      </c>
    </row>
    <row r="119" spans="1:14" x14ac:dyDescent="0.25">
      <c r="A119" s="15" t="s">
        <v>356</v>
      </c>
      <c r="B119" s="15">
        <v>0.65190789145193295</v>
      </c>
      <c r="C119" s="15">
        <v>0.62098120308612503</v>
      </c>
      <c r="D119" s="15">
        <v>0.558460343871792</v>
      </c>
      <c r="E119" s="15">
        <v>0.55312048401006997</v>
      </c>
      <c r="F119" s="15">
        <v>0</v>
      </c>
      <c r="G119" s="15">
        <v>0.58960952639850595</v>
      </c>
      <c r="H119" s="15">
        <v>0.55801535554998205</v>
      </c>
      <c r="I119" s="15">
        <v>0.62609856878694203</v>
      </c>
      <c r="J119" s="15">
        <v>0.49015463647392798</v>
      </c>
      <c r="K119" s="15">
        <v>0.66577659101023601</v>
      </c>
      <c r="L119" s="15">
        <v>0</v>
      </c>
      <c r="M119" s="15">
        <v>0</v>
      </c>
      <c r="N119" s="15">
        <v>0</v>
      </c>
    </row>
    <row r="120" spans="1:14" x14ac:dyDescent="0.25">
      <c r="A120" s="15" t="s">
        <v>729</v>
      </c>
      <c r="B120" s="15">
        <v>0.79532814238042304</v>
      </c>
      <c r="C120" s="15">
        <v>0.76240266963292602</v>
      </c>
      <c r="D120" s="15">
        <v>0.69121245828698596</v>
      </c>
      <c r="E120" s="15">
        <v>0.63737486095661799</v>
      </c>
      <c r="F120" s="15">
        <v>0.483870967741936</v>
      </c>
      <c r="G120" s="15">
        <v>0.632925472747497</v>
      </c>
      <c r="H120" s="15">
        <v>0.71345939933259195</v>
      </c>
      <c r="I120" s="15">
        <v>0.76774193548387104</v>
      </c>
      <c r="J120" s="15">
        <v>0.54082313681868699</v>
      </c>
      <c r="K120" s="15">
        <v>0.70374903094282104</v>
      </c>
      <c r="L120" s="15">
        <v>0</v>
      </c>
      <c r="M120" s="15">
        <v>0</v>
      </c>
      <c r="N120" s="15">
        <v>0</v>
      </c>
    </row>
  </sheetData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workbookViewId="0">
      <selection activeCell="H18" sqref="H18"/>
    </sheetView>
  </sheetViews>
  <sheetFormatPr defaultRowHeight="13.2" x14ac:dyDescent="0.25"/>
  <cols>
    <col min="1" max="3" width="8.88671875" style="15"/>
    <col min="4" max="5" width="8.88671875" style="16"/>
    <col min="6" max="16384" width="8.88671875" style="15"/>
  </cols>
  <sheetData>
    <row r="1" spans="2:5" ht="15.6" x14ac:dyDescent="0.3">
      <c r="B1" s="1" t="s">
        <v>1182</v>
      </c>
    </row>
    <row r="4" spans="2:5" x14ac:dyDescent="0.25">
      <c r="B4" s="15" t="s">
        <v>1151</v>
      </c>
      <c r="D4" s="16" t="s">
        <v>1177</v>
      </c>
      <c r="E4" s="16" t="s">
        <v>1156</v>
      </c>
    </row>
    <row r="5" spans="2:5" x14ac:dyDescent="0.25">
      <c r="B5" s="138" t="s">
        <v>5</v>
      </c>
      <c r="C5" s="15" t="s">
        <v>1155</v>
      </c>
      <c r="D5" s="16">
        <v>0.31542379163825102</v>
      </c>
      <c r="E5" s="16">
        <v>-0.17026266755113301</v>
      </c>
    </row>
    <row r="6" spans="2:5" x14ac:dyDescent="0.25">
      <c r="B6" s="138"/>
      <c r="C6" s="15" t="s">
        <v>1</v>
      </c>
      <c r="D6" s="16">
        <v>0.31046554157531397</v>
      </c>
      <c r="E6" s="16">
        <v>-0.18391014277349799</v>
      </c>
    </row>
    <row r="7" spans="2:5" x14ac:dyDescent="0.25">
      <c r="B7" s="138"/>
      <c r="C7" s="15" t="s">
        <v>2</v>
      </c>
      <c r="D7" s="16">
        <v>0.31659702601233197</v>
      </c>
      <c r="E7" s="16">
        <v>-0.17666979011415401</v>
      </c>
    </row>
    <row r="8" spans="2:5" x14ac:dyDescent="0.25">
      <c r="B8" s="138"/>
      <c r="C8" s="15" t="s">
        <v>3</v>
      </c>
      <c r="D8" s="16">
        <v>0.32122330015188799</v>
      </c>
      <c r="E8" s="16">
        <v>-0.19357924252179301</v>
      </c>
    </row>
    <row r="9" spans="2:5" x14ac:dyDescent="0.25">
      <c r="B9" s="138"/>
      <c r="C9" s="15" t="s">
        <v>4</v>
      </c>
      <c r="D9" s="16">
        <v>0.28067258644993298</v>
      </c>
      <c r="E9" s="16">
        <v>-0.18408772709660201</v>
      </c>
    </row>
    <row r="10" spans="2:5" x14ac:dyDescent="0.25">
      <c r="B10" s="138" t="s">
        <v>1154</v>
      </c>
      <c r="C10" s="15" t="s">
        <v>1155</v>
      </c>
      <c r="D10" s="16">
        <v>4.1356523227632697E-2</v>
      </c>
      <c r="E10" s="16">
        <v>0.40026815660429399</v>
      </c>
    </row>
    <row r="11" spans="2:5" x14ac:dyDescent="0.25">
      <c r="B11" s="138"/>
      <c r="C11" s="15" t="s">
        <v>1</v>
      </c>
      <c r="D11" s="16">
        <v>1.53882348209642E-2</v>
      </c>
      <c r="E11" s="16">
        <v>0.37470246860061102</v>
      </c>
    </row>
    <row r="12" spans="2:5" x14ac:dyDescent="0.25">
      <c r="B12" s="138"/>
      <c r="C12" s="15" t="s">
        <v>2</v>
      </c>
      <c r="D12" s="16">
        <v>-1.5002702442119299E-2</v>
      </c>
      <c r="E12" s="16">
        <v>0.307560864870291</v>
      </c>
    </row>
    <row r="13" spans="2:5" x14ac:dyDescent="0.25">
      <c r="B13" s="138"/>
      <c r="C13" s="15" t="s">
        <v>3</v>
      </c>
      <c r="D13" s="16">
        <v>3.0050623377095399E-2</v>
      </c>
      <c r="E13" s="16">
        <v>0.41163938308860498</v>
      </c>
    </row>
    <row r="14" spans="2:5" x14ac:dyDescent="0.25">
      <c r="B14" s="138"/>
      <c r="C14" s="15" t="s">
        <v>4</v>
      </c>
      <c r="D14" s="16">
        <v>-1.220327881284E-2</v>
      </c>
      <c r="E14" s="16">
        <v>0.378070223982236</v>
      </c>
    </row>
    <row r="15" spans="2:5" x14ac:dyDescent="0.25">
      <c r="B15" s="138" t="s">
        <v>837</v>
      </c>
      <c r="C15" s="15" t="s">
        <v>1155</v>
      </c>
      <c r="D15" s="16">
        <v>-0.338006875601436</v>
      </c>
      <c r="E15" s="16">
        <v>-0.13812379201271199</v>
      </c>
    </row>
    <row r="16" spans="2:5" x14ac:dyDescent="0.25">
      <c r="B16" s="138"/>
      <c r="C16" s="15" t="s">
        <v>1</v>
      </c>
      <c r="D16" s="16">
        <v>-0.30132562227973703</v>
      </c>
      <c r="E16" s="16">
        <v>-0.14891456793711799</v>
      </c>
    </row>
    <row r="17" spans="2:5" x14ac:dyDescent="0.25">
      <c r="B17" s="138"/>
      <c r="C17" s="15" t="s">
        <v>2</v>
      </c>
      <c r="D17" s="16">
        <v>-0.325163242585156</v>
      </c>
      <c r="E17" s="16">
        <v>-0.18382706160484799</v>
      </c>
    </row>
    <row r="18" spans="2:5" x14ac:dyDescent="0.25">
      <c r="B18" s="138"/>
      <c r="C18" s="15" t="s">
        <v>3</v>
      </c>
      <c r="D18" s="16">
        <v>-0.32746277280317199</v>
      </c>
      <c r="E18" s="16">
        <v>-0.154602279238063</v>
      </c>
    </row>
    <row r="19" spans="2:5" x14ac:dyDescent="0.25">
      <c r="B19" s="138"/>
      <c r="C19" s="15" t="s">
        <v>4</v>
      </c>
      <c r="D19" s="16">
        <v>-0.31731815516519402</v>
      </c>
      <c r="E19" s="16">
        <v>-0.16754692404121899</v>
      </c>
    </row>
  </sheetData>
  <mergeCells count="3">
    <mergeCell ref="B5:B9"/>
    <mergeCell ref="B10:B14"/>
    <mergeCell ref="B15:B19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activeCell="G8" sqref="G8"/>
    </sheetView>
  </sheetViews>
  <sheetFormatPr defaultRowHeight="13.8" x14ac:dyDescent="0.25"/>
  <sheetData>
    <row r="1" spans="1:4" ht="16.2" thickBot="1" x14ac:dyDescent="0.35">
      <c r="A1" s="1" t="s">
        <v>1598</v>
      </c>
    </row>
    <row r="2" spans="1:4" ht="14.4" thickBot="1" x14ac:dyDescent="0.3">
      <c r="A2" s="56" t="s">
        <v>507</v>
      </c>
      <c r="B2" s="56" t="s">
        <v>508</v>
      </c>
      <c r="C2" s="56" t="s">
        <v>783</v>
      </c>
      <c r="D2" s="56" t="s">
        <v>784</v>
      </c>
    </row>
    <row r="3" spans="1:4" x14ac:dyDescent="0.25">
      <c r="A3" s="57" t="s">
        <v>318</v>
      </c>
      <c r="B3" s="57" t="s">
        <v>301</v>
      </c>
      <c r="C3" s="57" t="s">
        <v>271</v>
      </c>
      <c r="D3" s="57" t="s">
        <v>271</v>
      </c>
    </row>
    <row r="4" spans="1:4" x14ac:dyDescent="0.25">
      <c r="A4" s="57" t="s">
        <v>329</v>
      </c>
      <c r="B4" s="57" t="s">
        <v>301</v>
      </c>
      <c r="C4" s="57" t="s">
        <v>271</v>
      </c>
      <c r="D4" s="57" t="s">
        <v>271</v>
      </c>
    </row>
    <row r="5" spans="1:4" x14ac:dyDescent="0.25">
      <c r="A5" s="57" t="s">
        <v>322</v>
      </c>
      <c r="B5" s="57" t="s">
        <v>301</v>
      </c>
      <c r="C5" s="57" t="s">
        <v>273</v>
      </c>
      <c r="D5" s="57" t="s">
        <v>272</v>
      </c>
    </row>
    <row r="6" spans="1:4" x14ac:dyDescent="0.25">
      <c r="A6" s="57" t="s">
        <v>323</v>
      </c>
      <c r="B6" s="57" t="s">
        <v>301</v>
      </c>
      <c r="C6" s="57" t="s">
        <v>237</v>
      </c>
      <c r="D6" s="57" t="s">
        <v>273</v>
      </c>
    </row>
    <row r="7" spans="1:4" x14ac:dyDescent="0.25">
      <c r="A7" s="57" t="s">
        <v>335</v>
      </c>
      <c r="B7" s="57" t="s">
        <v>301</v>
      </c>
      <c r="C7" s="57" t="s">
        <v>271</v>
      </c>
      <c r="D7" s="57" t="s">
        <v>273</v>
      </c>
    </row>
    <row r="8" spans="1:4" x14ac:dyDescent="0.25">
      <c r="A8" s="57" t="s">
        <v>321</v>
      </c>
      <c r="B8" s="57" t="s">
        <v>301</v>
      </c>
      <c r="C8" s="57" t="s">
        <v>272</v>
      </c>
      <c r="D8" s="57" t="s">
        <v>273</v>
      </c>
    </row>
    <row r="9" spans="1:4" x14ac:dyDescent="0.25">
      <c r="A9" s="57" t="s">
        <v>324</v>
      </c>
      <c r="B9" s="57" t="s">
        <v>301</v>
      </c>
      <c r="C9" s="57" t="s">
        <v>272</v>
      </c>
      <c r="D9" s="57" t="s">
        <v>273</v>
      </c>
    </row>
    <row r="10" spans="1:4" x14ac:dyDescent="0.25">
      <c r="A10" s="57" t="s">
        <v>334</v>
      </c>
      <c r="B10" s="57" t="s">
        <v>301</v>
      </c>
      <c r="C10" s="57" t="s">
        <v>273</v>
      </c>
      <c r="D10" s="57" t="s">
        <v>269</v>
      </c>
    </row>
    <row r="11" spans="1:4" x14ac:dyDescent="0.25">
      <c r="A11" s="57" t="s">
        <v>326</v>
      </c>
      <c r="B11" s="57" t="s">
        <v>301</v>
      </c>
      <c r="C11" s="57" t="s">
        <v>274</v>
      </c>
      <c r="D11" s="57" t="s">
        <v>276</v>
      </c>
    </row>
    <row r="12" spans="1:4" x14ac:dyDescent="0.25">
      <c r="A12" s="57" t="s">
        <v>332</v>
      </c>
      <c r="B12" s="57" t="s">
        <v>301</v>
      </c>
      <c r="C12" s="57" t="s">
        <v>274</v>
      </c>
      <c r="D12" s="57" t="s">
        <v>270</v>
      </c>
    </row>
    <row r="13" spans="1:4" x14ac:dyDescent="0.25">
      <c r="A13" s="57" t="s">
        <v>327</v>
      </c>
      <c r="B13" s="57" t="s">
        <v>301</v>
      </c>
      <c r="C13" s="57" t="s">
        <v>175</v>
      </c>
      <c r="D13" s="57" t="s">
        <v>265</v>
      </c>
    </row>
    <row r="14" spans="1:4" x14ac:dyDescent="0.25">
      <c r="A14" s="57" t="s">
        <v>316</v>
      </c>
      <c r="B14" s="57" t="s">
        <v>301</v>
      </c>
      <c r="C14" s="57" t="s">
        <v>276</v>
      </c>
      <c r="D14" s="57" t="s">
        <v>265</v>
      </c>
    </row>
    <row r="15" spans="1:4" x14ac:dyDescent="0.25">
      <c r="A15" s="57" t="s">
        <v>541</v>
      </c>
      <c r="B15" s="57" t="s">
        <v>301</v>
      </c>
      <c r="C15" s="57" t="s">
        <v>238</v>
      </c>
      <c r="D15" s="57" t="s">
        <v>102</v>
      </c>
    </row>
    <row r="16" spans="1:4" x14ac:dyDescent="0.25">
      <c r="A16" s="57" t="s">
        <v>317</v>
      </c>
      <c r="B16" s="57" t="s">
        <v>301</v>
      </c>
      <c r="C16" s="57" t="s">
        <v>269</v>
      </c>
      <c r="D16" s="57" t="s">
        <v>185</v>
      </c>
    </row>
    <row r="17" spans="1:4" x14ac:dyDescent="0.25">
      <c r="A17" s="57" t="s">
        <v>328</v>
      </c>
      <c r="B17" s="57" t="s">
        <v>301</v>
      </c>
      <c r="C17" s="57" t="s">
        <v>785</v>
      </c>
      <c r="D17" s="57" t="s">
        <v>221</v>
      </c>
    </row>
    <row r="18" spans="1:4" x14ac:dyDescent="0.25">
      <c r="A18" s="57" t="s">
        <v>336</v>
      </c>
      <c r="B18" s="57" t="s">
        <v>301</v>
      </c>
      <c r="C18" s="57" t="s">
        <v>186</v>
      </c>
      <c r="D18" s="57" t="s">
        <v>114</v>
      </c>
    </row>
    <row r="19" spans="1:4" x14ac:dyDescent="0.25">
      <c r="A19" s="57" t="s">
        <v>319</v>
      </c>
      <c r="B19" s="57" t="s">
        <v>301</v>
      </c>
      <c r="C19" s="57" t="s">
        <v>671</v>
      </c>
      <c r="D19" s="57" t="s">
        <v>671</v>
      </c>
    </row>
    <row r="20" spans="1:4" x14ac:dyDescent="0.25">
      <c r="A20" s="57" t="s">
        <v>330</v>
      </c>
      <c r="B20" s="57" t="s">
        <v>301</v>
      </c>
      <c r="C20" s="57" t="s">
        <v>182</v>
      </c>
      <c r="D20" s="57">
        <v>0.95</v>
      </c>
    </row>
    <row r="21" spans="1:4" x14ac:dyDescent="0.25">
      <c r="A21" s="57" t="s">
        <v>315</v>
      </c>
      <c r="B21" s="57" t="s">
        <v>301</v>
      </c>
      <c r="C21" s="57" t="s">
        <v>195</v>
      </c>
      <c r="D21" s="57">
        <v>1.84</v>
      </c>
    </row>
    <row r="22" spans="1:4" x14ac:dyDescent="0.25">
      <c r="A22" s="57" t="s">
        <v>469</v>
      </c>
      <c r="B22" s="57" t="s">
        <v>464</v>
      </c>
      <c r="C22" s="57" t="s">
        <v>252</v>
      </c>
      <c r="D22" s="57" t="s">
        <v>786</v>
      </c>
    </row>
    <row r="23" spans="1:4" x14ac:dyDescent="0.25">
      <c r="A23" s="57" t="s">
        <v>463</v>
      </c>
      <c r="B23" s="57" t="s">
        <v>464</v>
      </c>
      <c r="C23" s="57" t="s">
        <v>150</v>
      </c>
      <c r="D23" s="57" t="s">
        <v>97</v>
      </c>
    </row>
    <row r="24" spans="1:4" x14ac:dyDescent="0.25">
      <c r="A24" s="57" t="s">
        <v>787</v>
      </c>
      <c r="B24" s="57" t="s">
        <v>304</v>
      </c>
      <c r="C24" s="57" t="s">
        <v>269</v>
      </c>
      <c r="D24" s="57" t="s">
        <v>274</v>
      </c>
    </row>
    <row r="25" spans="1:4" x14ac:dyDescent="0.25">
      <c r="A25" s="57" t="s">
        <v>384</v>
      </c>
      <c r="B25" s="57" t="s">
        <v>304</v>
      </c>
      <c r="C25" s="57" t="s">
        <v>200</v>
      </c>
      <c r="D25" s="57" t="s">
        <v>125</v>
      </c>
    </row>
    <row r="26" spans="1:4" x14ac:dyDescent="0.25">
      <c r="A26" s="57" t="s">
        <v>788</v>
      </c>
      <c r="B26" s="57" t="s">
        <v>304</v>
      </c>
      <c r="C26" s="57" t="s">
        <v>125</v>
      </c>
      <c r="D26" s="57" t="s">
        <v>53</v>
      </c>
    </row>
    <row r="27" spans="1:4" x14ac:dyDescent="0.25">
      <c r="A27" s="57" t="s">
        <v>375</v>
      </c>
      <c r="B27" s="57" t="s">
        <v>304</v>
      </c>
      <c r="C27" s="57" t="s">
        <v>264</v>
      </c>
      <c r="D27" s="57" t="s">
        <v>126</v>
      </c>
    </row>
    <row r="28" spans="1:4" x14ac:dyDescent="0.25">
      <c r="A28" s="57" t="s">
        <v>376</v>
      </c>
      <c r="B28" s="57" t="s">
        <v>304</v>
      </c>
      <c r="C28" s="57" t="s">
        <v>53</v>
      </c>
      <c r="D28" s="57" t="s">
        <v>172</v>
      </c>
    </row>
    <row r="29" spans="1:4" x14ac:dyDescent="0.25">
      <c r="A29" s="57" t="s">
        <v>789</v>
      </c>
      <c r="B29" s="57" t="s">
        <v>304</v>
      </c>
      <c r="C29" s="57" t="s">
        <v>153</v>
      </c>
      <c r="D29" s="57" t="s">
        <v>185</v>
      </c>
    </row>
    <row r="30" spans="1:4" x14ac:dyDescent="0.25">
      <c r="A30" s="57" t="s">
        <v>382</v>
      </c>
      <c r="B30" s="57" t="s">
        <v>304</v>
      </c>
      <c r="C30" s="57" t="s">
        <v>181</v>
      </c>
      <c r="D30" s="57" t="s">
        <v>251</v>
      </c>
    </row>
    <row r="31" spans="1:4" x14ac:dyDescent="0.25">
      <c r="A31" s="57" t="s">
        <v>370</v>
      </c>
      <c r="B31" s="57" t="s">
        <v>304</v>
      </c>
      <c r="C31" s="57" t="s">
        <v>236</v>
      </c>
      <c r="D31" s="57" t="s">
        <v>635</v>
      </c>
    </row>
    <row r="32" spans="1:4" x14ac:dyDescent="0.25">
      <c r="A32" s="57" t="s">
        <v>790</v>
      </c>
      <c r="B32" s="57" t="s">
        <v>304</v>
      </c>
      <c r="C32" s="57" t="s">
        <v>786</v>
      </c>
      <c r="D32" s="57" t="s">
        <v>786</v>
      </c>
    </row>
    <row r="33" spans="1:4" x14ac:dyDescent="0.25">
      <c r="A33" s="57" t="s">
        <v>791</v>
      </c>
      <c r="B33" s="57" t="s">
        <v>304</v>
      </c>
      <c r="C33" s="57" t="s">
        <v>161</v>
      </c>
      <c r="D33" s="57" t="s">
        <v>151</v>
      </c>
    </row>
    <row r="34" spans="1:4" x14ac:dyDescent="0.25">
      <c r="A34" s="57" t="s">
        <v>792</v>
      </c>
      <c r="B34" s="57" t="s">
        <v>304</v>
      </c>
      <c r="C34" s="57" t="s">
        <v>198</v>
      </c>
      <c r="D34" s="57" t="s">
        <v>87</v>
      </c>
    </row>
    <row r="35" spans="1:4" x14ac:dyDescent="0.25">
      <c r="A35" s="57" t="s">
        <v>367</v>
      </c>
      <c r="B35" s="57" t="s">
        <v>304</v>
      </c>
      <c r="C35" s="57" t="s">
        <v>276</v>
      </c>
      <c r="D35" s="57" t="s">
        <v>114</v>
      </c>
    </row>
    <row r="36" spans="1:4" x14ac:dyDescent="0.25">
      <c r="A36" s="57" t="s">
        <v>360</v>
      </c>
      <c r="B36" s="57" t="s">
        <v>304</v>
      </c>
      <c r="C36" s="57">
        <v>0.93</v>
      </c>
      <c r="D36" s="57" t="s">
        <v>159</v>
      </c>
    </row>
    <row r="37" spans="1:4" x14ac:dyDescent="0.25">
      <c r="A37" s="57" t="s">
        <v>381</v>
      </c>
      <c r="B37" s="57" t="s">
        <v>304</v>
      </c>
      <c r="C37" s="57" t="s">
        <v>51</v>
      </c>
      <c r="D37" s="57">
        <v>1.63</v>
      </c>
    </row>
    <row r="38" spans="1:4" x14ac:dyDescent="0.25">
      <c r="A38" s="57" t="s">
        <v>793</v>
      </c>
      <c r="B38" s="57" t="s">
        <v>304</v>
      </c>
      <c r="C38" s="57" t="s">
        <v>161</v>
      </c>
      <c r="D38" s="57">
        <v>1.1100000000000001</v>
      </c>
    </row>
    <row r="39" spans="1:4" x14ac:dyDescent="0.25">
      <c r="A39" s="57" t="s">
        <v>506</v>
      </c>
      <c r="B39" s="57" t="s">
        <v>309</v>
      </c>
      <c r="C39" s="57" t="s">
        <v>794</v>
      </c>
      <c r="D39" s="57" t="s">
        <v>46</v>
      </c>
    </row>
    <row r="40" spans="1:4" x14ac:dyDescent="0.25">
      <c r="A40" s="57" t="s">
        <v>504</v>
      </c>
      <c r="B40" s="57" t="s">
        <v>309</v>
      </c>
      <c r="C40" s="57">
        <v>0.94</v>
      </c>
      <c r="D40" s="57" t="s">
        <v>795</v>
      </c>
    </row>
    <row r="41" spans="1:4" x14ac:dyDescent="0.25">
      <c r="A41" s="57" t="s">
        <v>480</v>
      </c>
      <c r="B41" s="57" t="s">
        <v>478</v>
      </c>
      <c r="C41" s="57">
        <v>1.32</v>
      </c>
      <c r="D41" s="57" t="s">
        <v>252</v>
      </c>
    </row>
    <row r="42" spans="1:4" x14ac:dyDescent="0.25">
      <c r="A42" s="57" t="s">
        <v>435</v>
      </c>
      <c r="B42" s="57" t="s">
        <v>306</v>
      </c>
      <c r="C42" s="57" t="s">
        <v>153</v>
      </c>
      <c r="D42" s="57" t="s">
        <v>273</v>
      </c>
    </row>
    <row r="43" spans="1:4" x14ac:dyDescent="0.25">
      <c r="A43" s="57" t="s">
        <v>425</v>
      </c>
      <c r="B43" s="57" t="s">
        <v>306</v>
      </c>
      <c r="C43" s="57" t="s">
        <v>273</v>
      </c>
      <c r="D43" s="57" t="s">
        <v>238</v>
      </c>
    </row>
    <row r="44" spans="1:4" x14ac:dyDescent="0.25">
      <c r="A44" s="57" t="s">
        <v>436</v>
      </c>
      <c r="B44" s="57" t="s">
        <v>306</v>
      </c>
      <c r="C44" s="57" t="s">
        <v>53</v>
      </c>
      <c r="D44" s="57" t="s">
        <v>202</v>
      </c>
    </row>
    <row r="45" spans="1:4" x14ac:dyDescent="0.25">
      <c r="A45" s="57" t="s">
        <v>434</v>
      </c>
      <c r="B45" s="57" t="s">
        <v>306</v>
      </c>
      <c r="C45" s="57" t="s">
        <v>202</v>
      </c>
      <c r="D45" s="57" t="s">
        <v>125</v>
      </c>
    </row>
    <row r="46" spans="1:4" x14ac:dyDescent="0.25">
      <c r="A46" s="57" t="s">
        <v>433</v>
      </c>
      <c r="B46" s="57" t="s">
        <v>306</v>
      </c>
      <c r="C46" s="57">
        <v>0.76</v>
      </c>
      <c r="D46" s="57" t="s">
        <v>171</v>
      </c>
    </row>
    <row r="47" spans="1:4" x14ac:dyDescent="0.25">
      <c r="A47" s="57" t="s">
        <v>423</v>
      </c>
      <c r="B47" s="57" t="s">
        <v>306</v>
      </c>
      <c r="C47" s="57" t="s">
        <v>153</v>
      </c>
      <c r="D47" s="57" t="s">
        <v>260</v>
      </c>
    </row>
    <row r="48" spans="1:4" x14ac:dyDescent="0.25">
      <c r="A48" s="57" t="s">
        <v>428</v>
      </c>
      <c r="B48" s="57" t="s">
        <v>306</v>
      </c>
      <c r="C48" s="57" t="s">
        <v>125</v>
      </c>
      <c r="D48" s="57" t="s">
        <v>88</v>
      </c>
    </row>
    <row r="49" spans="1:4" x14ac:dyDescent="0.25">
      <c r="A49" s="57" t="s">
        <v>431</v>
      </c>
      <c r="B49" s="57" t="s">
        <v>306</v>
      </c>
      <c r="C49" s="57" t="s">
        <v>200</v>
      </c>
      <c r="D49" s="57" t="s">
        <v>796</v>
      </c>
    </row>
    <row r="50" spans="1:4" x14ac:dyDescent="0.25">
      <c r="A50" s="57" t="s">
        <v>424</v>
      </c>
      <c r="B50" s="57" t="s">
        <v>306</v>
      </c>
      <c r="C50" s="57" t="s">
        <v>274</v>
      </c>
      <c r="D50" s="57">
        <v>0.7</v>
      </c>
    </row>
    <row r="51" spans="1:4" x14ac:dyDescent="0.25">
      <c r="A51" s="57" t="s">
        <v>429</v>
      </c>
      <c r="B51" s="57" t="s">
        <v>306</v>
      </c>
      <c r="C51" s="57" t="s">
        <v>186</v>
      </c>
      <c r="D51" s="57">
        <v>0.96</v>
      </c>
    </row>
    <row r="52" spans="1:4" x14ac:dyDescent="0.25">
      <c r="A52" s="57" t="s">
        <v>427</v>
      </c>
      <c r="B52" s="57" t="s">
        <v>306</v>
      </c>
      <c r="C52" s="57" t="s">
        <v>182</v>
      </c>
      <c r="D52" s="57">
        <v>1</v>
      </c>
    </row>
    <row r="53" spans="1:4" x14ac:dyDescent="0.25">
      <c r="A53" s="57" t="s">
        <v>488</v>
      </c>
      <c r="B53" s="57" t="s">
        <v>646</v>
      </c>
      <c r="C53" s="57" t="s">
        <v>271</v>
      </c>
      <c r="D53" s="57" t="s">
        <v>271</v>
      </c>
    </row>
    <row r="54" spans="1:4" x14ac:dyDescent="0.25">
      <c r="A54" s="57" t="s">
        <v>485</v>
      </c>
      <c r="B54" s="57" t="s">
        <v>646</v>
      </c>
      <c r="C54" s="57">
        <v>0.92</v>
      </c>
      <c r="D54" s="57" t="s">
        <v>795</v>
      </c>
    </row>
    <row r="55" spans="1:4" x14ac:dyDescent="0.25">
      <c r="A55" s="57" t="s">
        <v>489</v>
      </c>
      <c r="B55" s="57" t="s">
        <v>646</v>
      </c>
      <c r="C55" s="57" t="s">
        <v>797</v>
      </c>
      <c r="D55" s="57" t="s">
        <v>798</v>
      </c>
    </row>
    <row r="56" spans="1:4" x14ac:dyDescent="0.25">
      <c r="A56" s="57" t="s">
        <v>645</v>
      </c>
      <c r="B56" s="57" t="s">
        <v>646</v>
      </c>
      <c r="C56" s="57" t="s">
        <v>162</v>
      </c>
      <c r="D56" s="57" t="s">
        <v>799</v>
      </c>
    </row>
    <row r="57" spans="1:4" x14ac:dyDescent="0.25">
      <c r="A57" s="57" t="s">
        <v>481</v>
      </c>
      <c r="B57" s="57" t="s">
        <v>646</v>
      </c>
      <c r="C57" s="57" t="s">
        <v>252</v>
      </c>
      <c r="D57" s="57">
        <v>1.32</v>
      </c>
    </row>
    <row r="58" spans="1:4" x14ac:dyDescent="0.25">
      <c r="A58" s="57" t="s">
        <v>650</v>
      </c>
      <c r="B58" s="57" t="s">
        <v>646</v>
      </c>
      <c r="C58" s="57" t="s">
        <v>97</v>
      </c>
      <c r="D58" s="57">
        <v>1</v>
      </c>
    </row>
    <row r="59" spans="1:4" x14ac:dyDescent="0.25">
      <c r="A59" s="57" t="s">
        <v>484</v>
      </c>
      <c r="B59" s="57" t="s">
        <v>646</v>
      </c>
      <c r="C59" s="57" t="s">
        <v>150</v>
      </c>
      <c r="D59" s="57">
        <v>0.9</v>
      </c>
    </row>
    <row r="60" spans="1:4" x14ac:dyDescent="0.25">
      <c r="A60" s="57" t="s">
        <v>482</v>
      </c>
      <c r="B60" s="57" t="s">
        <v>646</v>
      </c>
      <c r="C60" s="57" t="s">
        <v>797</v>
      </c>
      <c r="D60" s="57">
        <v>1.1299999999999999</v>
      </c>
    </row>
    <row r="61" spans="1:4" x14ac:dyDescent="0.25">
      <c r="A61" s="57" t="s">
        <v>472</v>
      </c>
      <c r="B61" s="57" t="s">
        <v>308</v>
      </c>
      <c r="C61" s="57" t="s">
        <v>59</v>
      </c>
      <c r="D61" s="57" t="s">
        <v>260</v>
      </c>
    </row>
    <row r="62" spans="1:4" x14ac:dyDescent="0.25">
      <c r="A62" s="57" t="s">
        <v>640</v>
      </c>
      <c r="B62" s="57" t="s">
        <v>308</v>
      </c>
      <c r="C62" s="57" t="s">
        <v>260</v>
      </c>
      <c r="D62" s="57" t="s">
        <v>786</v>
      </c>
    </row>
    <row r="63" spans="1:4" x14ac:dyDescent="0.25">
      <c r="A63" s="57" t="s">
        <v>470</v>
      </c>
      <c r="B63" s="57" t="s">
        <v>308</v>
      </c>
      <c r="C63" s="57">
        <v>1.07</v>
      </c>
      <c r="D63" s="57" t="s">
        <v>225</v>
      </c>
    </row>
    <row r="64" spans="1:4" x14ac:dyDescent="0.25">
      <c r="A64" s="57" t="s">
        <v>638</v>
      </c>
      <c r="B64" s="57" t="s">
        <v>308</v>
      </c>
      <c r="C64" s="57" t="s">
        <v>264</v>
      </c>
      <c r="D64" s="57">
        <v>0.94</v>
      </c>
    </row>
    <row r="65" spans="1:4" x14ac:dyDescent="0.25">
      <c r="A65" s="57" t="s">
        <v>471</v>
      </c>
      <c r="B65" s="57" t="s">
        <v>308</v>
      </c>
      <c r="C65" s="57" t="s">
        <v>88</v>
      </c>
      <c r="D65" s="57">
        <v>0.98</v>
      </c>
    </row>
    <row r="66" spans="1:4" x14ac:dyDescent="0.25">
      <c r="A66" s="57" t="s">
        <v>474</v>
      </c>
      <c r="B66" s="57" t="s">
        <v>308</v>
      </c>
      <c r="C66" s="57" t="s">
        <v>114</v>
      </c>
      <c r="D66" s="57">
        <v>0.96</v>
      </c>
    </row>
    <row r="67" spans="1:4" x14ac:dyDescent="0.25">
      <c r="A67" s="57" t="s">
        <v>491</v>
      </c>
      <c r="B67" s="57" t="s">
        <v>490</v>
      </c>
      <c r="C67" s="57" t="s">
        <v>159</v>
      </c>
      <c r="D67" s="57" t="s">
        <v>266</v>
      </c>
    </row>
    <row r="68" spans="1:4" x14ac:dyDescent="0.25">
      <c r="A68" s="57" t="s">
        <v>492</v>
      </c>
      <c r="B68" s="57" t="s">
        <v>490</v>
      </c>
      <c r="C68" s="57">
        <v>2.77</v>
      </c>
      <c r="D68" s="57" t="s">
        <v>59</v>
      </c>
    </row>
    <row r="69" spans="1:4" x14ac:dyDescent="0.25">
      <c r="A69" s="57" t="s">
        <v>413</v>
      </c>
      <c r="B69" s="57" t="s">
        <v>305</v>
      </c>
      <c r="C69" s="57" t="s">
        <v>124</v>
      </c>
      <c r="D69" s="57" t="s">
        <v>800</v>
      </c>
    </row>
    <row r="70" spans="1:4" x14ac:dyDescent="0.25">
      <c r="A70" s="57" t="s">
        <v>692</v>
      </c>
      <c r="B70" s="57" t="s">
        <v>305</v>
      </c>
      <c r="C70" s="57">
        <v>0.81</v>
      </c>
      <c r="D70" s="57" t="s">
        <v>221</v>
      </c>
    </row>
    <row r="71" spans="1:4" x14ac:dyDescent="0.25">
      <c r="A71" s="57" t="s">
        <v>697</v>
      </c>
      <c r="B71" s="57" t="s">
        <v>305</v>
      </c>
      <c r="C71" s="57" t="s">
        <v>61</v>
      </c>
      <c r="D71" s="57" t="s">
        <v>801</v>
      </c>
    </row>
    <row r="72" spans="1:4" x14ac:dyDescent="0.25">
      <c r="A72" s="57" t="s">
        <v>697</v>
      </c>
      <c r="B72" s="57" t="s">
        <v>305</v>
      </c>
      <c r="C72" s="57" t="s">
        <v>61</v>
      </c>
      <c r="D72" s="57" t="s">
        <v>801</v>
      </c>
    </row>
    <row r="73" spans="1:4" x14ac:dyDescent="0.25">
      <c r="A73" s="57" t="s">
        <v>390</v>
      </c>
      <c r="B73" s="57" t="s">
        <v>305</v>
      </c>
      <c r="C73" s="57" t="s">
        <v>194</v>
      </c>
      <c r="D73" s="57" t="s">
        <v>161</v>
      </c>
    </row>
    <row r="74" spans="1:4" x14ac:dyDescent="0.25">
      <c r="A74" s="57" t="s">
        <v>387</v>
      </c>
      <c r="B74" s="57" t="s">
        <v>305</v>
      </c>
      <c r="C74" s="57">
        <v>0.95</v>
      </c>
      <c r="D74" s="57" t="s">
        <v>88</v>
      </c>
    </row>
    <row r="75" spans="1:4" x14ac:dyDescent="0.25">
      <c r="A75" s="57" t="s">
        <v>403</v>
      </c>
      <c r="B75" s="57" t="s">
        <v>305</v>
      </c>
      <c r="C75" s="57">
        <v>0.99</v>
      </c>
      <c r="D75" s="57" t="s">
        <v>88</v>
      </c>
    </row>
    <row r="76" spans="1:4" x14ac:dyDescent="0.25">
      <c r="A76" s="57" t="s">
        <v>389</v>
      </c>
      <c r="B76" s="57" t="s">
        <v>305</v>
      </c>
      <c r="C76" s="57" t="s">
        <v>54</v>
      </c>
      <c r="D76" s="57" t="s">
        <v>796</v>
      </c>
    </row>
    <row r="77" spans="1:4" x14ac:dyDescent="0.25">
      <c r="A77" s="57" t="s">
        <v>679</v>
      </c>
      <c r="B77" s="57" t="s">
        <v>305</v>
      </c>
      <c r="C77" s="57" t="s">
        <v>194</v>
      </c>
      <c r="D77" s="57">
        <v>1.97</v>
      </c>
    </row>
    <row r="78" spans="1:4" x14ac:dyDescent="0.25">
      <c r="A78" s="57" t="s">
        <v>716</v>
      </c>
      <c r="B78" s="57" t="s">
        <v>305</v>
      </c>
      <c r="C78" s="57" t="s">
        <v>800</v>
      </c>
      <c r="D78" s="57">
        <v>0.72</v>
      </c>
    </row>
    <row r="79" spans="1:4" x14ac:dyDescent="0.25">
      <c r="A79" s="57" t="s">
        <v>753</v>
      </c>
      <c r="B79" s="57" t="s">
        <v>742</v>
      </c>
      <c r="C79" s="57">
        <v>1.05</v>
      </c>
      <c r="D79" s="57" t="s">
        <v>50</v>
      </c>
    </row>
    <row r="80" spans="1:4" x14ac:dyDescent="0.25">
      <c r="A80" s="57" t="s">
        <v>342</v>
      </c>
      <c r="B80" s="57" t="s">
        <v>742</v>
      </c>
      <c r="C80" s="57" t="s">
        <v>185</v>
      </c>
      <c r="D80" s="57" t="s">
        <v>188</v>
      </c>
    </row>
    <row r="81" spans="1:4" x14ac:dyDescent="0.25">
      <c r="A81" s="57" t="s">
        <v>743</v>
      </c>
      <c r="B81" s="57" t="s">
        <v>742</v>
      </c>
      <c r="C81" s="57" t="s">
        <v>112</v>
      </c>
      <c r="D81" s="57" t="s">
        <v>198</v>
      </c>
    </row>
    <row r="82" spans="1:4" x14ac:dyDescent="0.25">
      <c r="A82" s="57" t="s">
        <v>344</v>
      </c>
      <c r="B82" s="57" t="s">
        <v>742</v>
      </c>
      <c r="C82" s="57">
        <v>0.93</v>
      </c>
      <c r="D82" s="57">
        <v>0.96</v>
      </c>
    </row>
    <row r="83" spans="1:4" x14ac:dyDescent="0.25">
      <c r="A83" s="57" t="s">
        <v>457</v>
      </c>
      <c r="B83" s="57" t="s">
        <v>310</v>
      </c>
      <c r="C83" s="57" t="s">
        <v>274</v>
      </c>
      <c r="D83" s="57" t="s">
        <v>52</v>
      </c>
    </row>
    <row r="84" spans="1:4" x14ac:dyDescent="0.25">
      <c r="A84" s="57" t="s">
        <v>460</v>
      </c>
      <c r="B84" s="57" t="s">
        <v>310</v>
      </c>
      <c r="C84" s="57" t="s">
        <v>276</v>
      </c>
      <c r="D84" s="57" t="s">
        <v>802</v>
      </c>
    </row>
    <row r="85" spans="1:4" x14ac:dyDescent="0.25">
      <c r="A85" s="57" t="s">
        <v>452</v>
      </c>
      <c r="B85" s="57" t="s">
        <v>310</v>
      </c>
      <c r="C85" s="57" t="s">
        <v>182</v>
      </c>
      <c r="D85" s="57" t="s">
        <v>195</v>
      </c>
    </row>
    <row r="86" spans="1:4" x14ac:dyDescent="0.25">
      <c r="A86" s="57" t="s">
        <v>453</v>
      </c>
      <c r="B86" s="57" t="s">
        <v>310</v>
      </c>
      <c r="C86" s="57">
        <v>0.89</v>
      </c>
      <c r="D86" s="57" t="s">
        <v>46</v>
      </c>
    </row>
    <row r="87" spans="1:4" x14ac:dyDescent="0.25">
      <c r="A87" s="57" t="s">
        <v>448</v>
      </c>
      <c r="B87" s="57" t="s">
        <v>310</v>
      </c>
      <c r="C87" s="57" t="s">
        <v>237</v>
      </c>
      <c r="D87" s="57" t="s">
        <v>799</v>
      </c>
    </row>
    <row r="88" spans="1:4" x14ac:dyDescent="0.25">
      <c r="A88" s="57" t="s">
        <v>462</v>
      </c>
      <c r="B88" s="57" t="s">
        <v>310</v>
      </c>
      <c r="C88" s="57" t="s">
        <v>797</v>
      </c>
      <c r="D88" s="57" t="s">
        <v>799</v>
      </c>
    </row>
    <row r="89" spans="1:4" x14ac:dyDescent="0.25">
      <c r="A89" s="57" t="s">
        <v>449</v>
      </c>
      <c r="B89" s="57" t="s">
        <v>310</v>
      </c>
      <c r="C89" s="57" t="s">
        <v>238</v>
      </c>
      <c r="D89" s="57">
        <v>0.7</v>
      </c>
    </row>
    <row r="90" spans="1:4" x14ac:dyDescent="0.25">
      <c r="A90" s="57" t="s">
        <v>447</v>
      </c>
      <c r="B90" s="57" t="s">
        <v>310</v>
      </c>
      <c r="C90" s="57" t="s">
        <v>635</v>
      </c>
      <c r="D90" s="57">
        <v>1.21</v>
      </c>
    </row>
    <row r="91" spans="1:4" x14ac:dyDescent="0.25">
      <c r="A91" s="57" t="s">
        <v>456</v>
      </c>
      <c r="B91" s="57" t="s">
        <v>310</v>
      </c>
      <c r="C91" s="57" t="s">
        <v>794</v>
      </c>
      <c r="D91" s="57">
        <v>0.74</v>
      </c>
    </row>
    <row r="92" spans="1:4" x14ac:dyDescent="0.25">
      <c r="A92" s="57" t="s">
        <v>454</v>
      </c>
      <c r="B92" s="57" t="s">
        <v>310</v>
      </c>
      <c r="C92" s="57" t="s">
        <v>803</v>
      </c>
      <c r="D92" s="57">
        <v>0.9</v>
      </c>
    </row>
    <row r="93" spans="1:4" x14ac:dyDescent="0.25">
      <c r="A93" s="57" t="s">
        <v>343</v>
      </c>
      <c r="B93" s="57" t="s">
        <v>303</v>
      </c>
      <c r="C93" s="57" t="s">
        <v>274</v>
      </c>
      <c r="D93" s="57" t="s">
        <v>101</v>
      </c>
    </row>
    <row r="94" spans="1:4" x14ac:dyDescent="0.25">
      <c r="A94" s="57" t="s">
        <v>346</v>
      </c>
      <c r="B94" s="57" t="s">
        <v>303</v>
      </c>
      <c r="C94" s="57" t="s">
        <v>178</v>
      </c>
      <c r="D94" s="57" t="s">
        <v>178</v>
      </c>
    </row>
    <row r="95" spans="1:4" x14ac:dyDescent="0.25">
      <c r="A95" s="57" t="s">
        <v>339</v>
      </c>
      <c r="B95" s="57" t="s">
        <v>303</v>
      </c>
      <c r="C95" s="57" t="s">
        <v>185</v>
      </c>
      <c r="D95" s="57" t="s">
        <v>88</v>
      </c>
    </row>
    <row r="96" spans="1:4" x14ac:dyDescent="0.25">
      <c r="A96" s="57" t="s">
        <v>340</v>
      </c>
      <c r="B96" s="57" t="s">
        <v>303</v>
      </c>
      <c r="C96" s="57" t="s">
        <v>159</v>
      </c>
      <c r="D96" s="57" t="s">
        <v>151</v>
      </c>
    </row>
    <row r="97" spans="1:4" x14ac:dyDescent="0.25">
      <c r="A97" s="57" t="s">
        <v>341</v>
      </c>
      <c r="B97" s="57" t="s">
        <v>303</v>
      </c>
      <c r="C97" s="57" t="s">
        <v>88</v>
      </c>
      <c r="D97" s="57">
        <v>0.82</v>
      </c>
    </row>
    <row r="98" spans="1:4" x14ac:dyDescent="0.25">
      <c r="A98" s="57" t="s">
        <v>768</v>
      </c>
      <c r="B98" s="57" t="s">
        <v>307</v>
      </c>
      <c r="C98" s="57">
        <v>4.09</v>
      </c>
      <c r="D98" s="57" t="s">
        <v>225</v>
      </c>
    </row>
    <row r="99" spans="1:4" x14ac:dyDescent="0.25">
      <c r="A99" s="57" t="s">
        <v>441</v>
      </c>
      <c r="B99" s="57" t="s">
        <v>307</v>
      </c>
      <c r="C99" s="57">
        <v>1.77</v>
      </c>
      <c r="D99" s="57" t="s">
        <v>97</v>
      </c>
    </row>
    <row r="100" spans="1:4" x14ac:dyDescent="0.25">
      <c r="A100" s="57" t="s">
        <v>440</v>
      </c>
      <c r="B100" s="57" t="s">
        <v>307</v>
      </c>
      <c r="C100" s="57" t="s">
        <v>72</v>
      </c>
      <c r="D100" s="57" t="s">
        <v>797</v>
      </c>
    </row>
    <row r="101" spans="1:4" x14ac:dyDescent="0.25">
      <c r="A101" s="57" t="s">
        <v>443</v>
      </c>
      <c r="B101" s="57" t="s">
        <v>307</v>
      </c>
      <c r="C101" s="57">
        <v>0.92</v>
      </c>
      <c r="D101" s="57" t="s">
        <v>804</v>
      </c>
    </row>
    <row r="102" spans="1:4" x14ac:dyDescent="0.25">
      <c r="A102" s="57" t="s">
        <v>437</v>
      </c>
      <c r="B102" s="57" t="s">
        <v>307</v>
      </c>
      <c r="C102" s="57" t="s">
        <v>794</v>
      </c>
      <c r="D102" s="57">
        <v>0.91</v>
      </c>
    </row>
    <row r="103" spans="1:4" x14ac:dyDescent="0.25">
      <c r="A103" s="57" t="s">
        <v>774</v>
      </c>
      <c r="B103" s="57" t="s">
        <v>307</v>
      </c>
      <c r="C103" s="57" t="s">
        <v>87</v>
      </c>
      <c r="D103" s="57">
        <v>1.1200000000000001</v>
      </c>
    </row>
    <row r="104" spans="1:4" x14ac:dyDescent="0.25">
      <c r="A104" s="57" t="s">
        <v>351</v>
      </c>
      <c r="B104" s="57" t="s">
        <v>302</v>
      </c>
      <c r="C104" s="57" t="s">
        <v>238</v>
      </c>
      <c r="D104" s="57" t="s">
        <v>785</v>
      </c>
    </row>
    <row r="105" spans="1:4" x14ac:dyDescent="0.25">
      <c r="A105" s="57" t="s">
        <v>356</v>
      </c>
      <c r="B105" s="57" t="s">
        <v>302</v>
      </c>
      <c r="C105" s="57" t="s">
        <v>175</v>
      </c>
      <c r="D105" s="57" t="s">
        <v>196</v>
      </c>
    </row>
    <row r="106" spans="1:4" x14ac:dyDescent="0.25">
      <c r="A106" s="57" t="s">
        <v>728</v>
      </c>
      <c r="B106" s="57" t="s">
        <v>302</v>
      </c>
      <c r="C106" s="57" t="s">
        <v>195</v>
      </c>
      <c r="D106" s="57" t="s">
        <v>97</v>
      </c>
    </row>
    <row r="107" spans="1:4" x14ac:dyDescent="0.25">
      <c r="A107" s="57" t="s">
        <v>353</v>
      </c>
      <c r="B107" s="57" t="s">
        <v>302</v>
      </c>
      <c r="C107" s="57" t="s">
        <v>200</v>
      </c>
      <c r="D107" s="57">
        <v>2.13</v>
      </c>
    </row>
    <row r="108" spans="1:4" x14ac:dyDescent="0.25">
      <c r="A108" s="57" t="s">
        <v>730</v>
      </c>
      <c r="B108" s="57" t="s">
        <v>302</v>
      </c>
      <c r="C108" s="57" t="s">
        <v>196</v>
      </c>
      <c r="D108" s="57">
        <v>0.95</v>
      </c>
    </row>
    <row r="109" spans="1:4" x14ac:dyDescent="0.25">
      <c r="A109" s="57" t="s">
        <v>349</v>
      </c>
      <c r="B109" s="57" t="s">
        <v>302</v>
      </c>
      <c r="C109" s="57" t="s">
        <v>59</v>
      </c>
      <c r="D109" s="57">
        <v>0.79</v>
      </c>
    </row>
    <row r="110" spans="1:4" ht="14.4" thickBot="1" x14ac:dyDescent="0.3">
      <c r="A110" s="58" t="s">
        <v>359</v>
      </c>
      <c r="B110" s="58" t="s">
        <v>302</v>
      </c>
      <c r="C110" s="58" t="s">
        <v>48</v>
      </c>
      <c r="D110" s="58">
        <v>1.06</v>
      </c>
    </row>
    <row r="111" spans="1:4" x14ac:dyDescent="0.25">
      <c r="A111" t="s">
        <v>1597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20"/>
  <sheetViews>
    <sheetView topLeftCell="A4" workbookViewId="0">
      <selection activeCell="G22" sqref="G22"/>
    </sheetView>
  </sheetViews>
  <sheetFormatPr defaultColWidth="8.88671875" defaultRowHeight="13.8" x14ac:dyDescent="0.25"/>
  <cols>
    <col min="3" max="3" width="8.33203125" customWidth="1"/>
    <col min="4" max="4" width="5.6640625" customWidth="1"/>
    <col min="5" max="5" width="5.44140625" customWidth="1"/>
    <col min="6" max="6" width="5.109375" customWidth="1"/>
    <col min="7" max="7" width="4.44140625" customWidth="1"/>
    <col min="8" max="8" width="5.44140625" customWidth="1"/>
    <col min="9" max="9" width="6.44140625" customWidth="1"/>
    <col min="10" max="10" width="5.77734375" customWidth="1"/>
    <col min="11" max="11" width="4.5546875" customWidth="1"/>
    <col min="12" max="12" width="6.44140625" customWidth="1"/>
    <col min="13" max="13" width="6.77734375" customWidth="1"/>
    <col min="14" max="15" width="6.21875" customWidth="1"/>
    <col min="16" max="16" width="3.21875" customWidth="1"/>
    <col min="17" max="17" width="5.5546875" customWidth="1"/>
    <col min="18" max="18" width="6.109375" customWidth="1"/>
    <col min="19" max="19" width="5.77734375" customWidth="1"/>
    <col min="20" max="20" width="5" customWidth="1"/>
    <col min="21" max="22" width="6.109375" customWidth="1"/>
    <col min="23" max="23" width="6.21875" customWidth="1"/>
    <col min="24" max="24" width="5" customWidth="1"/>
    <col min="25" max="25" width="6.44140625" customWidth="1"/>
    <col min="26" max="26" width="6.77734375" customWidth="1"/>
    <col min="27" max="27" width="5.88671875" customWidth="1"/>
    <col min="28" max="28" width="5.109375" customWidth="1"/>
    <col min="29" max="29" width="6.33203125" customWidth="1"/>
    <col min="30" max="30" width="5.77734375" customWidth="1"/>
    <col min="31" max="31" width="5.44140625" customWidth="1"/>
    <col min="32" max="33" width="6.44140625" customWidth="1"/>
    <col min="34" max="34" width="3.77734375" customWidth="1"/>
    <col min="35" max="37" width="5.88671875" customWidth="1"/>
    <col min="38" max="38" width="6.44140625" customWidth="1"/>
    <col min="39" max="39" width="6.6640625" customWidth="1"/>
    <col min="40" max="40" width="10.6640625" customWidth="1"/>
  </cols>
  <sheetData>
    <row r="1" spans="2:41" x14ac:dyDescent="0.25">
      <c r="B1" s="72"/>
      <c r="C1" s="146"/>
      <c r="D1" s="146"/>
      <c r="E1" s="146"/>
      <c r="F1" s="146"/>
      <c r="G1" s="146"/>
      <c r="H1" s="146"/>
      <c r="I1" s="147"/>
      <c r="J1" s="147"/>
      <c r="K1" s="147"/>
      <c r="L1" s="147"/>
      <c r="M1" s="147"/>
      <c r="N1" s="147"/>
      <c r="O1" s="60"/>
      <c r="P1" s="147"/>
      <c r="Q1" s="147"/>
      <c r="R1" s="147"/>
      <c r="S1" s="147"/>
      <c r="T1" s="147"/>
      <c r="U1" s="147"/>
      <c r="V1" s="61"/>
      <c r="W1" s="61"/>
      <c r="X1" s="61"/>
      <c r="Y1" s="61"/>
      <c r="Z1" s="61"/>
    </row>
    <row r="2" spans="2:41" x14ac:dyDescent="0.25">
      <c r="B2" s="72"/>
      <c r="C2" s="61"/>
      <c r="D2" s="61"/>
      <c r="E2" s="61"/>
      <c r="F2" s="88"/>
      <c r="G2" s="61"/>
      <c r="H2" s="61"/>
      <c r="I2" s="89"/>
      <c r="J2" s="89"/>
      <c r="K2" s="89"/>
      <c r="L2" s="90"/>
      <c r="M2" s="90"/>
      <c r="N2" s="90"/>
      <c r="O2" s="90"/>
      <c r="P2" s="91"/>
      <c r="Q2" s="91"/>
      <c r="R2" s="91"/>
      <c r="S2" s="61"/>
      <c r="T2" s="61"/>
      <c r="U2" s="61"/>
      <c r="V2" s="61"/>
      <c r="W2" s="61"/>
      <c r="X2" s="61"/>
      <c r="Y2" s="61"/>
      <c r="Z2" s="61"/>
    </row>
    <row r="3" spans="2:41" x14ac:dyDescent="0.25">
      <c r="B3" s="61"/>
      <c r="C3" s="92"/>
      <c r="D3" s="61"/>
      <c r="E3" s="61"/>
      <c r="F3" s="93"/>
      <c r="G3" s="61"/>
      <c r="H3" s="61"/>
      <c r="I3" s="89"/>
      <c r="J3" s="89"/>
      <c r="K3" s="89"/>
      <c r="L3" s="61"/>
      <c r="M3" s="61"/>
      <c r="N3" s="61"/>
      <c r="O3" s="61"/>
      <c r="P3" s="91"/>
      <c r="Q3" s="91"/>
      <c r="R3" s="91"/>
      <c r="S3" s="61"/>
      <c r="T3" s="61"/>
      <c r="U3" s="61"/>
      <c r="V3" s="61"/>
      <c r="W3" s="61"/>
      <c r="X3" s="61"/>
      <c r="Y3" s="61"/>
      <c r="Z3" s="61"/>
    </row>
    <row r="4" spans="2:41" x14ac:dyDescent="0.25">
      <c r="B4" s="61"/>
      <c r="C4" s="61"/>
      <c r="D4" s="61"/>
      <c r="E4" s="61"/>
      <c r="F4" s="88"/>
      <c r="G4" s="61"/>
      <c r="H4" s="61"/>
      <c r="I4" s="89"/>
      <c r="J4" s="89"/>
      <c r="K4" s="89"/>
      <c r="L4" s="61"/>
      <c r="M4" s="61"/>
      <c r="N4" s="61"/>
      <c r="O4" s="61"/>
      <c r="P4" s="91"/>
      <c r="Q4" s="91"/>
      <c r="R4" s="91"/>
      <c r="S4" s="61"/>
      <c r="T4" s="61"/>
      <c r="U4" s="61"/>
      <c r="V4" s="61"/>
      <c r="W4" s="61"/>
      <c r="X4" s="61"/>
      <c r="Y4" s="61"/>
      <c r="Z4" s="61"/>
    </row>
    <row r="5" spans="2:41" ht="17.399999999999999" x14ac:dyDescent="0.25">
      <c r="B5" s="133" t="s">
        <v>1615</v>
      </c>
      <c r="C5" s="133"/>
      <c r="D5" s="133"/>
      <c r="E5" s="133"/>
    </row>
    <row r="7" spans="2:41" s="63" customFormat="1" ht="16.8" customHeight="1" x14ac:dyDescent="0.4">
      <c r="B7" s="134" t="s">
        <v>1599</v>
      </c>
      <c r="C7" s="136" t="s">
        <v>1600</v>
      </c>
      <c r="D7" s="125" t="s">
        <v>1601</v>
      </c>
      <c r="E7" s="125"/>
      <c r="F7" s="125"/>
      <c r="H7" s="125" t="s">
        <v>1612</v>
      </c>
      <c r="I7" s="125"/>
      <c r="J7" s="125"/>
      <c r="L7" s="122" t="s">
        <v>1613</v>
      </c>
      <c r="M7" s="123"/>
      <c r="N7" s="123"/>
      <c r="O7" s="124"/>
      <c r="Q7" s="125" t="s">
        <v>1602</v>
      </c>
      <c r="R7" s="125"/>
      <c r="S7" s="125"/>
      <c r="U7" s="126" t="s">
        <v>1603</v>
      </c>
      <c r="V7" s="125"/>
      <c r="W7" s="125"/>
      <c r="Y7" s="126" t="s">
        <v>1604</v>
      </c>
      <c r="Z7" s="125"/>
      <c r="AA7" s="125"/>
      <c r="AC7" s="141" t="s">
        <v>1605</v>
      </c>
      <c r="AD7" s="142"/>
      <c r="AE7" s="142"/>
      <c r="AF7" s="142"/>
      <c r="AG7" s="142"/>
      <c r="AI7" s="143" t="s">
        <v>1606</v>
      </c>
      <c r="AJ7" s="144"/>
      <c r="AK7" s="144"/>
      <c r="AL7" s="144"/>
      <c r="AM7" s="145"/>
      <c r="AN7" s="120" t="s">
        <v>1614</v>
      </c>
    </row>
    <row r="8" spans="2:41" s="63" customFormat="1" x14ac:dyDescent="0.25">
      <c r="B8" s="135"/>
      <c r="C8" s="137"/>
      <c r="D8" s="64" t="s">
        <v>1607</v>
      </c>
      <c r="E8" s="64" t="s">
        <v>1608</v>
      </c>
      <c r="F8" s="64" t="s">
        <v>1609</v>
      </c>
      <c r="G8" s="65"/>
      <c r="H8" s="64" t="s">
        <v>1607</v>
      </c>
      <c r="I8" s="64" t="s">
        <v>1608</v>
      </c>
      <c r="J8" s="64" t="s">
        <v>1609</v>
      </c>
      <c r="L8" s="64" t="s">
        <v>1607</v>
      </c>
      <c r="M8" s="64" t="s">
        <v>1608</v>
      </c>
      <c r="N8" s="64" t="s">
        <v>1609</v>
      </c>
      <c r="O8" s="64" t="s">
        <v>1150</v>
      </c>
      <c r="P8" s="65"/>
      <c r="Q8" s="64" t="s">
        <v>1607</v>
      </c>
      <c r="R8" s="64" t="s">
        <v>1608</v>
      </c>
      <c r="S8" s="64" t="s">
        <v>1609</v>
      </c>
      <c r="U8" s="64" t="s">
        <v>1607</v>
      </c>
      <c r="V8" s="64" t="s">
        <v>1608</v>
      </c>
      <c r="W8" s="64" t="s">
        <v>1609</v>
      </c>
      <c r="Y8" s="64" t="s">
        <v>1607</v>
      </c>
      <c r="Z8" s="64" t="s">
        <v>1608</v>
      </c>
      <c r="AA8" s="64" t="s">
        <v>1609</v>
      </c>
      <c r="AC8" s="66" t="s">
        <v>1607</v>
      </c>
      <c r="AD8" s="66" t="s">
        <v>1608</v>
      </c>
      <c r="AE8" s="66" t="s">
        <v>1609</v>
      </c>
      <c r="AF8" s="66" t="s">
        <v>1150</v>
      </c>
      <c r="AG8" s="66" t="s">
        <v>1610</v>
      </c>
      <c r="AH8" s="74"/>
      <c r="AI8" s="67" t="s">
        <v>1607</v>
      </c>
      <c r="AJ8" s="67" t="s">
        <v>1608</v>
      </c>
      <c r="AK8" s="67" t="s">
        <v>1609</v>
      </c>
      <c r="AL8" s="67" t="s">
        <v>1150</v>
      </c>
      <c r="AM8" s="67" t="s">
        <v>1610</v>
      </c>
      <c r="AN8" s="121"/>
    </row>
    <row r="9" spans="2:41" s="63" customFormat="1" x14ac:dyDescent="0.25">
      <c r="B9" s="84" t="s">
        <v>1641</v>
      </c>
      <c r="C9" s="139">
        <v>29.241188089863101</v>
      </c>
      <c r="D9" s="75">
        <v>28.854541982831499</v>
      </c>
      <c r="E9" s="75">
        <v>28.966721007766601</v>
      </c>
      <c r="F9" s="75">
        <v>29.073458329785002</v>
      </c>
      <c r="G9" s="76"/>
      <c r="H9" s="75">
        <v>28.091044744452201</v>
      </c>
      <c r="I9" s="75">
        <v>28.185305980526302</v>
      </c>
      <c r="J9" s="75">
        <v>28.284944744452201</v>
      </c>
      <c r="L9" s="77">
        <f t="shared" ref="L9:N12" si="0">D9-$C$9</f>
        <v>-0.38664610703160207</v>
      </c>
      <c r="M9" s="77">
        <f t="shared" si="0"/>
        <v>-0.27446708209649984</v>
      </c>
      <c r="N9" s="77">
        <f t="shared" si="0"/>
        <v>-0.16772976007809959</v>
      </c>
      <c r="O9" s="78">
        <f t="shared" ref="O9:O19" si="1">AVERAGE(L9:N9)</f>
        <v>-0.27628098306873383</v>
      </c>
      <c r="P9" s="79"/>
      <c r="Q9" s="77">
        <f t="shared" ref="Q9:S12" si="2">H9-$C$9</f>
        <v>-1.1501433454108998</v>
      </c>
      <c r="R9" s="77">
        <f t="shared" si="2"/>
        <v>-1.0558821093367996</v>
      </c>
      <c r="S9" s="77">
        <f t="shared" si="2"/>
        <v>-0.9562433454109005</v>
      </c>
      <c r="T9" s="80"/>
      <c r="U9" s="78">
        <f>L9-$O$9</f>
        <v>-0.11036512396286824</v>
      </c>
      <c r="V9" s="78">
        <f>M9-$O$9</f>
        <v>1.8139009722339949E-3</v>
      </c>
      <c r="W9" s="78">
        <f>N9-$O$9</f>
        <v>0.10855122299063424</v>
      </c>
      <c r="Y9" s="78">
        <f>Q9-$O$9</f>
        <v>-0.87386236234216597</v>
      </c>
      <c r="Z9" s="78">
        <f>R9-$O$9</f>
        <v>-0.77960112626806577</v>
      </c>
      <c r="AA9" s="78">
        <f>S9-$O$9</f>
        <v>-0.67996236234216667</v>
      </c>
      <c r="AC9" s="81">
        <f>POWER(2,(-U9))</f>
        <v>1.0795014071661788</v>
      </c>
      <c r="AD9" s="81">
        <f t="shared" ref="AD9:AE19" si="3">POWER(2,(-V9))</f>
        <v>0.99874348972620608</v>
      </c>
      <c r="AE9" s="81">
        <f t="shared" si="3"/>
        <v>0.92751902353382021</v>
      </c>
      <c r="AF9" s="69">
        <f t="shared" ref="AF9:AF19" si="4">AVERAGE(AC9:AE9)</f>
        <v>1.0019213068087351</v>
      </c>
      <c r="AG9" s="69">
        <f>_xlfn.STDEV.P(AC9:AE9)</f>
        <v>6.2087224261253973E-2</v>
      </c>
      <c r="AI9" s="82">
        <f>POWER(2,(-Y9))</f>
        <v>1.8325624487722942</v>
      </c>
      <c r="AJ9" s="82">
        <f t="shared" ref="AJ9:AK19" si="5">POWER(2,(-Z9))</f>
        <v>1.7166561892408549</v>
      </c>
      <c r="AK9" s="82">
        <f t="shared" si="5"/>
        <v>1.6020979584033297</v>
      </c>
      <c r="AL9" s="71">
        <f t="shared" ref="AL9:AL19" si="6">AVERAGE(AI9:AK9)</f>
        <v>1.7171055321388262</v>
      </c>
      <c r="AM9" s="71">
        <f>_xlfn.STDEV.P(AI9:AK9)</f>
        <v>9.4087270701324971E-2</v>
      </c>
      <c r="AN9" s="109">
        <f>_xlfn.T.TEST(AC9:AE9, AI9:AK9, 2, 1)</f>
        <v>1.0056354680736542E-3</v>
      </c>
      <c r="AO9" s="84" t="s">
        <v>1641</v>
      </c>
    </row>
    <row r="10" spans="2:41" s="63" customFormat="1" x14ac:dyDescent="0.25">
      <c r="B10" s="84" t="s">
        <v>1642</v>
      </c>
      <c r="C10" s="139"/>
      <c r="D10" s="75">
        <v>29.9418979254174</v>
      </c>
      <c r="E10" s="75">
        <v>29.782234612890999</v>
      </c>
      <c r="F10" s="75">
        <v>29.9160134015514</v>
      </c>
      <c r="G10" s="76"/>
      <c r="H10" s="75">
        <v>27.7211937837661</v>
      </c>
      <c r="I10" s="75">
        <v>27.712299883461199</v>
      </c>
      <c r="J10" s="75">
        <v>27.678812632187</v>
      </c>
      <c r="L10" s="77">
        <f t="shared" si="0"/>
        <v>0.70070983555429933</v>
      </c>
      <c r="M10" s="77">
        <f t="shared" si="0"/>
        <v>0.54104652302789802</v>
      </c>
      <c r="N10" s="77">
        <f t="shared" si="0"/>
        <v>0.67482531168829851</v>
      </c>
      <c r="O10" s="78">
        <f t="shared" si="1"/>
        <v>0.63886055675683195</v>
      </c>
      <c r="P10" s="79"/>
      <c r="Q10" s="77">
        <f t="shared" si="2"/>
        <v>-1.5199943060970007</v>
      </c>
      <c r="R10" s="77">
        <f t="shared" si="2"/>
        <v>-1.528888206401902</v>
      </c>
      <c r="S10" s="77">
        <f t="shared" si="2"/>
        <v>-1.5623754576761009</v>
      </c>
      <c r="T10" s="80"/>
      <c r="U10" s="78">
        <f>L10-$O$10</f>
        <v>6.1849278797467377E-2</v>
      </c>
      <c r="V10" s="78">
        <f>M10-$O$10</f>
        <v>-9.7814033728933936E-2</v>
      </c>
      <c r="W10" s="78">
        <f>N10-$O$10</f>
        <v>3.5964754931466558E-2</v>
      </c>
      <c r="Y10" s="78">
        <f>Q10-$O$10</f>
        <v>-2.1588548628538327</v>
      </c>
      <c r="Z10" s="78">
        <f>R10-$O$10</f>
        <v>-2.167748763158734</v>
      </c>
      <c r="AA10" s="78">
        <f>S10-$O$10</f>
        <v>-2.2012360144329328</v>
      </c>
      <c r="AC10" s="81">
        <f t="shared" ref="AC10:AC19" si="7">POWER(2,(-U10))</f>
        <v>0.9580353008362088</v>
      </c>
      <c r="AD10" s="81">
        <f t="shared" si="3"/>
        <v>1.0701507449680281</v>
      </c>
      <c r="AE10" s="81">
        <f t="shared" si="3"/>
        <v>0.9753792897720206</v>
      </c>
      <c r="AF10" s="69">
        <f t="shared" si="4"/>
        <v>1.0011884451920858</v>
      </c>
      <c r="AG10" s="69">
        <f t="shared" ref="AG10:AG19" si="8">_xlfn.STDEV.P(AC10:AE10)</f>
        <v>4.9275095676156629E-2</v>
      </c>
      <c r="AI10" s="82">
        <f t="shared" ref="AI10:AI12" si="9">POWER(2,(-Y10))</f>
        <v>4.4656025794444671</v>
      </c>
      <c r="AJ10" s="82">
        <f t="shared" si="5"/>
        <v>4.4932170767109252</v>
      </c>
      <c r="AK10" s="82">
        <f t="shared" si="5"/>
        <v>4.5987316497104844</v>
      </c>
      <c r="AL10" s="71">
        <f t="shared" si="6"/>
        <v>4.519183768621958</v>
      </c>
      <c r="AM10" s="71">
        <f t="shared" ref="AM10:AM19" si="10">_xlfn.STDEV.P(AI10:AK10)</f>
        <v>5.7367465542038434E-2</v>
      </c>
      <c r="AN10" s="109">
        <f t="shared" ref="AN10:AN19" si="11">_xlfn.T.TEST(AC10:AE10, AI10:AK10, 2, 1)</f>
        <v>2.7218853795059778E-4</v>
      </c>
      <c r="AO10" s="84" t="s">
        <v>1642</v>
      </c>
    </row>
    <row r="11" spans="2:41" s="63" customFormat="1" x14ac:dyDescent="0.25">
      <c r="B11" s="84" t="s">
        <v>1643</v>
      </c>
      <c r="C11" s="139"/>
      <c r="D11" s="75">
        <v>33.736826602769099</v>
      </c>
      <c r="E11" s="75">
        <v>33.623413642905703</v>
      </c>
      <c r="F11" s="75">
        <v>33.581822681625098</v>
      </c>
      <c r="G11" s="76"/>
      <c r="H11" s="75">
        <v>32.978924507258803</v>
      </c>
      <c r="I11" s="75">
        <v>33.152734177230002</v>
      </c>
      <c r="J11" s="75">
        <v>33.127621873709998</v>
      </c>
      <c r="L11" s="77">
        <f t="shared" si="0"/>
        <v>4.4956385129059981</v>
      </c>
      <c r="M11" s="77">
        <f t="shared" si="0"/>
        <v>4.382225553042602</v>
      </c>
      <c r="N11" s="77">
        <f t="shared" si="0"/>
        <v>4.3406345917619973</v>
      </c>
      <c r="O11" s="78">
        <f t="shared" si="1"/>
        <v>4.4061662192368658</v>
      </c>
      <c r="P11" s="79"/>
      <c r="Q11" s="77">
        <f t="shared" si="2"/>
        <v>3.7377364173957019</v>
      </c>
      <c r="R11" s="77">
        <f t="shared" si="2"/>
        <v>3.9115460873669008</v>
      </c>
      <c r="S11" s="77">
        <f t="shared" si="2"/>
        <v>3.886433783846897</v>
      </c>
      <c r="T11" s="80"/>
      <c r="U11" s="78">
        <f>L11-$O$11</f>
        <v>8.9472293669132341E-2</v>
      </c>
      <c r="V11" s="78">
        <f>M11-$O$11</f>
        <v>-2.3940666194263827E-2</v>
      </c>
      <c r="W11" s="78">
        <f>N11-$O$11</f>
        <v>-6.5531627474868515E-2</v>
      </c>
      <c r="Y11" s="78">
        <f>Q11-$O$11</f>
        <v>-0.66842980184116385</v>
      </c>
      <c r="Z11" s="78">
        <f>R11-$O$11</f>
        <v>-0.49462013186996501</v>
      </c>
      <c r="AA11" s="78">
        <f>S11-$O$11</f>
        <v>-0.51973243538996883</v>
      </c>
      <c r="AC11" s="81">
        <f t="shared" si="7"/>
        <v>0.93986646897093695</v>
      </c>
      <c r="AD11" s="81">
        <f t="shared" si="3"/>
        <v>1.0167328571986931</v>
      </c>
      <c r="AE11" s="81">
        <f t="shared" si="3"/>
        <v>1.0464704890300776</v>
      </c>
      <c r="AF11" s="69">
        <f t="shared" si="4"/>
        <v>1.0010232717332359</v>
      </c>
      <c r="AG11" s="69">
        <f t="shared" si="8"/>
        <v>4.4916200342525199E-2</v>
      </c>
      <c r="AI11" s="82">
        <f t="shared" si="9"/>
        <v>1.5893422200416181</v>
      </c>
      <c r="AJ11" s="82">
        <f t="shared" si="5"/>
        <v>1.4089497234616877</v>
      </c>
      <c r="AK11" s="82">
        <f t="shared" si="5"/>
        <v>1.4336893289619035</v>
      </c>
      <c r="AL11" s="71">
        <f t="shared" si="6"/>
        <v>1.4773270908217364</v>
      </c>
      <c r="AM11" s="71">
        <f t="shared" si="10"/>
        <v>7.9847996846870106E-2</v>
      </c>
      <c r="AN11" s="109">
        <f t="shared" si="11"/>
        <v>3.1502124738698137E-2</v>
      </c>
      <c r="AO11" s="84" t="s">
        <v>1643</v>
      </c>
    </row>
    <row r="12" spans="2:41" s="63" customFormat="1" x14ac:dyDescent="0.25">
      <c r="B12" s="84" t="s">
        <v>1644</v>
      </c>
      <c r="C12" s="139"/>
      <c r="D12" s="75">
        <v>34.4410564999801</v>
      </c>
      <c r="E12" s="75">
        <v>33.945362715610003</v>
      </c>
      <c r="F12" s="75">
        <v>33.536352729160797</v>
      </c>
      <c r="G12" s="85"/>
      <c r="H12" s="75">
        <v>33.603085894104503</v>
      </c>
      <c r="I12" s="75">
        <v>33.963308519069699</v>
      </c>
      <c r="J12" s="75">
        <v>33.390653278863198</v>
      </c>
      <c r="L12" s="77">
        <f t="shared" si="0"/>
        <v>5.1998684101169985</v>
      </c>
      <c r="M12" s="77">
        <f t="shared" si="0"/>
        <v>4.7041746257469015</v>
      </c>
      <c r="N12" s="77">
        <f t="shared" si="0"/>
        <v>4.2951646392976954</v>
      </c>
      <c r="O12" s="78">
        <f t="shared" si="1"/>
        <v>4.7330692250538648</v>
      </c>
      <c r="P12" s="79"/>
      <c r="Q12" s="77">
        <f t="shared" si="2"/>
        <v>4.3618978042414014</v>
      </c>
      <c r="R12" s="77">
        <f t="shared" si="2"/>
        <v>4.7221204292065977</v>
      </c>
      <c r="S12" s="77">
        <f t="shared" si="2"/>
        <v>4.1494651890000966</v>
      </c>
      <c r="T12" s="80"/>
      <c r="U12" s="78">
        <f>L12-$O$12</f>
        <v>0.46679918506313367</v>
      </c>
      <c r="V12" s="78">
        <f>M12-$O$12</f>
        <v>-2.8894599306963364E-2</v>
      </c>
      <c r="W12" s="78">
        <f>N12-$O$12</f>
        <v>-0.43790458575616942</v>
      </c>
      <c r="Y12" s="78">
        <f>Q12-$O$12</f>
        <v>-0.37117142081246346</v>
      </c>
      <c r="Z12" s="78">
        <f>R12-$O$12</f>
        <v>-1.0948795847267156E-2</v>
      </c>
      <c r="AA12" s="78">
        <f>S12-$O$12</f>
        <v>-0.5836040360537682</v>
      </c>
      <c r="AC12" s="81">
        <f t="shared" si="7"/>
        <v>0.72356815249377471</v>
      </c>
      <c r="AD12" s="81">
        <f t="shared" si="3"/>
        <v>1.0202301203564035</v>
      </c>
      <c r="AE12" s="81">
        <f t="shared" si="3"/>
        <v>1.3546353842023959</v>
      </c>
      <c r="AF12" s="69">
        <f t="shared" si="4"/>
        <v>1.0328112190175247</v>
      </c>
      <c r="AG12" s="69">
        <f t="shared" si="8"/>
        <v>0.2577856677768523</v>
      </c>
      <c r="AI12" s="82">
        <f t="shared" si="9"/>
        <v>1.2934026046647775</v>
      </c>
      <c r="AJ12" s="82">
        <f t="shared" si="5"/>
        <v>1.0076179973836867</v>
      </c>
      <c r="AK12" s="82">
        <f t="shared" si="5"/>
        <v>1.4985882408406486</v>
      </c>
      <c r="AL12" s="71">
        <f t="shared" si="6"/>
        <v>1.2665362809630376</v>
      </c>
      <c r="AM12" s="71">
        <f t="shared" si="10"/>
        <v>0.20133602840687717</v>
      </c>
      <c r="AN12" s="109">
        <f t="shared" si="11"/>
        <v>0.31137375261256939</v>
      </c>
      <c r="AO12" s="84" t="s">
        <v>1644</v>
      </c>
    </row>
    <row r="13" spans="2:41" s="63" customFormat="1" x14ac:dyDescent="0.25">
      <c r="B13" s="84" t="s">
        <v>1645</v>
      </c>
      <c r="C13" s="140">
        <v>28.776112786740999</v>
      </c>
      <c r="D13" s="75">
        <v>31.4367261254</v>
      </c>
      <c r="E13" s="75">
        <v>31.67265412998</v>
      </c>
      <c r="F13" s="75">
        <v>31.996754123710001</v>
      </c>
      <c r="G13" s="85"/>
      <c r="H13" s="75">
        <v>32.551738267132002</v>
      </c>
      <c r="I13" s="75">
        <v>32.776152871199997</v>
      </c>
      <c r="J13" s="75">
        <v>32.641836782349998</v>
      </c>
      <c r="L13" s="77">
        <f t="shared" ref="L13:N15" si="12">D13-$C$13</f>
        <v>2.660613338659001</v>
      </c>
      <c r="M13" s="77">
        <f t="shared" si="12"/>
        <v>2.8965413432390008</v>
      </c>
      <c r="N13" s="77">
        <f t="shared" si="12"/>
        <v>3.2206413369690026</v>
      </c>
      <c r="O13" s="78">
        <f t="shared" si="1"/>
        <v>2.9259320062890013</v>
      </c>
      <c r="P13" s="79"/>
      <c r="Q13" s="77">
        <f t="shared" ref="Q13:S15" si="13">H13-$C$13</f>
        <v>3.7756254803910032</v>
      </c>
      <c r="R13" s="77">
        <f t="shared" si="13"/>
        <v>4.0000400844589983</v>
      </c>
      <c r="S13" s="77">
        <f t="shared" si="13"/>
        <v>3.8657239956089988</v>
      </c>
      <c r="T13" s="80"/>
      <c r="U13" s="78">
        <f>L13-$O$13</f>
        <v>-0.26531866763000034</v>
      </c>
      <c r="V13" s="78">
        <f>M13-$O$13</f>
        <v>-2.9390663050000487E-2</v>
      </c>
      <c r="W13" s="78">
        <f>N13-$O$13</f>
        <v>0.29470933068000127</v>
      </c>
      <c r="Y13" s="78">
        <f>Q13-$O$13</f>
        <v>0.84969347410200191</v>
      </c>
      <c r="Z13" s="78">
        <f>R13-$O$13</f>
        <v>1.074108078169997</v>
      </c>
      <c r="AA13" s="78">
        <f>S13-$O$13</f>
        <v>0.93979198931999752</v>
      </c>
      <c r="AC13" s="81">
        <f t="shared" si="7"/>
        <v>1.2019015005022344</v>
      </c>
      <c r="AD13" s="81">
        <f t="shared" si="3"/>
        <v>1.0205809818883087</v>
      </c>
      <c r="AE13" s="81">
        <f t="shared" si="3"/>
        <v>0.81523656696507041</v>
      </c>
      <c r="AF13" s="69">
        <f t="shared" si="4"/>
        <v>1.0125730164518711</v>
      </c>
      <c r="AG13" s="69">
        <f t="shared" si="8"/>
        <v>0.15795682604148267</v>
      </c>
      <c r="AI13" s="82">
        <f>POWER(2,(-Y13))</f>
        <v>0.55490262231726561</v>
      </c>
      <c r="AJ13" s="82">
        <f t="shared" si="5"/>
        <v>0.4749646085685108</v>
      </c>
      <c r="AK13" s="82">
        <f t="shared" si="5"/>
        <v>0.52130803824633132</v>
      </c>
      <c r="AL13" s="71">
        <f t="shared" si="6"/>
        <v>0.51705842304403593</v>
      </c>
      <c r="AM13" s="71">
        <f t="shared" si="10"/>
        <v>3.2772609829446638E-2</v>
      </c>
      <c r="AN13" s="109">
        <f t="shared" si="11"/>
        <v>4.205454324361315E-2</v>
      </c>
      <c r="AO13" s="84" t="s">
        <v>1645</v>
      </c>
    </row>
    <row r="14" spans="2:41" s="63" customFormat="1" x14ac:dyDescent="0.25">
      <c r="B14" s="84" t="s">
        <v>1646</v>
      </c>
      <c r="C14" s="140"/>
      <c r="D14" s="75">
        <v>31.764827365190001</v>
      </c>
      <c r="E14" s="75">
        <v>31.87625190276</v>
      </c>
      <c r="F14" s="75">
        <v>31.593617265140001</v>
      </c>
      <c r="G14" s="76"/>
      <c r="H14" s="75">
        <v>29.238716273870001</v>
      </c>
      <c r="I14" s="75">
        <v>29.542618276510002</v>
      </c>
      <c r="J14" s="75">
        <v>29.669816527609999</v>
      </c>
      <c r="L14" s="77">
        <f t="shared" si="12"/>
        <v>2.9887145784490023</v>
      </c>
      <c r="M14" s="77">
        <f t="shared" si="12"/>
        <v>3.1001391160190011</v>
      </c>
      <c r="N14" s="77">
        <f t="shared" si="12"/>
        <v>2.8175044783990018</v>
      </c>
      <c r="O14" s="78">
        <f t="shared" si="1"/>
        <v>2.9687860576223351</v>
      </c>
      <c r="P14" s="79"/>
      <c r="Q14" s="77">
        <f t="shared" si="13"/>
        <v>0.46260348712900168</v>
      </c>
      <c r="R14" s="77">
        <f t="shared" si="13"/>
        <v>0.76650548976900268</v>
      </c>
      <c r="S14" s="77">
        <f t="shared" si="13"/>
        <v>0.89370374086900028</v>
      </c>
      <c r="T14" s="80"/>
      <c r="U14" s="78">
        <f>L14-$O$14</f>
        <v>1.9928520826667295E-2</v>
      </c>
      <c r="V14" s="78">
        <f>M14-$O$14</f>
        <v>0.131353058396666</v>
      </c>
      <c r="W14" s="78">
        <f>N14-$O$14</f>
        <v>-0.1512815792233333</v>
      </c>
      <c r="Y14" s="78">
        <f>Q14-$O$14</f>
        <v>-2.5061825704933334</v>
      </c>
      <c r="Z14" s="78">
        <f>R14-$O$14</f>
        <v>-2.2022805678533324</v>
      </c>
      <c r="AA14" s="78">
        <f>S14-$O$14</f>
        <v>-2.0750823167533348</v>
      </c>
      <c r="AC14" s="81">
        <f t="shared" si="7"/>
        <v>0.98628156918258469</v>
      </c>
      <c r="AD14" s="81">
        <f t="shared" si="3"/>
        <v>0.91297479817118854</v>
      </c>
      <c r="AE14" s="81">
        <f t="shared" si="3"/>
        <v>1.1105555660982434</v>
      </c>
      <c r="AF14" s="69">
        <f t="shared" si="4"/>
        <v>1.0032706444840056</v>
      </c>
      <c r="AG14" s="69">
        <f t="shared" si="8"/>
        <v>8.1551666540744513E-2</v>
      </c>
      <c r="AI14" s="82">
        <f t="shared" ref="AI14:AI19" si="14">POWER(2,(-Y14))</f>
        <v>5.6811483279092219</v>
      </c>
      <c r="AJ14" s="82">
        <f t="shared" si="5"/>
        <v>4.6020624716366765</v>
      </c>
      <c r="AK14" s="82">
        <f t="shared" si="5"/>
        <v>4.213684559796028</v>
      </c>
      <c r="AL14" s="71">
        <f t="shared" si="6"/>
        <v>4.8322984531139754</v>
      </c>
      <c r="AM14" s="71">
        <f t="shared" si="10"/>
        <v>0.62081609357165479</v>
      </c>
      <c r="AN14" s="109">
        <f t="shared" si="11"/>
        <v>1.4416793401390184E-2</v>
      </c>
      <c r="AO14" s="84" t="s">
        <v>1646</v>
      </c>
    </row>
    <row r="15" spans="2:41" s="63" customFormat="1" x14ac:dyDescent="0.25">
      <c r="B15" s="84" t="s">
        <v>1647</v>
      </c>
      <c r="C15" s="140"/>
      <c r="D15" s="75">
        <v>32.218718276120001</v>
      </c>
      <c r="E15" s="75">
        <v>32.342716387182001</v>
      </c>
      <c r="F15" s="75">
        <v>32.271822298209997</v>
      </c>
      <c r="G15" s="76"/>
      <c r="H15" s="75">
        <v>33.452733382710001</v>
      </c>
      <c r="I15" s="75">
        <v>33.451272667780003</v>
      </c>
      <c r="J15" s="75">
        <v>33.674533378120003</v>
      </c>
      <c r="L15" s="77">
        <f t="shared" si="12"/>
        <v>3.4426054893790017</v>
      </c>
      <c r="M15" s="77">
        <f t="shared" si="12"/>
        <v>3.5666036004410024</v>
      </c>
      <c r="N15" s="77">
        <f t="shared" si="12"/>
        <v>3.4957095114689984</v>
      </c>
      <c r="O15" s="78">
        <f t="shared" si="1"/>
        <v>3.5016395337630009</v>
      </c>
      <c r="P15" s="79"/>
      <c r="Q15" s="77">
        <f t="shared" si="13"/>
        <v>4.6766205959690019</v>
      </c>
      <c r="R15" s="77">
        <f t="shared" si="13"/>
        <v>4.6751598810390043</v>
      </c>
      <c r="S15" s="77">
        <f t="shared" si="13"/>
        <v>4.8984205913790042</v>
      </c>
      <c r="T15" s="80"/>
      <c r="U15" s="78">
        <f>L15-$O$15</f>
        <v>-5.9034044383999174E-2</v>
      </c>
      <c r="V15" s="78">
        <f>M15-$O$15</f>
        <v>6.4964066678001586E-2</v>
      </c>
      <c r="W15" s="78">
        <f>N15-$O$15</f>
        <v>-5.9300222940024128E-3</v>
      </c>
      <c r="Y15" s="78">
        <f>Q15-$O$15</f>
        <v>1.1749810622060011</v>
      </c>
      <c r="Z15" s="78">
        <f>R15-$O$15</f>
        <v>1.1735203472760034</v>
      </c>
      <c r="AA15" s="78">
        <f>S15-$O$15</f>
        <v>1.3967810576160034</v>
      </c>
      <c r="AC15" s="81">
        <f t="shared" si="7"/>
        <v>1.0417680121188424</v>
      </c>
      <c r="AD15" s="81">
        <f t="shared" si="3"/>
        <v>0.95596912769755671</v>
      </c>
      <c r="AE15" s="81">
        <f t="shared" si="3"/>
        <v>1.0041188374245444</v>
      </c>
      <c r="AF15" s="69">
        <f t="shared" si="4"/>
        <v>1.0006186590803146</v>
      </c>
      <c r="AG15" s="69">
        <f t="shared" si="8"/>
        <v>3.5114579861887832E-2</v>
      </c>
      <c r="AI15" s="82">
        <f t="shared" si="14"/>
        <v>0.44288957318206879</v>
      </c>
      <c r="AJ15" s="82">
        <f t="shared" si="5"/>
        <v>0.44333822172667581</v>
      </c>
      <c r="AK15" s="82">
        <f t="shared" si="5"/>
        <v>0.37977555255112894</v>
      </c>
      <c r="AL15" s="71">
        <f t="shared" si="6"/>
        <v>0.42200111581995786</v>
      </c>
      <c r="AM15" s="71">
        <f t="shared" si="10"/>
        <v>2.9858543907415058E-2</v>
      </c>
      <c r="AN15" s="109">
        <f t="shared" si="11"/>
        <v>3.3954213763528153E-3</v>
      </c>
      <c r="AO15" s="84" t="s">
        <v>1647</v>
      </c>
    </row>
    <row r="16" spans="2:41" s="63" customFormat="1" x14ac:dyDescent="0.25">
      <c r="B16" s="84" t="s">
        <v>1648</v>
      </c>
      <c r="C16" s="140">
        <v>28.182763771819999</v>
      </c>
      <c r="D16" s="75">
        <v>30.562718778810002</v>
      </c>
      <c r="E16" s="75">
        <v>30.71226726123</v>
      </c>
      <c r="F16" s="75">
        <v>30.493711126729998</v>
      </c>
      <c r="G16" s="76"/>
      <c r="H16" s="75">
        <v>26.37162887261</v>
      </c>
      <c r="I16" s="75">
        <v>26.2987126761222</v>
      </c>
      <c r="J16" s="75">
        <v>26.182738876209999</v>
      </c>
      <c r="L16" s="77">
        <f t="shared" ref="L16:N19" si="15">D16-$C$16</f>
        <v>2.3799550069900022</v>
      </c>
      <c r="M16" s="77">
        <f t="shared" si="15"/>
        <v>2.5295034894100006</v>
      </c>
      <c r="N16" s="77">
        <f t="shared" si="15"/>
        <v>2.3109473549099988</v>
      </c>
      <c r="O16" s="78">
        <f t="shared" si="1"/>
        <v>2.4068019504366673</v>
      </c>
      <c r="P16" s="79"/>
      <c r="Q16" s="77">
        <f t="shared" ref="Q16:S19" si="16">H16-$C$16</f>
        <v>-1.8111348992099998</v>
      </c>
      <c r="R16" s="77">
        <f t="shared" si="16"/>
        <v>-1.8840510956977994</v>
      </c>
      <c r="S16" s="77">
        <f t="shared" si="16"/>
        <v>-2.0000248956100002</v>
      </c>
      <c r="T16" s="80"/>
      <c r="U16" s="78">
        <f>L16-$O$16</f>
        <v>-2.6846943446665161E-2</v>
      </c>
      <c r="V16" s="78">
        <f>M16-$O$16</f>
        <v>0.12270153897333325</v>
      </c>
      <c r="W16" s="78">
        <f>N16-$O$16</f>
        <v>-9.5854595526668529E-2</v>
      </c>
      <c r="Y16" s="78">
        <f>Q16-$O$16</f>
        <v>-4.2179368496466676</v>
      </c>
      <c r="Z16" s="78">
        <f>R16-$O$16</f>
        <v>-4.2908530461344672</v>
      </c>
      <c r="AA16" s="78">
        <f>S16-$O$16</f>
        <v>-4.406826846046668</v>
      </c>
      <c r="AC16" s="81">
        <f t="shared" si="7"/>
        <v>1.0187831074514218</v>
      </c>
      <c r="AD16" s="81">
        <f t="shared" si="3"/>
        <v>0.91846615255510844</v>
      </c>
      <c r="AE16" s="81">
        <f t="shared" si="3"/>
        <v>1.0686982752096943</v>
      </c>
      <c r="AF16" s="69">
        <f t="shared" si="4"/>
        <v>1.0019825117387413</v>
      </c>
      <c r="AG16" s="69">
        <f t="shared" si="8"/>
        <v>6.2471954675952152E-2</v>
      </c>
      <c r="AI16" s="82">
        <f t="shared" si="14"/>
        <v>18.609106080039584</v>
      </c>
      <c r="AJ16" s="82">
        <f t="shared" si="5"/>
        <v>19.573814754919418</v>
      </c>
      <c r="AK16" s="82">
        <f t="shared" si="5"/>
        <v>21.212266090898989</v>
      </c>
      <c r="AL16" s="71">
        <f t="shared" si="6"/>
        <v>19.798395641952666</v>
      </c>
      <c r="AM16" s="71">
        <f t="shared" si="10"/>
        <v>1.0745349200622762</v>
      </c>
      <c r="AN16" s="109">
        <f t="shared" si="11"/>
        <v>1.5481149540791256E-3</v>
      </c>
      <c r="AO16" s="84" t="s">
        <v>1648</v>
      </c>
    </row>
    <row r="17" spans="2:41" s="63" customFormat="1" x14ac:dyDescent="0.25">
      <c r="B17" s="84" t="s">
        <v>1649</v>
      </c>
      <c r="C17" s="140"/>
      <c r="D17" s="75">
        <v>30.228711182729999</v>
      </c>
      <c r="E17" s="75">
        <v>30.65282227162</v>
      </c>
      <c r="F17" s="75">
        <v>30.556728173</v>
      </c>
      <c r="G17" s="76"/>
      <c r="H17" s="75">
        <v>30.362717731</v>
      </c>
      <c r="I17" s="75">
        <v>31.012837728120001</v>
      </c>
      <c r="J17" s="75">
        <v>30.327716287381001</v>
      </c>
      <c r="L17" s="77">
        <f t="shared" si="15"/>
        <v>2.0459474109099993</v>
      </c>
      <c r="M17" s="77">
        <f t="shared" si="15"/>
        <v>2.4700584998000004</v>
      </c>
      <c r="N17" s="77">
        <f t="shared" si="15"/>
        <v>2.3739644011800003</v>
      </c>
      <c r="O17" s="78">
        <f t="shared" si="1"/>
        <v>2.2966567706299998</v>
      </c>
      <c r="P17" s="79"/>
      <c r="Q17" s="77">
        <f t="shared" si="16"/>
        <v>2.1799539591800006</v>
      </c>
      <c r="R17" s="77">
        <f t="shared" si="16"/>
        <v>2.8300739563000015</v>
      </c>
      <c r="S17" s="77">
        <f t="shared" si="16"/>
        <v>2.1449525155610019</v>
      </c>
      <c r="T17" s="80"/>
      <c r="U17" s="78">
        <f>L17-$O$17</f>
        <v>-0.25070935972000052</v>
      </c>
      <c r="V17" s="78">
        <f>M17-$O$17</f>
        <v>0.17340172917000052</v>
      </c>
      <c r="W17" s="78">
        <f>N17-$O$17</f>
        <v>7.730763055000045E-2</v>
      </c>
      <c r="Y17" s="78">
        <f>Q17-$O$17</f>
        <v>-0.11670281144999928</v>
      </c>
      <c r="Z17" s="78">
        <f>R17-$O$17</f>
        <v>0.53341718567000163</v>
      </c>
      <c r="AA17" s="78">
        <f>S17-$O$17</f>
        <v>-0.15170425506899798</v>
      </c>
      <c r="AC17" s="81">
        <f t="shared" si="7"/>
        <v>1.1897919808443174</v>
      </c>
      <c r="AD17" s="81">
        <f t="shared" si="3"/>
        <v>0.88674934881537726</v>
      </c>
      <c r="AE17" s="81">
        <f t="shared" si="3"/>
        <v>0.94782483581042398</v>
      </c>
      <c r="AF17" s="69">
        <f t="shared" si="4"/>
        <v>1.0081220551567063</v>
      </c>
      <c r="AG17" s="69">
        <f t="shared" si="8"/>
        <v>0.13085749297722471</v>
      </c>
      <c r="AI17" s="82">
        <f t="shared" si="14"/>
        <v>1.0842540344872784</v>
      </c>
      <c r="AJ17" s="82">
        <f t="shared" si="5"/>
        <v>0.69091628137331995</v>
      </c>
      <c r="AK17" s="82">
        <f t="shared" si="5"/>
        <v>1.1108809805266593</v>
      </c>
      <c r="AL17" s="71">
        <f t="shared" si="6"/>
        <v>0.96201709879575248</v>
      </c>
      <c r="AM17" s="71">
        <f t="shared" si="10"/>
        <v>0.19200518824444879</v>
      </c>
      <c r="AN17" s="109">
        <f t="shared" si="11"/>
        <v>0.71047640279849023</v>
      </c>
      <c r="AO17" s="84" t="s">
        <v>1649</v>
      </c>
    </row>
    <row r="18" spans="2:41" s="63" customFormat="1" x14ac:dyDescent="0.25">
      <c r="B18" s="84" t="s">
        <v>1650</v>
      </c>
      <c r="C18" s="140"/>
      <c r="D18" s="75">
        <v>31.637162736130001</v>
      </c>
      <c r="E18" s="75">
        <v>31.3627263178</v>
      </c>
      <c r="F18" s="75">
        <v>31.342273618738101</v>
      </c>
      <c r="G18" s="85"/>
      <c r="H18" s="75">
        <v>28.553735173812999</v>
      </c>
      <c r="I18" s="75">
        <v>28.652373618310001</v>
      </c>
      <c r="J18" s="75">
        <v>28.763618736182998</v>
      </c>
      <c r="L18" s="77">
        <f t="shared" si="15"/>
        <v>3.4543989643100019</v>
      </c>
      <c r="M18" s="77">
        <f t="shared" si="15"/>
        <v>3.1799625459800005</v>
      </c>
      <c r="N18" s="77">
        <f t="shared" si="15"/>
        <v>3.1595098469181018</v>
      </c>
      <c r="O18" s="78">
        <f t="shared" si="1"/>
        <v>3.2646237857360347</v>
      </c>
      <c r="P18" s="79"/>
      <c r="Q18" s="77">
        <f t="shared" si="16"/>
        <v>0.37097140199299972</v>
      </c>
      <c r="R18" s="77">
        <f t="shared" si="16"/>
        <v>0.46960984649000181</v>
      </c>
      <c r="S18" s="77">
        <f t="shared" si="16"/>
        <v>0.58085496436299877</v>
      </c>
      <c r="T18" s="80"/>
      <c r="U18" s="78">
        <f>L18-$O$18</f>
        <v>0.1897751785739672</v>
      </c>
      <c r="V18" s="78">
        <f>M18-$O$18</f>
        <v>-8.4661239756034234E-2</v>
      </c>
      <c r="W18" s="78">
        <f>N18-$O$18</f>
        <v>-0.10511393881793296</v>
      </c>
      <c r="Y18" s="78">
        <f>Q18-$O$18</f>
        <v>-2.893652383743035</v>
      </c>
      <c r="Z18" s="78">
        <f>R18-$O$18</f>
        <v>-2.7950139392460329</v>
      </c>
      <c r="AA18" s="78">
        <f>S18-$O$18</f>
        <v>-2.683768821373036</v>
      </c>
      <c r="AC18" s="81">
        <f t="shared" si="7"/>
        <v>0.8767423372323877</v>
      </c>
      <c r="AD18" s="81">
        <f t="shared" si="3"/>
        <v>1.0604387097674968</v>
      </c>
      <c r="AE18" s="81">
        <f t="shared" si="3"/>
        <v>1.0755793324548903</v>
      </c>
      <c r="AF18" s="69">
        <f t="shared" si="4"/>
        <v>1.0042534598182582</v>
      </c>
      <c r="AG18" s="69">
        <f t="shared" si="8"/>
        <v>9.0375602906876698E-2</v>
      </c>
      <c r="AI18" s="82">
        <f t="shared" si="14"/>
        <v>7.4314945653849547</v>
      </c>
      <c r="AJ18" s="82">
        <f t="shared" si="5"/>
        <v>6.9403765544575027</v>
      </c>
      <c r="AK18" s="82">
        <f t="shared" si="5"/>
        <v>6.425322292688894</v>
      </c>
      <c r="AL18" s="71">
        <f t="shared" si="6"/>
        <v>6.9323978041771168</v>
      </c>
      <c r="AM18" s="71">
        <f t="shared" si="10"/>
        <v>0.41080685317848703</v>
      </c>
      <c r="AN18" s="109">
        <f t="shared" si="11"/>
        <v>3.4418778001863173E-3</v>
      </c>
      <c r="AO18" s="84" t="s">
        <v>1650</v>
      </c>
    </row>
    <row r="19" spans="2:41" s="63" customFormat="1" x14ac:dyDescent="0.25">
      <c r="B19" s="84" t="s">
        <v>1651</v>
      </c>
      <c r="C19" s="140"/>
      <c r="D19" s="75">
        <v>32.351437351736102</v>
      </c>
      <c r="E19" s="75">
        <v>32.672351738163101</v>
      </c>
      <c r="F19" s="75">
        <v>32.652738163982299</v>
      </c>
      <c r="G19" s="76"/>
      <c r="H19" s="75">
        <v>32.239437461943197</v>
      </c>
      <c r="I19" s="75">
        <v>32.363718373617097</v>
      </c>
      <c r="J19" s="75">
        <v>32.443664362371202</v>
      </c>
      <c r="L19" s="77">
        <f t="shared" si="15"/>
        <v>4.1686735799161028</v>
      </c>
      <c r="M19" s="77">
        <f t="shared" si="15"/>
        <v>4.4895879663431018</v>
      </c>
      <c r="N19" s="77">
        <f t="shared" si="15"/>
        <v>4.4699743921622996</v>
      </c>
      <c r="O19" s="78">
        <f t="shared" si="1"/>
        <v>4.3760786461405017</v>
      </c>
      <c r="P19" s="79"/>
      <c r="Q19" s="77">
        <f t="shared" si="16"/>
        <v>4.0566736901231977</v>
      </c>
      <c r="R19" s="77">
        <f t="shared" si="16"/>
        <v>4.1809546017970973</v>
      </c>
      <c r="S19" s="77">
        <f t="shared" si="16"/>
        <v>4.2609005905512021</v>
      </c>
      <c r="T19" s="80"/>
      <c r="U19" s="78">
        <f>L19-$O$19</f>
        <v>-0.20740506622439892</v>
      </c>
      <c r="V19" s="78">
        <f>M19-$O$19</f>
        <v>0.11350932020260007</v>
      </c>
      <c r="W19" s="78">
        <f>N19-$O$19</f>
        <v>9.3895746021797954E-2</v>
      </c>
      <c r="Y19" s="78">
        <f>Q19-$O$19</f>
        <v>-0.31940495601730401</v>
      </c>
      <c r="Z19" s="78">
        <f>R19-$O$19</f>
        <v>-0.19512404434340436</v>
      </c>
      <c r="AA19" s="78">
        <f>S19-$O$19</f>
        <v>-0.11517805558929961</v>
      </c>
      <c r="AC19" s="81">
        <f t="shared" si="7"/>
        <v>1.1546095523254141</v>
      </c>
      <c r="AD19" s="81">
        <f t="shared" si="3"/>
        <v>0.92433689828013221</v>
      </c>
      <c r="AE19" s="81">
        <f t="shared" si="3"/>
        <v>0.93698915440220698</v>
      </c>
      <c r="AF19" s="69">
        <f t="shared" si="4"/>
        <v>1.0053118683359179</v>
      </c>
      <c r="AG19" s="69">
        <f t="shared" si="8"/>
        <v>0.10569569127047404</v>
      </c>
      <c r="AI19" s="82">
        <f t="shared" si="14"/>
        <v>1.247815777315036</v>
      </c>
      <c r="AJ19" s="82">
        <f t="shared" si="5"/>
        <v>1.1448225893431754</v>
      </c>
      <c r="AK19" s="82">
        <f t="shared" si="5"/>
        <v>1.0831087131787231</v>
      </c>
      <c r="AL19" s="71">
        <f t="shared" si="6"/>
        <v>1.1585823599456448</v>
      </c>
      <c r="AM19" s="71">
        <f t="shared" si="10"/>
        <v>6.7941654917413302E-2</v>
      </c>
      <c r="AN19" s="109">
        <f t="shared" si="11"/>
        <v>5.3406411316429203E-2</v>
      </c>
      <c r="AO19" s="84" t="s">
        <v>1651</v>
      </c>
    </row>
    <row r="20" spans="2:41" x14ac:dyDescent="0.25">
      <c r="M20" s="94"/>
    </row>
  </sheetData>
  <mergeCells count="21">
    <mergeCell ref="S1:U1"/>
    <mergeCell ref="C1:E1"/>
    <mergeCell ref="F1:H1"/>
    <mergeCell ref="I1:K1"/>
    <mergeCell ref="L1:N1"/>
    <mergeCell ref="P1:R1"/>
    <mergeCell ref="Y7:AA7"/>
    <mergeCell ref="AC7:AG7"/>
    <mergeCell ref="AI7:AM7"/>
    <mergeCell ref="AN7:AN8"/>
    <mergeCell ref="B5:E5"/>
    <mergeCell ref="B7:B8"/>
    <mergeCell ref="C7:C8"/>
    <mergeCell ref="D7:F7"/>
    <mergeCell ref="H7:J7"/>
    <mergeCell ref="L7:O7"/>
    <mergeCell ref="C9:C12"/>
    <mergeCell ref="C13:C15"/>
    <mergeCell ref="C16:C19"/>
    <mergeCell ref="Q7:S7"/>
    <mergeCell ref="U7:W7"/>
  </mergeCells>
  <phoneticPr fontId="2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workbookViewId="0">
      <selection activeCell="J20" sqref="J20"/>
    </sheetView>
  </sheetViews>
  <sheetFormatPr defaultColWidth="8.88671875" defaultRowHeight="13.8" x14ac:dyDescent="0.25"/>
  <cols>
    <col min="7" max="7" width="4.21875" customWidth="1"/>
    <col min="11" max="11" width="3.88671875" customWidth="1"/>
    <col min="12" max="12" width="7.109375" customWidth="1"/>
    <col min="13" max="13" width="6.33203125" customWidth="1"/>
    <col min="14" max="14" width="7.109375" customWidth="1"/>
    <col min="15" max="15" width="8.77734375" customWidth="1"/>
    <col min="16" max="16" width="4" customWidth="1"/>
    <col min="17" max="17" width="7.44140625" customWidth="1"/>
    <col min="18" max="18" width="6" customWidth="1"/>
    <col min="19" max="19" width="6.5546875" customWidth="1"/>
    <col min="20" max="20" width="3.77734375" customWidth="1"/>
    <col min="21" max="21" width="7.21875" customWidth="1"/>
    <col min="22" max="22" width="6.77734375" customWidth="1"/>
    <col min="23" max="23" width="7" customWidth="1"/>
    <col min="24" max="24" width="3.88671875" customWidth="1"/>
    <col min="25" max="25" width="6.109375" customWidth="1"/>
    <col min="26" max="26" width="6.33203125" customWidth="1"/>
    <col min="27" max="27" width="5.6640625" customWidth="1"/>
    <col min="28" max="28" width="4.109375" customWidth="1"/>
    <col min="29" max="29" width="6.6640625" customWidth="1"/>
    <col min="30" max="30" width="5.44140625" customWidth="1"/>
    <col min="31" max="31" width="5" customWidth="1"/>
    <col min="32" max="32" width="6.33203125" customWidth="1"/>
    <col min="33" max="33" width="7.77734375" customWidth="1"/>
    <col min="34" max="34" width="4.77734375" customWidth="1"/>
    <col min="35" max="35" width="6.21875" customWidth="1"/>
    <col min="36" max="36" width="7.77734375" customWidth="1"/>
    <col min="37" max="37" width="8" customWidth="1"/>
    <col min="38" max="38" width="6.44140625" customWidth="1"/>
    <col min="39" max="39" width="9.77734375" customWidth="1"/>
    <col min="40" max="40" width="10.109375" customWidth="1"/>
    <col min="42" max="42" width="11.21875" customWidth="1"/>
  </cols>
  <sheetData>
    <row r="1" spans="1:41" x14ac:dyDescent="0.25">
      <c r="A1" s="72"/>
      <c r="B1" s="146"/>
      <c r="C1" s="146"/>
      <c r="D1" s="146"/>
      <c r="E1" s="146"/>
      <c r="F1" s="146"/>
      <c r="G1" s="146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61"/>
      <c r="U1" s="61"/>
      <c r="V1" s="61"/>
      <c r="W1" s="61"/>
      <c r="X1" s="61"/>
    </row>
    <row r="2" spans="1:41" x14ac:dyDescent="0.25">
      <c r="A2" s="59"/>
      <c r="B2" s="73"/>
      <c r="C2" s="73"/>
      <c r="D2" s="73"/>
      <c r="E2" s="73"/>
      <c r="F2" s="73"/>
      <c r="G2" s="73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1"/>
      <c r="U2" s="61"/>
      <c r="V2" s="61"/>
      <c r="W2" s="61"/>
      <c r="X2" s="61"/>
    </row>
    <row r="3" spans="1:41" x14ac:dyDescent="0.25">
      <c r="A3" s="59"/>
      <c r="B3" s="73"/>
      <c r="C3" s="73"/>
      <c r="D3" s="73"/>
      <c r="E3" s="73"/>
      <c r="F3" s="73"/>
      <c r="G3" s="73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/>
      <c r="U3" s="61"/>
      <c r="V3" s="61"/>
      <c r="W3" s="61"/>
      <c r="X3" s="61"/>
    </row>
    <row r="4" spans="1:41" x14ac:dyDescent="0.25">
      <c r="A4" s="59"/>
      <c r="B4" s="148" t="s">
        <v>1611</v>
      </c>
      <c r="C4" s="148"/>
      <c r="D4" s="148"/>
      <c r="E4" s="148"/>
      <c r="F4" s="73"/>
      <c r="G4" s="73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  <c r="U4" s="61"/>
      <c r="V4" s="61"/>
      <c r="W4" s="61"/>
      <c r="X4" s="61"/>
    </row>
    <row r="5" spans="1:41" x14ac:dyDescent="0.25">
      <c r="A5" s="59"/>
      <c r="F5" s="73"/>
      <c r="G5" s="73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1"/>
      <c r="U5" s="61"/>
      <c r="V5" s="61"/>
      <c r="W5" s="61"/>
      <c r="X5" s="61"/>
    </row>
    <row r="6" spans="1:41" x14ac:dyDescent="0.25">
      <c r="A6" s="59"/>
      <c r="B6" s="73"/>
      <c r="C6" s="73"/>
      <c r="D6" s="73"/>
      <c r="E6" s="73"/>
      <c r="F6" s="73"/>
      <c r="G6" s="73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  <c r="U6" s="61"/>
      <c r="V6" s="61"/>
      <c r="W6" s="62"/>
      <c r="X6" s="61"/>
    </row>
    <row r="7" spans="1:41" ht="16.8" x14ac:dyDescent="0.4">
      <c r="A7" s="63"/>
      <c r="B7" s="134" t="s">
        <v>1599</v>
      </c>
      <c r="C7" s="136" t="s">
        <v>1600</v>
      </c>
      <c r="D7" s="125" t="s">
        <v>1601</v>
      </c>
      <c r="E7" s="125"/>
      <c r="F7" s="125"/>
      <c r="G7" s="63"/>
      <c r="H7" s="125" t="s">
        <v>1612</v>
      </c>
      <c r="I7" s="125"/>
      <c r="J7" s="125"/>
      <c r="K7" s="63"/>
      <c r="L7" s="122" t="s">
        <v>1613</v>
      </c>
      <c r="M7" s="123"/>
      <c r="N7" s="123"/>
      <c r="O7" s="124"/>
      <c r="P7" s="63"/>
      <c r="Q7" s="125" t="s">
        <v>1602</v>
      </c>
      <c r="R7" s="125"/>
      <c r="S7" s="125"/>
      <c r="T7" s="63"/>
      <c r="U7" s="126" t="s">
        <v>1603</v>
      </c>
      <c r="V7" s="125"/>
      <c r="W7" s="125"/>
      <c r="X7" s="63"/>
      <c r="Y7" s="126" t="s">
        <v>1604</v>
      </c>
      <c r="Z7" s="125"/>
      <c r="AA7" s="125"/>
      <c r="AB7" s="63"/>
      <c r="AC7" s="127" t="s">
        <v>1605</v>
      </c>
      <c r="AD7" s="128"/>
      <c r="AE7" s="128"/>
      <c r="AF7" s="128"/>
      <c r="AG7" s="129"/>
      <c r="AH7" s="63"/>
      <c r="AI7" s="130" t="s">
        <v>1606</v>
      </c>
      <c r="AJ7" s="131"/>
      <c r="AK7" s="131"/>
      <c r="AL7" s="131"/>
      <c r="AM7" s="132"/>
      <c r="AN7" s="120" t="s">
        <v>1614</v>
      </c>
    </row>
    <row r="8" spans="1:41" x14ac:dyDescent="0.25">
      <c r="A8" s="63"/>
      <c r="B8" s="135"/>
      <c r="C8" s="137"/>
      <c r="D8" s="64" t="s">
        <v>1607</v>
      </c>
      <c r="E8" s="64" t="s">
        <v>1608</v>
      </c>
      <c r="F8" s="64" t="s">
        <v>1609</v>
      </c>
      <c r="G8" s="65"/>
      <c r="H8" s="64" t="s">
        <v>1607</v>
      </c>
      <c r="I8" s="64" t="s">
        <v>1608</v>
      </c>
      <c r="J8" s="64" t="s">
        <v>1609</v>
      </c>
      <c r="K8" s="63"/>
      <c r="L8" s="64" t="s">
        <v>1607</v>
      </c>
      <c r="M8" s="64" t="s">
        <v>1608</v>
      </c>
      <c r="N8" s="64" t="s">
        <v>1609</v>
      </c>
      <c r="O8" s="64" t="s">
        <v>1150</v>
      </c>
      <c r="P8" s="65"/>
      <c r="Q8" s="64" t="s">
        <v>1607</v>
      </c>
      <c r="R8" s="64" t="s">
        <v>1608</v>
      </c>
      <c r="S8" s="64" t="s">
        <v>1609</v>
      </c>
      <c r="T8" s="63"/>
      <c r="U8" s="64" t="s">
        <v>1607</v>
      </c>
      <c r="V8" s="64" t="s">
        <v>1608</v>
      </c>
      <c r="W8" s="64" t="s">
        <v>1609</v>
      </c>
      <c r="X8" s="63"/>
      <c r="Y8" s="64" t="s">
        <v>1607</v>
      </c>
      <c r="Z8" s="64" t="s">
        <v>1608</v>
      </c>
      <c r="AA8" s="64" t="s">
        <v>1609</v>
      </c>
      <c r="AB8" s="63"/>
      <c r="AC8" s="66" t="s">
        <v>1607</v>
      </c>
      <c r="AD8" s="66" t="s">
        <v>1608</v>
      </c>
      <c r="AE8" s="66" t="s">
        <v>1609</v>
      </c>
      <c r="AF8" s="66" t="s">
        <v>1150</v>
      </c>
      <c r="AG8" s="66" t="s">
        <v>1610</v>
      </c>
      <c r="AH8" s="74"/>
      <c r="AI8" s="67" t="s">
        <v>1607</v>
      </c>
      <c r="AJ8" s="67" t="s">
        <v>1608</v>
      </c>
      <c r="AK8" s="67" t="s">
        <v>1609</v>
      </c>
      <c r="AL8" s="67" t="s">
        <v>1150</v>
      </c>
      <c r="AM8" s="67" t="s">
        <v>1610</v>
      </c>
      <c r="AN8" s="121"/>
    </row>
    <row r="9" spans="1:41" x14ac:dyDescent="0.25">
      <c r="A9" s="63"/>
      <c r="B9" s="84" t="s">
        <v>1641</v>
      </c>
      <c r="C9" s="139">
        <v>29.241188089863101</v>
      </c>
      <c r="D9" s="75">
        <v>28.912222872312</v>
      </c>
      <c r="E9" s="75">
        <v>28.752389916220999</v>
      </c>
      <c r="F9" s="75">
        <v>28.847100699066399</v>
      </c>
      <c r="G9" s="76"/>
      <c r="H9" s="75">
        <v>28.884635153866601</v>
      </c>
      <c r="I9" s="75">
        <v>28.524340133483001</v>
      </c>
      <c r="J9" s="75">
        <v>28.220036721829601</v>
      </c>
      <c r="K9" s="63"/>
      <c r="L9" s="77">
        <f t="shared" ref="L9:N12" si="0">D9-$C$9</f>
        <v>-0.32896521755110086</v>
      </c>
      <c r="M9" s="77">
        <f t="shared" si="0"/>
        <v>-0.48879817364210254</v>
      </c>
      <c r="N9" s="77">
        <f t="shared" si="0"/>
        <v>-0.39408739079670241</v>
      </c>
      <c r="O9" s="78">
        <f t="shared" ref="O9:O19" si="1">AVERAGE(L9:N9)</f>
        <v>-0.40395026066330192</v>
      </c>
      <c r="P9" s="79"/>
      <c r="Q9" s="77">
        <f t="shared" ref="Q9:S12" si="2">H9-$C$9</f>
        <v>-0.35655293599650051</v>
      </c>
      <c r="R9" s="77">
        <f t="shared" si="2"/>
        <v>-0.71684795638010002</v>
      </c>
      <c r="S9" s="77">
        <f t="shared" si="2"/>
        <v>-1.0211513680335003</v>
      </c>
      <c r="T9" s="80"/>
      <c r="U9" s="78">
        <f>L9-$O$9</f>
        <v>7.4985043112201055E-2</v>
      </c>
      <c r="V9" s="78">
        <f>M9-$O$9</f>
        <v>-8.4847912978800621E-2</v>
      </c>
      <c r="W9" s="78">
        <f>N9-$O$9</f>
        <v>9.8628698665995107E-3</v>
      </c>
      <c r="X9" s="63"/>
      <c r="Y9" s="78">
        <f>Q9-$O$9</f>
        <v>4.739732466680141E-2</v>
      </c>
      <c r="Z9" s="78">
        <f>R9-$O$9</f>
        <v>-0.3128976957167981</v>
      </c>
      <c r="AA9" s="78">
        <f>S9-$O$9</f>
        <v>-0.6172011073701984</v>
      </c>
      <c r="AB9" s="63"/>
      <c r="AC9" s="86">
        <f>POWER(2,(-U9))</f>
        <v>0.94935196313946946</v>
      </c>
      <c r="AD9" s="86">
        <f t="shared" ref="AD9:AE19" si="3">POWER(2,(-V9))</f>
        <v>1.0605759309496396</v>
      </c>
      <c r="AE9" s="86">
        <f t="shared" si="3"/>
        <v>0.9931868947209519</v>
      </c>
      <c r="AF9" s="69">
        <f t="shared" ref="AF9:AF19" si="4">AVERAGE(AC9:AE9)</f>
        <v>1.001038262936687</v>
      </c>
      <c r="AG9" s="69">
        <f>_xlfn.STDEV.P(AC9:AE9)</f>
        <v>4.5745132644568393E-2</v>
      </c>
      <c r="AH9" s="63"/>
      <c r="AI9" s="87">
        <f>POWER(2,(-Y9))</f>
        <v>0.96768048665820061</v>
      </c>
      <c r="AJ9" s="87">
        <f t="shared" ref="AJ9:AK19" si="5">POWER(2,(-Z9))</f>
        <v>1.2422001918537511</v>
      </c>
      <c r="AK9" s="87">
        <f t="shared" si="5"/>
        <v>1.5338964653465799</v>
      </c>
      <c r="AL9" s="71">
        <f t="shared" ref="AL9:AL19" si="6">AVERAGE(AI9:AK9)</f>
        <v>1.2479257146195104</v>
      </c>
      <c r="AM9" s="71">
        <f>_xlfn.STDEV.P(AI9:AK9)</f>
        <v>0.23119215649716704</v>
      </c>
      <c r="AN9" s="83">
        <f>_xlfn.T.TEST(AC9:AE9, AI9:AK9, 2, 1)</f>
        <v>0.25069723621557416</v>
      </c>
      <c r="AO9" s="84" t="s">
        <v>1641</v>
      </c>
    </row>
    <row r="10" spans="1:41" x14ac:dyDescent="0.25">
      <c r="A10" s="63"/>
      <c r="B10" s="84" t="s">
        <v>1642</v>
      </c>
      <c r="C10" s="139"/>
      <c r="D10" s="75">
        <v>30.177836173780001</v>
      </c>
      <c r="E10" s="75">
        <v>30.342671236120001</v>
      </c>
      <c r="F10" s="75">
        <v>30.331278336170001</v>
      </c>
      <c r="G10" s="76"/>
      <c r="H10" s="75">
        <v>27.998172367180999</v>
      </c>
      <c r="I10" s="75">
        <v>27.640996089218699</v>
      </c>
      <c r="J10" s="75">
        <v>28.014941957434001</v>
      </c>
      <c r="K10" s="63"/>
      <c r="L10" s="77">
        <f t="shared" si="0"/>
        <v>0.93664808391690002</v>
      </c>
      <c r="M10" s="77">
        <f t="shared" si="0"/>
        <v>1.1014831462568999</v>
      </c>
      <c r="N10" s="77">
        <f t="shared" si="0"/>
        <v>1.0900902463069002</v>
      </c>
      <c r="O10" s="78">
        <f t="shared" si="1"/>
        <v>1.0427404921602335</v>
      </c>
      <c r="P10" s="79"/>
      <c r="Q10" s="77">
        <f t="shared" si="2"/>
        <v>-1.2430157226821024</v>
      </c>
      <c r="R10" s="77">
        <f t="shared" si="2"/>
        <v>-1.6001920006444017</v>
      </c>
      <c r="S10" s="77">
        <f t="shared" si="2"/>
        <v>-1.2262461324291003</v>
      </c>
      <c r="T10" s="80"/>
      <c r="U10" s="78">
        <f>L10-$O$10</f>
        <v>-0.10609240824333344</v>
      </c>
      <c r="V10" s="78">
        <f>M10-$O$10</f>
        <v>5.8742654096666458E-2</v>
      </c>
      <c r="W10" s="78">
        <f>N10-$O$10</f>
        <v>4.7349754146666756E-2</v>
      </c>
      <c r="X10" s="63"/>
      <c r="Y10" s="78">
        <f>Q10-$O$10</f>
        <v>-2.285756214842336</v>
      </c>
      <c r="Z10" s="78">
        <f>R10-$O$10</f>
        <v>-2.6429324928046354</v>
      </c>
      <c r="AA10" s="78">
        <f>S10-$O$10</f>
        <v>-2.268986624589334</v>
      </c>
      <c r="AB10" s="63"/>
      <c r="AC10" s="86">
        <f t="shared" ref="AC10:AC19" si="7">POWER(2,(-U10))</f>
        <v>1.0763090628765384</v>
      </c>
      <c r="AD10" s="86">
        <f t="shared" si="3"/>
        <v>0.9601005071372879</v>
      </c>
      <c r="AE10" s="86">
        <f t="shared" si="3"/>
        <v>0.96771239487283411</v>
      </c>
      <c r="AF10" s="69">
        <f t="shared" si="4"/>
        <v>1.0013739882955535</v>
      </c>
      <c r="AG10" s="69">
        <f t="shared" ref="AG10:AG19" si="8">_xlfn.STDEV.P(AC10:AE10)</f>
        <v>5.3078145286410611E-2</v>
      </c>
      <c r="AH10" s="63"/>
      <c r="AI10" s="87">
        <f t="shared" ref="AI10:AI12" si="9">POWER(2,(-Y10))</f>
        <v>4.8761963319299628</v>
      </c>
      <c r="AJ10" s="87">
        <f t="shared" si="5"/>
        <v>6.2459996685679737</v>
      </c>
      <c r="AK10" s="87">
        <f t="shared" si="5"/>
        <v>4.8198445743750877</v>
      </c>
      <c r="AL10" s="71">
        <f t="shared" si="6"/>
        <v>5.3140135249576748</v>
      </c>
      <c r="AM10" s="71">
        <f t="shared" ref="AM10:AM19" si="10">_xlfn.STDEV.P(AI10:AK10)</f>
        <v>0.65941514948529734</v>
      </c>
      <c r="AN10" s="83">
        <f t="shared" ref="AN10:AN19" si="11">_xlfn.T.TEST(AC10:AE10, AI10:AK10, 2, 1)</f>
        <v>1.2506077154974751E-2</v>
      </c>
      <c r="AO10" s="84" t="s">
        <v>1642</v>
      </c>
    </row>
    <row r="11" spans="1:41" x14ac:dyDescent="0.25">
      <c r="A11" s="63"/>
      <c r="B11" s="84" t="s">
        <v>1643</v>
      </c>
      <c r="C11" s="139"/>
      <c r="D11" s="75">
        <v>33.983625162709998</v>
      </c>
      <c r="E11" s="75">
        <v>34.452738112650003</v>
      </c>
      <c r="F11" s="75">
        <v>34.468344113921397</v>
      </c>
      <c r="G11" s="76"/>
      <c r="H11" s="75">
        <v>34.728434064434602</v>
      </c>
      <c r="I11" s="75">
        <v>34.264296789080902</v>
      </c>
      <c r="J11" s="75">
        <v>34.141096711481701</v>
      </c>
      <c r="K11" s="63"/>
      <c r="L11" s="77">
        <f t="shared" si="0"/>
        <v>4.7424370728468972</v>
      </c>
      <c r="M11" s="77">
        <f t="shared" si="0"/>
        <v>5.211550022786902</v>
      </c>
      <c r="N11" s="77">
        <f t="shared" si="0"/>
        <v>5.2271560240582957</v>
      </c>
      <c r="O11" s="78">
        <f t="shared" si="1"/>
        <v>5.060381039897365</v>
      </c>
      <c r="P11" s="79"/>
      <c r="Q11" s="77">
        <f t="shared" si="2"/>
        <v>5.4872459745715005</v>
      </c>
      <c r="R11" s="77">
        <f t="shared" si="2"/>
        <v>5.0231086992178007</v>
      </c>
      <c r="S11" s="77">
        <f t="shared" si="2"/>
        <v>4.8999086216186001</v>
      </c>
      <c r="T11" s="80"/>
      <c r="U11" s="78">
        <f>L11-$O$11</f>
        <v>-0.31794396705046779</v>
      </c>
      <c r="V11" s="78">
        <f>M11-$O$11</f>
        <v>0.15116898288953706</v>
      </c>
      <c r="W11" s="78">
        <f>N11-$O$11</f>
        <v>0.16677498416093073</v>
      </c>
      <c r="X11" s="63"/>
      <c r="Y11" s="78">
        <f>Q11-$O$11</f>
        <v>0.42686493467413555</v>
      </c>
      <c r="Z11" s="78">
        <f>R11-$O$11</f>
        <v>-3.7272340679564309E-2</v>
      </c>
      <c r="AA11" s="78">
        <f>S11-$O$11</f>
        <v>-0.16047241827876491</v>
      </c>
      <c r="AB11" s="63"/>
      <c r="AC11" s="86">
        <f t="shared" si="7"/>
        <v>1.2465527783705754</v>
      </c>
      <c r="AD11" s="86">
        <f t="shared" si="3"/>
        <v>0.90052049569260129</v>
      </c>
      <c r="AE11" s="86">
        <f t="shared" si="3"/>
        <v>0.89083183200602634</v>
      </c>
      <c r="AF11" s="69">
        <f t="shared" si="4"/>
        <v>1.0126350353564011</v>
      </c>
      <c r="AG11" s="69">
        <f t="shared" si="8"/>
        <v>0.16545210872765584</v>
      </c>
      <c r="AH11" s="63"/>
      <c r="AI11" s="87">
        <f t="shared" si="9"/>
        <v>0.743876519788641</v>
      </c>
      <c r="AJ11" s="87">
        <f t="shared" si="5"/>
        <v>1.0261718397437909</v>
      </c>
      <c r="AK11" s="87">
        <f t="shared" si="5"/>
        <v>1.117653059684899</v>
      </c>
      <c r="AL11" s="71">
        <f t="shared" si="6"/>
        <v>0.96256713973911034</v>
      </c>
      <c r="AM11" s="71">
        <f t="shared" si="10"/>
        <v>0.15908361290260548</v>
      </c>
      <c r="AN11" s="83">
        <f t="shared" si="11"/>
        <v>0.84667973013173303</v>
      </c>
      <c r="AO11" s="84" t="s">
        <v>1643</v>
      </c>
    </row>
    <row r="12" spans="1:41" x14ac:dyDescent="0.25">
      <c r="A12" s="63"/>
      <c r="B12" s="84" t="s">
        <v>1644</v>
      </c>
      <c r="C12" s="139"/>
      <c r="D12" s="75">
        <v>33.311646135365102</v>
      </c>
      <c r="E12" s="75">
        <v>33.393722180259999</v>
      </c>
      <c r="F12" s="75">
        <v>34.176180766830598</v>
      </c>
      <c r="G12" s="85"/>
      <c r="H12" s="75">
        <v>33.929084500692298</v>
      </c>
      <c r="I12" s="75">
        <v>33.597821456120002</v>
      </c>
      <c r="J12" s="75">
        <v>33.666714441855497</v>
      </c>
      <c r="K12" s="63"/>
      <c r="L12" s="77">
        <f t="shared" si="0"/>
        <v>4.0704580455020007</v>
      </c>
      <c r="M12" s="77">
        <f t="shared" si="0"/>
        <v>4.1525340903968981</v>
      </c>
      <c r="N12" s="77">
        <f t="shared" si="0"/>
        <v>4.9349926769674965</v>
      </c>
      <c r="O12" s="78">
        <f t="shared" si="1"/>
        <v>4.3859949376221321</v>
      </c>
      <c r="P12" s="79"/>
      <c r="Q12" s="77">
        <f t="shared" si="2"/>
        <v>4.6878964108291967</v>
      </c>
      <c r="R12" s="77">
        <f t="shared" si="2"/>
        <v>4.3566333662569008</v>
      </c>
      <c r="S12" s="77">
        <f t="shared" si="2"/>
        <v>4.4255263519923957</v>
      </c>
      <c r="T12" s="80"/>
      <c r="U12" s="78">
        <f>L12-$O$12</f>
        <v>-0.31553689212013136</v>
      </c>
      <c r="V12" s="78">
        <f>M12-$O$12</f>
        <v>-0.23346084722523397</v>
      </c>
      <c r="W12" s="78">
        <f>N12-$O$12</f>
        <v>0.54899773934536444</v>
      </c>
      <c r="X12" s="63"/>
      <c r="Y12" s="78">
        <f>Q12-$O$12</f>
        <v>0.30190147320706462</v>
      </c>
      <c r="Z12" s="78">
        <f>R12-$O$12</f>
        <v>-2.936157136523132E-2</v>
      </c>
      <c r="AA12" s="78">
        <f>S12-$O$12</f>
        <v>3.953141437026364E-2</v>
      </c>
      <c r="AB12" s="63"/>
      <c r="AC12" s="86">
        <f t="shared" si="7"/>
        <v>1.2444746924913763</v>
      </c>
      <c r="AD12" s="86">
        <f t="shared" si="3"/>
        <v>1.1756518127288778</v>
      </c>
      <c r="AE12" s="86">
        <f t="shared" si="3"/>
        <v>0.68349479698343807</v>
      </c>
      <c r="AF12" s="69">
        <f t="shared" si="4"/>
        <v>1.0345404340678972</v>
      </c>
      <c r="AG12" s="69">
        <f t="shared" si="8"/>
        <v>0.24981183142747837</v>
      </c>
      <c r="AH12" s="63"/>
      <c r="AI12" s="87">
        <f t="shared" si="9"/>
        <v>0.81118255223678948</v>
      </c>
      <c r="AJ12" s="87">
        <f t="shared" si="5"/>
        <v>1.0205604022647459</v>
      </c>
      <c r="AK12" s="87">
        <f t="shared" si="5"/>
        <v>0.972970915890215</v>
      </c>
      <c r="AL12" s="71">
        <f t="shared" si="6"/>
        <v>0.93490462346391678</v>
      </c>
      <c r="AM12" s="71">
        <f t="shared" si="10"/>
        <v>8.9616043894292674E-2</v>
      </c>
      <c r="AN12" s="83">
        <f t="shared" si="11"/>
        <v>0.68258323614769045</v>
      </c>
      <c r="AO12" s="84" t="s">
        <v>1644</v>
      </c>
    </row>
    <row r="13" spans="1:41" x14ac:dyDescent="0.25">
      <c r="A13" s="63"/>
      <c r="B13" s="84" t="s">
        <v>1645</v>
      </c>
      <c r="C13" s="140">
        <v>28.776112786740999</v>
      </c>
      <c r="D13" s="75">
        <v>32.087613672810001</v>
      </c>
      <c r="E13" s="75">
        <v>32.119823786120001</v>
      </c>
      <c r="F13" s="75">
        <v>32.331837261719997</v>
      </c>
      <c r="G13" s="85"/>
      <c r="H13" s="75">
        <v>30.317382765190001</v>
      </c>
      <c r="I13" s="75">
        <v>30.783615287260002</v>
      </c>
      <c r="J13" s="75">
        <v>30.2736123617</v>
      </c>
      <c r="K13" s="63"/>
      <c r="L13" s="77">
        <f t="shared" ref="L13:N15" si="12">D13-$C$13</f>
        <v>3.3115008860690018</v>
      </c>
      <c r="M13" s="77">
        <f t="shared" si="12"/>
        <v>3.3437109993790024</v>
      </c>
      <c r="N13" s="77">
        <f t="shared" si="12"/>
        <v>3.555724474978998</v>
      </c>
      <c r="O13" s="78">
        <f t="shared" si="1"/>
        <v>3.4036454534756673</v>
      </c>
      <c r="P13" s="79"/>
      <c r="Q13" s="77">
        <f t="shared" ref="Q13:S15" si="13">H13-$C$13</f>
        <v>1.5412699784490016</v>
      </c>
      <c r="R13" s="77">
        <f t="shared" si="13"/>
        <v>2.0075025005190028</v>
      </c>
      <c r="S13" s="77">
        <f t="shared" si="13"/>
        <v>1.4974995749590008</v>
      </c>
      <c r="T13" s="80"/>
      <c r="U13" s="78">
        <f>L13-$O$13</f>
        <v>-9.2144567406665434E-2</v>
      </c>
      <c r="V13" s="78">
        <f>M13-$O$13</f>
        <v>-5.9934454096664869E-2</v>
      </c>
      <c r="W13" s="78">
        <f>N13-$O$13</f>
        <v>0.15207902150333075</v>
      </c>
      <c r="X13" s="63"/>
      <c r="Y13" s="78">
        <f>Q13-$O$13</f>
        <v>-1.8623754750266657</v>
      </c>
      <c r="Z13" s="78">
        <f>R13-$O$13</f>
        <v>-1.3961429529566645</v>
      </c>
      <c r="AA13" s="78">
        <f>S13-$O$13</f>
        <v>-1.9061458785166665</v>
      </c>
      <c r="AB13" s="63"/>
      <c r="AC13" s="86">
        <f t="shared" si="7"/>
        <v>1.0659535461800385</v>
      </c>
      <c r="AD13" s="86">
        <f t="shared" si="3"/>
        <v>1.0424183996137832</v>
      </c>
      <c r="AE13" s="86">
        <f t="shared" si="3"/>
        <v>0.89995263485883803</v>
      </c>
      <c r="AF13" s="69">
        <f t="shared" si="4"/>
        <v>1.0027748602175535</v>
      </c>
      <c r="AG13" s="69">
        <f t="shared" si="8"/>
        <v>7.3338408771768851E-2</v>
      </c>
      <c r="AH13" s="63"/>
      <c r="AI13" s="87">
        <f>POWER(2,(-Y13))</f>
        <v>3.6360586613101291</v>
      </c>
      <c r="AJ13" s="87">
        <f t="shared" si="5"/>
        <v>2.6319698322875316</v>
      </c>
      <c r="AK13" s="87">
        <f t="shared" si="5"/>
        <v>3.7480647549563222</v>
      </c>
      <c r="AL13" s="71">
        <f t="shared" si="6"/>
        <v>3.3386977495179941</v>
      </c>
      <c r="AM13" s="71">
        <f t="shared" si="10"/>
        <v>0.50181975714935112</v>
      </c>
      <c r="AN13" s="83">
        <f t="shared" si="11"/>
        <v>2.567930566454061E-2</v>
      </c>
      <c r="AO13" s="84" t="s">
        <v>1645</v>
      </c>
    </row>
    <row r="14" spans="1:41" x14ac:dyDescent="0.25">
      <c r="A14" s="63"/>
      <c r="B14" s="84" t="s">
        <v>1646</v>
      </c>
      <c r="C14" s="140"/>
      <c r="D14" s="75">
        <v>32.891872671809999</v>
      </c>
      <c r="E14" s="75">
        <v>32.876527615610001</v>
      </c>
      <c r="F14" s="75">
        <v>32.762718276519998</v>
      </c>
      <c r="G14" s="76"/>
      <c r="H14" s="75">
        <v>31.4309281763</v>
      </c>
      <c r="I14" s="75">
        <v>31.549823716251002</v>
      </c>
      <c r="J14" s="75">
        <v>31.119867265217099</v>
      </c>
      <c r="K14" s="63"/>
      <c r="L14" s="77">
        <f t="shared" si="12"/>
        <v>4.115759885069</v>
      </c>
      <c r="M14" s="77">
        <f t="shared" si="12"/>
        <v>4.1004148288690025</v>
      </c>
      <c r="N14" s="77">
        <f t="shared" si="12"/>
        <v>3.9866054897789986</v>
      </c>
      <c r="O14" s="78">
        <f t="shared" si="1"/>
        <v>4.0675934012390007</v>
      </c>
      <c r="P14" s="79"/>
      <c r="Q14" s="77">
        <f t="shared" si="13"/>
        <v>2.6548153895590012</v>
      </c>
      <c r="R14" s="77">
        <f t="shared" si="13"/>
        <v>2.7737109295100026</v>
      </c>
      <c r="S14" s="77">
        <f t="shared" si="13"/>
        <v>2.3437544784761002</v>
      </c>
      <c r="T14" s="80"/>
      <c r="U14" s="78">
        <f>L14-$O$14</f>
        <v>4.8166483829999329E-2</v>
      </c>
      <c r="V14" s="78">
        <f>M14-$O$14</f>
        <v>3.2821427630001843E-2</v>
      </c>
      <c r="W14" s="78">
        <f>N14-$O$14</f>
        <v>-8.098791146000206E-2</v>
      </c>
      <c r="X14" s="63"/>
      <c r="Y14" s="78">
        <f>Q14-$O$14</f>
        <v>-1.4127780116799995</v>
      </c>
      <c r="Z14" s="78">
        <f>R14-$O$14</f>
        <v>-1.2938824717289981</v>
      </c>
      <c r="AA14" s="78">
        <f>S14-$O$14</f>
        <v>-1.7238389227629005</v>
      </c>
      <c r="AB14" s="63"/>
      <c r="AC14" s="86">
        <f t="shared" si="7"/>
        <v>0.96716471449623698</v>
      </c>
      <c r="AD14" s="86">
        <f t="shared" si="3"/>
        <v>0.97750675171251966</v>
      </c>
      <c r="AE14" s="86">
        <f t="shared" si="3"/>
        <v>1.0577421006148826</v>
      </c>
      <c r="AF14" s="69">
        <f t="shared" si="4"/>
        <v>1.0008045222745465</v>
      </c>
      <c r="AG14" s="69">
        <f t="shared" si="8"/>
        <v>4.0481726773876507E-2</v>
      </c>
      <c r="AH14" s="63"/>
      <c r="AI14" s="87">
        <f t="shared" ref="AI14:AI19" si="14">POWER(2,(-Y14))</f>
        <v>2.6624935155358296</v>
      </c>
      <c r="AJ14" s="87">
        <f t="shared" si="5"/>
        <v>2.451869971879403</v>
      </c>
      <c r="AK14" s="87">
        <f t="shared" si="5"/>
        <v>3.3031418425984769</v>
      </c>
      <c r="AL14" s="71">
        <f t="shared" si="6"/>
        <v>2.8058351100045695</v>
      </c>
      <c r="AM14" s="71">
        <f t="shared" si="10"/>
        <v>0.36200926231061809</v>
      </c>
      <c r="AN14" s="83">
        <f t="shared" si="11"/>
        <v>1.5748867179611124E-2</v>
      </c>
      <c r="AO14" s="84" t="s">
        <v>1646</v>
      </c>
    </row>
    <row r="15" spans="1:41" x14ac:dyDescent="0.25">
      <c r="A15" s="63"/>
      <c r="B15" s="84" t="s">
        <v>1647</v>
      </c>
      <c r="C15" s="140"/>
      <c r="D15" s="75">
        <v>32.237617712000002</v>
      </c>
      <c r="E15" s="75">
        <v>32.432676661000002</v>
      </c>
      <c r="F15" s="75">
        <v>32.557162376119997</v>
      </c>
      <c r="G15" s="76"/>
      <c r="H15" s="75">
        <v>32.676661273100002</v>
      </c>
      <c r="I15" s="75">
        <v>32.542617665119998</v>
      </c>
      <c r="J15" s="75">
        <v>32.36176172831</v>
      </c>
      <c r="K15" s="63"/>
      <c r="L15" s="77">
        <f t="shared" si="12"/>
        <v>3.4615049252590033</v>
      </c>
      <c r="M15" s="77">
        <f t="shared" si="12"/>
        <v>3.6565638742590032</v>
      </c>
      <c r="N15" s="77">
        <f t="shared" si="12"/>
        <v>3.7810495893789984</v>
      </c>
      <c r="O15" s="78">
        <f t="shared" si="1"/>
        <v>3.6330394629656682</v>
      </c>
      <c r="P15" s="79"/>
      <c r="Q15" s="77">
        <f t="shared" si="13"/>
        <v>3.9005484863590034</v>
      </c>
      <c r="R15" s="77">
        <f t="shared" si="13"/>
        <v>3.7665048783789992</v>
      </c>
      <c r="S15" s="77">
        <f t="shared" si="13"/>
        <v>3.5856489415690014</v>
      </c>
      <c r="T15" s="80"/>
      <c r="U15" s="78">
        <f>L15-$O$15</f>
        <v>-0.17153453770666482</v>
      </c>
      <c r="V15" s="78">
        <f>M15-$O$15</f>
        <v>2.3524411293335046E-2</v>
      </c>
      <c r="W15" s="78">
        <f>N15-$O$15</f>
        <v>0.14801012641333022</v>
      </c>
      <c r="X15" s="63"/>
      <c r="Y15" s="78">
        <f>Q15-$O$15</f>
        <v>0.26750902339333527</v>
      </c>
      <c r="Z15" s="78">
        <f>R15-$O$15</f>
        <v>0.13346541541333101</v>
      </c>
      <c r="AA15" s="78">
        <f>S15-$O$15</f>
        <v>-4.7390521396666774E-2</v>
      </c>
      <c r="AB15" s="63"/>
      <c r="AC15" s="86">
        <f t="shared" si="7"/>
        <v>1.1262558015985622</v>
      </c>
      <c r="AD15" s="86">
        <f t="shared" si="3"/>
        <v>0.98382634185205409</v>
      </c>
      <c r="AE15" s="86">
        <f t="shared" si="3"/>
        <v>0.90249439274645471</v>
      </c>
      <c r="AF15" s="69">
        <f t="shared" si="4"/>
        <v>1.0041921787323569</v>
      </c>
      <c r="AG15" s="69">
        <f t="shared" si="8"/>
        <v>9.2478348841756222E-2</v>
      </c>
      <c r="AH15" s="63"/>
      <c r="AI15" s="87">
        <f t="shared" si="14"/>
        <v>0.8307526969578225</v>
      </c>
      <c r="AJ15" s="87">
        <f t="shared" si="5"/>
        <v>0.91163902206879344</v>
      </c>
      <c r="AK15" s="87">
        <f t="shared" si="5"/>
        <v>1.0333940780360282</v>
      </c>
      <c r="AL15" s="71">
        <f t="shared" si="6"/>
        <v>0.92526193235421472</v>
      </c>
      <c r="AM15" s="71">
        <f t="shared" si="10"/>
        <v>8.3286934128565943E-2</v>
      </c>
      <c r="AN15" s="83">
        <f t="shared" si="11"/>
        <v>0.58717643745435777</v>
      </c>
      <c r="AO15" s="84" t="s">
        <v>1647</v>
      </c>
    </row>
    <row r="16" spans="1:41" x14ac:dyDescent="0.25">
      <c r="A16" s="63"/>
      <c r="B16" s="84" t="s">
        <v>1648</v>
      </c>
      <c r="C16" s="140">
        <v>28.182763771819999</v>
      </c>
      <c r="D16" s="75">
        <v>31.287721837119999</v>
      </c>
      <c r="E16" s="75">
        <v>31.44112567861</v>
      </c>
      <c r="F16" s="75">
        <v>31.562388872610001</v>
      </c>
      <c r="G16" s="76"/>
      <c r="H16" s="75">
        <v>28.942736661830001</v>
      </c>
      <c r="I16" s="75">
        <v>29.032816667100001</v>
      </c>
      <c r="J16" s="75">
        <v>29.112877333810001</v>
      </c>
      <c r="K16" s="63"/>
      <c r="L16" s="77">
        <f t="shared" ref="L16:N19" si="15">D16-$C$16</f>
        <v>3.1049580653</v>
      </c>
      <c r="M16" s="77">
        <f t="shared" si="15"/>
        <v>3.2583619067900003</v>
      </c>
      <c r="N16" s="77">
        <f t="shared" si="15"/>
        <v>3.3796251007900011</v>
      </c>
      <c r="O16" s="78">
        <f t="shared" si="1"/>
        <v>3.2476483576266673</v>
      </c>
      <c r="P16" s="79"/>
      <c r="Q16" s="77">
        <f t="shared" ref="Q16:S19" si="16">H16-$C$16</f>
        <v>0.75997289001000112</v>
      </c>
      <c r="R16" s="77">
        <f t="shared" si="16"/>
        <v>0.85005289528000105</v>
      </c>
      <c r="S16" s="77">
        <f t="shared" si="16"/>
        <v>0.93011356199000161</v>
      </c>
      <c r="T16" s="80"/>
      <c r="U16" s="78">
        <f>L16-$O$16</f>
        <v>-0.1426902923266673</v>
      </c>
      <c r="V16" s="78">
        <f>M16-$O$16</f>
        <v>1.0713549163333003E-2</v>
      </c>
      <c r="W16" s="78">
        <f>N16-$O$16</f>
        <v>0.13197674316333385</v>
      </c>
      <c r="X16" s="63"/>
      <c r="Y16" s="78">
        <f>Q16-$O$16</f>
        <v>-2.4876754676166661</v>
      </c>
      <c r="Z16" s="78">
        <f>R16-$O$16</f>
        <v>-2.3975954623466662</v>
      </c>
      <c r="AA16" s="78">
        <f>S16-$O$16</f>
        <v>-2.3175347956366656</v>
      </c>
      <c r="AB16" s="63"/>
      <c r="AC16" s="86">
        <f t="shared" si="7"/>
        <v>1.1039618309247519</v>
      </c>
      <c r="AD16" s="86">
        <f t="shared" si="3"/>
        <v>0.99260143870768447</v>
      </c>
      <c r="AE16" s="86">
        <f t="shared" si="3"/>
        <v>0.91258019959254988</v>
      </c>
      <c r="AF16" s="69">
        <f t="shared" si="4"/>
        <v>1.0030478230749953</v>
      </c>
      <c r="AG16" s="69">
        <f t="shared" si="8"/>
        <v>7.8479625434911104E-2</v>
      </c>
      <c r="AH16" s="63"/>
      <c r="AI16" s="87">
        <f t="shared" si="14"/>
        <v>5.6087351829280294</v>
      </c>
      <c r="AJ16" s="87">
        <f t="shared" si="5"/>
        <v>5.2692420825040927</v>
      </c>
      <c r="AK16" s="87">
        <f t="shared" si="5"/>
        <v>4.9847971446936628</v>
      </c>
      <c r="AL16" s="71">
        <f t="shared" si="6"/>
        <v>5.287591470041928</v>
      </c>
      <c r="AM16" s="71">
        <f t="shared" si="10"/>
        <v>0.25505188218111985</v>
      </c>
      <c r="AN16" s="83">
        <f t="shared" si="11"/>
        <v>8.4913427426703788E-4</v>
      </c>
      <c r="AO16" s="84" t="s">
        <v>1648</v>
      </c>
    </row>
    <row r="17" spans="1:41" x14ac:dyDescent="0.25">
      <c r="A17" s="63"/>
      <c r="B17" s="84" t="s">
        <v>1649</v>
      </c>
      <c r="C17" s="140"/>
      <c r="D17" s="75">
        <v>30.7731739271</v>
      </c>
      <c r="E17" s="75">
        <v>30.37263381723</v>
      </c>
      <c r="F17" s="75">
        <v>30.27726371831</v>
      </c>
      <c r="G17" s="76"/>
      <c r="H17" s="75">
        <v>30.367717357170001</v>
      </c>
      <c r="I17" s="75">
        <v>30.671537183910001</v>
      </c>
      <c r="J17" s="75">
        <v>30.3671836183</v>
      </c>
      <c r="K17" s="63"/>
      <c r="L17" s="77">
        <f t="shared" si="15"/>
        <v>2.5904101552800007</v>
      </c>
      <c r="M17" s="77">
        <f t="shared" si="15"/>
        <v>2.1898700454100002</v>
      </c>
      <c r="N17" s="77">
        <f t="shared" si="15"/>
        <v>2.09449994649</v>
      </c>
      <c r="O17" s="78">
        <f t="shared" si="1"/>
        <v>2.2915933823933337</v>
      </c>
      <c r="P17" s="79"/>
      <c r="Q17" s="77">
        <f t="shared" si="16"/>
        <v>2.1849535853500015</v>
      </c>
      <c r="R17" s="77">
        <f t="shared" si="16"/>
        <v>2.4887734120900014</v>
      </c>
      <c r="S17" s="77">
        <f t="shared" si="16"/>
        <v>2.1844198464800009</v>
      </c>
      <c r="T17" s="80"/>
      <c r="U17" s="78">
        <f>L17-$O$17</f>
        <v>0.29881677288666708</v>
      </c>
      <c r="V17" s="78">
        <f>M17-$O$17</f>
        <v>-0.10172333698333347</v>
      </c>
      <c r="W17" s="78">
        <f>N17-$O$17</f>
        <v>-0.19709343590333361</v>
      </c>
      <c r="X17" s="63"/>
      <c r="Y17" s="78">
        <f>Q17-$O$17</f>
        <v>-0.10663979704333215</v>
      </c>
      <c r="Z17" s="78">
        <f>R17-$O$17</f>
        <v>0.1971800296966677</v>
      </c>
      <c r="AA17" s="78">
        <f>S17-$O$17</f>
        <v>-0.10717353591333278</v>
      </c>
      <c r="AB17" s="63"/>
      <c r="AC17" s="86">
        <f t="shared" si="7"/>
        <v>0.81291883884997662</v>
      </c>
      <c r="AD17" s="86">
        <f t="shared" si="3"/>
        <v>1.0730544889443006</v>
      </c>
      <c r="AE17" s="86">
        <f t="shared" si="3"/>
        <v>1.1463864288497509</v>
      </c>
      <c r="AF17" s="69">
        <f t="shared" si="4"/>
        <v>1.0107865855480094</v>
      </c>
      <c r="AG17" s="69">
        <f t="shared" si="8"/>
        <v>0.14308069341014457</v>
      </c>
      <c r="AH17" s="63"/>
      <c r="AI17" s="87">
        <f t="shared" si="14"/>
        <v>1.0767175146238177</v>
      </c>
      <c r="AJ17" s="87">
        <f t="shared" si="5"/>
        <v>0.87225385297076885</v>
      </c>
      <c r="AK17" s="87">
        <f t="shared" si="5"/>
        <v>1.077115930291497</v>
      </c>
      <c r="AL17" s="71">
        <f t="shared" si="6"/>
        <v>1.0086957659620277</v>
      </c>
      <c r="AM17" s="71">
        <f t="shared" si="10"/>
        <v>9.6479139020815549E-2</v>
      </c>
      <c r="AN17" s="83">
        <f t="shared" si="11"/>
        <v>0.98930752196086669</v>
      </c>
      <c r="AO17" s="84" t="s">
        <v>1649</v>
      </c>
    </row>
    <row r="18" spans="1:41" x14ac:dyDescent="0.25">
      <c r="A18" s="63"/>
      <c r="B18" s="84" t="s">
        <v>1650</v>
      </c>
      <c r="C18" s="140"/>
      <c r="D18" s="75">
        <v>30.374516348162999</v>
      </c>
      <c r="E18" s="75">
        <v>30.373562748192999</v>
      </c>
      <c r="F18" s="75">
        <v>30.371537216381</v>
      </c>
      <c r="G18" s="85"/>
      <c r="H18" s="75">
        <v>30.155361731319999</v>
      </c>
      <c r="I18" s="75">
        <v>30.3638716371923</v>
      </c>
      <c r="J18" s="75">
        <v>30.373516381310001</v>
      </c>
      <c r="K18" s="63"/>
      <c r="L18" s="77">
        <f t="shared" si="15"/>
        <v>2.1917525763429992</v>
      </c>
      <c r="M18" s="77">
        <f t="shared" si="15"/>
        <v>2.1907989763729994</v>
      </c>
      <c r="N18" s="77">
        <f t="shared" si="15"/>
        <v>2.1887734445610008</v>
      </c>
      <c r="O18" s="78">
        <f t="shared" si="1"/>
        <v>2.1904416657589998</v>
      </c>
      <c r="P18" s="79"/>
      <c r="Q18" s="77">
        <f t="shared" si="16"/>
        <v>1.9725979594999998</v>
      </c>
      <c r="R18" s="77">
        <f t="shared" si="16"/>
        <v>2.1811078653723008</v>
      </c>
      <c r="S18" s="77">
        <f t="shared" si="16"/>
        <v>2.1907526094900014</v>
      </c>
      <c r="T18" s="80"/>
      <c r="U18" s="78">
        <f>L18-$O$18</f>
        <v>1.3109105839994584E-3</v>
      </c>
      <c r="V18" s="78">
        <f>M18-$O$18</f>
        <v>3.5731061399957298E-4</v>
      </c>
      <c r="W18" s="78">
        <f>N18-$O$18</f>
        <v>-1.6682211979990313E-3</v>
      </c>
      <c r="X18" s="63"/>
      <c r="Y18" s="78">
        <f>Q18-$O$18</f>
        <v>-0.21784370625899996</v>
      </c>
      <c r="Z18" s="78">
        <f>R18-$O$18</f>
        <v>-9.3338003866989538E-3</v>
      </c>
      <c r="AA18" s="78">
        <f>S18-$O$18</f>
        <v>3.1094373100160055E-4</v>
      </c>
      <c r="AB18" s="63"/>
      <c r="AC18" s="86">
        <f t="shared" si="7"/>
        <v>0.99909175872574774</v>
      </c>
      <c r="AD18" s="86">
        <f t="shared" si="3"/>
        <v>0.99975236182271865</v>
      </c>
      <c r="AE18" s="86">
        <f t="shared" si="3"/>
        <v>1.0011569916189329</v>
      </c>
      <c r="AF18" s="69">
        <f t="shared" si="4"/>
        <v>1.0000003707224663</v>
      </c>
      <c r="AG18" s="69">
        <f t="shared" si="8"/>
        <v>8.6117285780849275E-4</v>
      </c>
      <c r="AH18" s="63"/>
      <c r="AI18" s="87">
        <f t="shared" si="14"/>
        <v>1.1629940422682066</v>
      </c>
      <c r="AJ18" s="87">
        <f t="shared" si="5"/>
        <v>1.0064906711210815</v>
      </c>
      <c r="AK18" s="87">
        <f t="shared" si="5"/>
        <v>0.99978449345441589</v>
      </c>
      <c r="AL18" s="71">
        <f t="shared" si="6"/>
        <v>1.0564230689479013</v>
      </c>
      <c r="AM18" s="71">
        <f t="shared" si="10"/>
        <v>7.5406774543370803E-2</v>
      </c>
      <c r="AN18" s="83">
        <f t="shared" si="11"/>
        <v>0.40427261279843196</v>
      </c>
      <c r="AO18" s="84" t="s">
        <v>1650</v>
      </c>
    </row>
    <row r="19" spans="1:41" x14ac:dyDescent="0.25">
      <c r="A19" s="63"/>
      <c r="B19" s="84" t="s">
        <v>1651</v>
      </c>
      <c r="C19" s="140"/>
      <c r="D19" s="75">
        <v>32.091736173119997</v>
      </c>
      <c r="E19" s="75">
        <v>31.9836183671231</v>
      </c>
      <c r="F19" s="75">
        <v>32.126346481631003</v>
      </c>
      <c r="G19" s="76"/>
      <c r="H19" s="75">
        <v>32.117362718309998</v>
      </c>
      <c r="I19" s="75">
        <v>32.193747638212301</v>
      </c>
      <c r="J19" s="75">
        <v>32.052634727132101</v>
      </c>
      <c r="K19" s="63"/>
      <c r="L19" s="77">
        <f t="shared" si="15"/>
        <v>3.908972401299998</v>
      </c>
      <c r="M19" s="77">
        <f t="shared" si="15"/>
        <v>3.8008545953031003</v>
      </c>
      <c r="N19" s="77">
        <f t="shared" si="15"/>
        <v>3.9435827098110039</v>
      </c>
      <c r="O19" s="78">
        <f t="shared" si="1"/>
        <v>3.8844699021380342</v>
      </c>
      <c r="P19" s="79"/>
      <c r="Q19" s="77">
        <f t="shared" si="16"/>
        <v>3.9345989464899986</v>
      </c>
      <c r="R19" s="77">
        <f t="shared" si="16"/>
        <v>4.0109838663923014</v>
      </c>
      <c r="S19" s="77">
        <f t="shared" si="16"/>
        <v>3.869870955312102</v>
      </c>
      <c r="T19" s="80"/>
      <c r="U19" s="78">
        <f>L19-$O$19</f>
        <v>2.4502499161963787E-2</v>
      </c>
      <c r="V19" s="78">
        <f>M19-$O$19</f>
        <v>-8.36153068349339E-2</v>
      </c>
      <c r="W19" s="78">
        <f>N19-$O$19</f>
        <v>5.9112807672969669E-2</v>
      </c>
      <c r="X19" s="63"/>
      <c r="Y19" s="78">
        <f>Q19-$O$19</f>
        <v>5.0129044351964414E-2</v>
      </c>
      <c r="Z19" s="78">
        <f>R19-$O$19</f>
        <v>0.1265139642542672</v>
      </c>
      <c r="AA19" s="78">
        <f>S19-$O$19</f>
        <v>-1.4598946825932213E-2</v>
      </c>
      <c r="AB19" s="63"/>
      <c r="AC19" s="86">
        <f t="shared" si="7"/>
        <v>0.98315957412430721</v>
      </c>
      <c r="AD19" s="86">
        <f t="shared" si="3"/>
        <v>1.0596701857446926</v>
      </c>
      <c r="AE19" s="86">
        <f t="shared" si="3"/>
        <v>0.9598542048769515</v>
      </c>
      <c r="AF19" s="69">
        <f t="shared" si="4"/>
        <v>1.000894654915317</v>
      </c>
      <c r="AG19" s="69">
        <f t="shared" si="8"/>
        <v>4.2635723105904605E-2</v>
      </c>
      <c r="AH19" s="63"/>
      <c r="AI19" s="87">
        <f t="shared" si="14"/>
        <v>0.96584993294403709</v>
      </c>
      <c r="AJ19" s="87">
        <f t="shared" si="5"/>
        <v>0.91604224385633481</v>
      </c>
      <c r="AK19" s="87">
        <f t="shared" si="5"/>
        <v>1.0101705912631564</v>
      </c>
      <c r="AL19" s="71">
        <f t="shared" si="6"/>
        <v>0.96402092268784279</v>
      </c>
      <c r="AM19" s="71">
        <f t="shared" si="10"/>
        <v>3.8449494190628604E-2</v>
      </c>
      <c r="AN19" s="83">
        <f t="shared" si="11"/>
        <v>0.58302453760651252</v>
      </c>
      <c r="AO19" s="84" t="s">
        <v>1651</v>
      </c>
    </row>
  </sheetData>
  <mergeCells count="21">
    <mergeCell ref="Q1:S1"/>
    <mergeCell ref="B1:D1"/>
    <mergeCell ref="E1:G1"/>
    <mergeCell ref="H1:J1"/>
    <mergeCell ref="K1:M1"/>
    <mergeCell ref="N1:P1"/>
    <mergeCell ref="B4:E4"/>
    <mergeCell ref="B7:B8"/>
    <mergeCell ref="C7:C8"/>
    <mergeCell ref="D7:F7"/>
    <mergeCell ref="H7:J7"/>
    <mergeCell ref="C9:C12"/>
    <mergeCell ref="C13:C15"/>
    <mergeCell ref="C16:C19"/>
    <mergeCell ref="AN7:AN8"/>
    <mergeCell ref="Q7:S7"/>
    <mergeCell ref="U7:W7"/>
    <mergeCell ref="Y7:AA7"/>
    <mergeCell ref="AC7:AG7"/>
    <mergeCell ref="AI7:AM7"/>
    <mergeCell ref="L7:O7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workbookViewId="0">
      <selection activeCell="I14" sqref="I14"/>
    </sheetView>
  </sheetViews>
  <sheetFormatPr defaultRowHeight="13.2" x14ac:dyDescent="0.25"/>
  <cols>
    <col min="1" max="2" width="13.109375" style="5" customWidth="1"/>
    <col min="3" max="3" width="8.6640625" style="5" customWidth="1"/>
    <col min="4" max="4" width="9.5546875" style="5" customWidth="1"/>
    <col min="5" max="5" width="9.77734375" style="5" customWidth="1"/>
    <col min="6" max="6" width="9.109375" style="5" customWidth="1"/>
    <col min="7" max="7" width="10.33203125" style="5" customWidth="1"/>
    <col min="8" max="8" width="11.44140625" style="5" customWidth="1"/>
    <col min="9" max="10" width="13.109375" style="5" customWidth="1"/>
    <col min="11" max="16384" width="8.88671875" style="5"/>
  </cols>
  <sheetData>
    <row r="1" spans="2:8" ht="15.6" x14ac:dyDescent="0.3">
      <c r="B1" s="1" t="s">
        <v>1183</v>
      </c>
    </row>
    <row r="2" spans="2:8" ht="15.6" x14ac:dyDescent="0.3">
      <c r="B2" s="1"/>
    </row>
    <row r="3" spans="2:8" x14ac:dyDescent="0.25">
      <c r="E3" s="5" t="s">
        <v>1148</v>
      </c>
    </row>
    <row r="4" spans="2:8" x14ac:dyDescent="0.25">
      <c r="C4" s="12" t="s">
        <v>1162</v>
      </c>
      <c r="D4" s="9" t="s">
        <v>778</v>
      </c>
      <c r="E4" s="9" t="s">
        <v>284</v>
      </c>
      <c r="F4" s="9" t="s">
        <v>285</v>
      </c>
      <c r="G4" s="9" t="s">
        <v>287</v>
      </c>
      <c r="H4" s="9" t="s">
        <v>286</v>
      </c>
    </row>
    <row r="5" spans="2:8" x14ac:dyDescent="0.25">
      <c r="B5" s="5" t="s">
        <v>921</v>
      </c>
      <c r="C5" s="13">
        <v>1.9390000000000001</v>
      </c>
      <c r="D5" s="13">
        <v>3.5219999999999998</v>
      </c>
      <c r="E5" s="13">
        <v>5.0620000000000003</v>
      </c>
      <c r="F5" s="13">
        <v>3.2429999999999999</v>
      </c>
      <c r="G5" s="13">
        <v>3.4239999999999999</v>
      </c>
      <c r="H5" s="13">
        <v>3.2690000000000001</v>
      </c>
    </row>
    <row r="6" spans="2:8" x14ac:dyDescent="0.25">
      <c r="B6" s="5" t="s">
        <v>1</v>
      </c>
      <c r="C6" s="13">
        <v>1.6850000000000001</v>
      </c>
      <c r="D6" s="13">
        <v>3.149</v>
      </c>
      <c r="E6" s="13">
        <v>4.9539999999999997</v>
      </c>
      <c r="F6" s="13">
        <v>2.4319999999999999</v>
      </c>
      <c r="G6" s="13">
        <v>3.2789999999999999</v>
      </c>
      <c r="H6" s="13">
        <v>3.641</v>
      </c>
    </row>
    <row r="7" spans="2:8" x14ac:dyDescent="0.25">
      <c r="B7" s="5" t="s">
        <v>2</v>
      </c>
      <c r="C7" s="13">
        <v>1.49</v>
      </c>
      <c r="D7" s="13">
        <v>2.7509999999999999</v>
      </c>
      <c r="E7" s="13">
        <v>4.3879999999999999</v>
      </c>
      <c r="F7" s="13">
        <v>3.0880000000000001</v>
      </c>
      <c r="G7" s="13">
        <v>3.3849999999999998</v>
      </c>
      <c r="H7" s="13">
        <v>4.024</v>
      </c>
    </row>
    <row r="8" spans="2:8" x14ac:dyDescent="0.25">
      <c r="B8" s="5" t="s">
        <v>3</v>
      </c>
      <c r="C8" s="13">
        <v>1.8640000000000001</v>
      </c>
      <c r="D8" s="13">
        <v>3.6110000000000002</v>
      </c>
      <c r="E8" s="13">
        <v>5.3860000000000001</v>
      </c>
      <c r="F8" s="13">
        <v>3.6</v>
      </c>
      <c r="G8" s="13">
        <v>3.3740000000000001</v>
      </c>
      <c r="H8" s="13">
        <v>3.3769999999999998</v>
      </c>
    </row>
    <row r="9" spans="2:8" x14ac:dyDescent="0.25">
      <c r="B9" s="5" t="s">
        <v>4</v>
      </c>
      <c r="C9" s="13">
        <v>1.7110000000000001</v>
      </c>
      <c r="D9" s="13">
        <v>3.258</v>
      </c>
      <c r="E9" s="13">
        <v>4.8940000000000001</v>
      </c>
      <c r="F9" s="13">
        <v>2.6629999999999998</v>
      </c>
      <c r="G9" s="13">
        <v>3.0569999999999999</v>
      </c>
      <c r="H9" s="13">
        <v>3.6190000000000002</v>
      </c>
    </row>
    <row r="10" spans="2:8" x14ac:dyDescent="0.25">
      <c r="B10" s="11" t="s">
        <v>1161</v>
      </c>
      <c r="D10" s="149">
        <f>TTEST(C5:C9,D5:D9,2,1)</f>
        <v>4.4073088756382048E-5</v>
      </c>
      <c r="E10" s="149">
        <f>TTEST(C5:C9,E5:E9,2,1)</f>
        <v>6.0294839502798123E-6</v>
      </c>
      <c r="F10" s="149">
        <f>TTEST(C5:C9,F5:F9,2,1)</f>
        <v>2.4810535582142491E-3</v>
      </c>
      <c r="G10" s="149">
        <f>TTEST(C5:C9,G5:G9,2,1)</f>
        <v>6.8106721021435931E-5</v>
      </c>
      <c r="H10" s="149">
        <f>TTEST(C5:C9,H5:H9,2,1)</f>
        <v>8.8855915551118588E-4</v>
      </c>
    </row>
    <row r="13" spans="2:8" x14ac:dyDescent="0.25">
      <c r="C13" s="5" t="s">
        <v>1149</v>
      </c>
    </row>
    <row r="14" spans="2:8" x14ac:dyDescent="0.25">
      <c r="B14" s="5" t="s">
        <v>11</v>
      </c>
      <c r="C14" s="14">
        <v>1.8752156722817235</v>
      </c>
    </row>
    <row r="15" spans="2:8" x14ac:dyDescent="0.25">
      <c r="B15" s="5" t="s">
        <v>12</v>
      </c>
      <c r="C15" s="14">
        <v>2.8412818904344523</v>
      </c>
    </row>
    <row r="16" spans="2:8" x14ac:dyDescent="0.25">
      <c r="B16" s="5" t="s">
        <v>13</v>
      </c>
      <c r="C16" s="14">
        <v>1.729440201658619</v>
      </c>
    </row>
    <row r="17" spans="2:3" x14ac:dyDescent="0.25">
      <c r="B17" s="5" t="s">
        <v>14</v>
      </c>
      <c r="C17" s="14">
        <v>1.9014727294701281</v>
      </c>
    </row>
    <row r="18" spans="2:3" x14ac:dyDescent="0.25">
      <c r="B18" s="5" t="s">
        <v>15</v>
      </c>
      <c r="C18" s="14">
        <v>2.06372216690934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opLeftCell="A4" workbookViewId="0">
      <selection activeCell="J15" sqref="J15"/>
    </sheetView>
  </sheetViews>
  <sheetFormatPr defaultRowHeight="13.2" x14ac:dyDescent="0.25"/>
  <cols>
    <col min="1" max="1" width="8.88671875" style="5"/>
    <col min="2" max="6" width="9.109375" style="5" bestFit="1" customWidth="1"/>
    <col min="7" max="16384" width="8.88671875" style="5"/>
  </cols>
  <sheetData>
    <row r="2" spans="1:9" x14ac:dyDescent="0.25">
      <c r="A2" s="7"/>
      <c r="B2" s="7" t="s">
        <v>828</v>
      </c>
      <c r="C2" s="7"/>
      <c r="D2" s="7"/>
      <c r="E2" s="7"/>
    </row>
    <row r="4" spans="1:9" ht="15.6" x14ac:dyDescent="0.3">
      <c r="A4" s="1" t="s">
        <v>1184</v>
      </c>
    </row>
    <row r="5" spans="1:9" ht="15.6" x14ac:dyDescent="0.3">
      <c r="A5" s="1"/>
    </row>
    <row r="6" spans="1:9" x14ac:dyDescent="0.25">
      <c r="B6" s="7" t="s">
        <v>1159</v>
      </c>
      <c r="C6" s="7" t="s">
        <v>283</v>
      </c>
      <c r="D6" s="7" t="s">
        <v>1160</v>
      </c>
      <c r="E6" s="9" t="s">
        <v>780</v>
      </c>
      <c r="F6" s="9" t="s">
        <v>781</v>
      </c>
    </row>
    <row r="7" spans="1:9" x14ac:dyDescent="0.25">
      <c r="A7" s="5" t="s">
        <v>921</v>
      </c>
      <c r="B7" s="10">
        <v>1900</v>
      </c>
      <c r="C7" s="10">
        <v>4600</v>
      </c>
      <c r="D7" s="10">
        <v>4900</v>
      </c>
      <c r="E7" s="10">
        <v>1600</v>
      </c>
      <c r="F7" s="10">
        <v>2000</v>
      </c>
    </row>
    <row r="8" spans="1:9" x14ac:dyDescent="0.25">
      <c r="A8" s="5" t="s">
        <v>1</v>
      </c>
      <c r="B8" s="10">
        <v>2200</v>
      </c>
      <c r="C8" s="10">
        <v>4800</v>
      </c>
      <c r="D8" s="10">
        <v>3800</v>
      </c>
      <c r="E8" s="10">
        <v>1800</v>
      </c>
      <c r="F8" s="10">
        <v>2300</v>
      </c>
    </row>
    <row r="9" spans="1:9" x14ac:dyDescent="0.25">
      <c r="A9" s="5" t="s">
        <v>2</v>
      </c>
      <c r="B9" s="10">
        <v>2900</v>
      </c>
      <c r="C9" s="10">
        <v>5300</v>
      </c>
      <c r="D9" s="10">
        <v>4200</v>
      </c>
      <c r="E9" s="10">
        <v>1500</v>
      </c>
      <c r="F9" s="10">
        <v>2100</v>
      </c>
    </row>
    <row r="10" spans="1:9" x14ac:dyDescent="0.25">
      <c r="A10" s="5" t="s">
        <v>3</v>
      </c>
      <c r="B10" s="10">
        <v>2300</v>
      </c>
      <c r="C10" s="10">
        <v>4400</v>
      </c>
      <c r="D10" s="10">
        <v>4700</v>
      </c>
      <c r="E10" s="10">
        <v>2000</v>
      </c>
      <c r="F10" s="10">
        <v>2700</v>
      </c>
    </row>
    <row r="11" spans="1:9" x14ac:dyDescent="0.25">
      <c r="A11" s="5" t="s">
        <v>4</v>
      </c>
      <c r="B11" s="10">
        <v>2700</v>
      </c>
      <c r="C11" s="10">
        <v>3400</v>
      </c>
      <c r="D11" s="10">
        <v>3900</v>
      </c>
      <c r="E11" s="10">
        <v>2300</v>
      </c>
      <c r="F11" s="10">
        <v>2600</v>
      </c>
    </row>
    <row r="14" spans="1:9" x14ac:dyDescent="0.25">
      <c r="A14" s="3" t="s">
        <v>956</v>
      </c>
      <c r="B14" s="4" t="s">
        <v>957</v>
      </c>
      <c r="C14" s="4" t="s">
        <v>958</v>
      </c>
      <c r="D14" s="4" t="s">
        <v>959</v>
      </c>
      <c r="E14" s="4" t="s">
        <v>960</v>
      </c>
      <c r="F14" s="4" t="s">
        <v>961</v>
      </c>
      <c r="G14" s="4"/>
      <c r="H14" s="4"/>
      <c r="I14" s="4"/>
    </row>
    <row r="15" spans="1:9" x14ac:dyDescent="0.25">
      <c r="A15" s="3" t="s">
        <v>962</v>
      </c>
      <c r="B15" s="4">
        <v>-2100</v>
      </c>
      <c r="C15" s="4" t="s">
        <v>1079</v>
      </c>
      <c r="D15" s="4" t="s">
        <v>964</v>
      </c>
      <c r="E15" s="4" t="s">
        <v>965</v>
      </c>
      <c r="F15" s="4" t="s">
        <v>966</v>
      </c>
      <c r="G15" s="4" t="s">
        <v>967</v>
      </c>
      <c r="H15" s="4"/>
      <c r="I15" s="4"/>
    </row>
    <row r="16" spans="1:9" x14ac:dyDescent="0.25">
      <c r="A16" s="3" t="s">
        <v>998</v>
      </c>
      <c r="B16" s="4">
        <v>-1900</v>
      </c>
      <c r="C16" s="4" t="s">
        <v>1080</v>
      </c>
      <c r="D16" s="4" t="s">
        <v>964</v>
      </c>
      <c r="E16" s="4" t="s">
        <v>965</v>
      </c>
      <c r="F16" s="4" t="s">
        <v>966</v>
      </c>
      <c r="G16" s="4" t="s">
        <v>970</v>
      </c>
      <c r="H16" s="4"/>
      <c r="I16" s="4"/>
    </row>
    <row r="17" spans="1:9" x14ac:dyDescent="0.25">
      <c r="A17" s="3" t="s">
        <v>1000</v>
      </c>
      <c r="B17" s="4">
        <v>560</v>
      </c>
      <c r="C17" s="4" t="s">
        <v>1081</v>
      </c>
      <c r="D17" s="4" t="s">
        <v>973</v>
      </c>
      <c r="E17" s="4" t="s">
        <v>974</v>
      </c>
      <c r="F17" s="4">
        <v>0.34699999999999998</v>
      </c>
      <c r="G17" s="4" t="s">
        <v>975</v>
      </c>
      <c r="H17" s="4"/>
      <c r="I17" s="4"/>
    </row>
    <row r="18" spans="1:9" x14ac:dyDescent="0.25">
      <c r="A18" s="3" t="s">
        <v>1002</v>
      </c>
      <c r="B18" s="4">
        <v>60</v>
      </c>
      <c r="C18" s="4" t="s">
        <v>1082</v>
      </c>
      <c r="D18" s="4" t="s">
        <v>973</v>
      </c>
      <c r="E18" s="4" t="s">
        <v>974</v>
      </c>
      <c r="F18" s="4">
        <v>0.99960000000000004</v>
      </c>
      <c r="G18" s="4" t="s">
        <v>978</v>
      </c>
      <c r="H18" s="4"/>
      <c r="I18" s="4"/>
    </row>
    <row r="19" spans="1:9" x14ac:dyDescent="0.25">
      <c r="A19" s="3" t="s">
        <v>1004</v>
      </c>
      <c r="B19" s="4">
        <v>200</v>
      </c>
      <c r="C19" s="4" t="s">
        <v>1083</v>
      </c>
      <c r="D19" s="4" t="s">
        <v>973</v>
      </c>
      <c r="E19" s="4" t="s">
        <v>974</v>
      </c>
      <c r="F19" s="4">
        <v>0.95850000000000002</v>
      </c>
      <c r="G19" s="4" t="s">
        <v>981</v>
      </c>
      <c r="H19" s="4"/>
      <c r="I19" s="4"/>
    </row>
    <row r="20" spans="1:9" x14ac:dyDescent="0.25">
      <c r="A20" s="3" t="s">
        <v>1006</v>
      </c>
      <c r="B20" s="4">
        <v>2660</v>
      </c>
      <c r="C20" s="4" t="s">
        <v>1084</v>
      </c>
      <c r="D20" s="4" t="s">
        <v>964</v>
      </c>
      <c r="E20" s="4" t="s">
        <v>965</v>
      </c>
      <c r="F20" s="4" t="s">
        <v>966</v>
      </c>
      <c r="G20" s="4" t="s">
        <v>984</v>
      </c>
      <c r="H20" s="4"/>
      <c r="I20" s="4"/>
    </row>
    <row r="21" spans="1:9" x14ac:dyDescent="0.25">
      <c r="A21" s="3" t="s">
        <v>1008</v>
      </c>
      <c r="B21" s="4">
        <v>2160</v>
      </c>
      <c r="C21" s="4" t="s">
        <v>1085</v>
      </c>
      <c r="D21" s="4" t="s">
        <v>964</v>
      </c>
      <c r="E21" s="4" t="s">
        <v>965</v>
      </c>
      <c r="F21" s="4" t="s">
        <v>966</v>
      </c>
      <c r="G21" s="4" t="s">
        <v>987</v>
      </c>
      <c r="H21" s="4"/>
      <c r="I21" s="4"/>
    </row>
    <row r="22" spans="1:9" x14ac:dyDescent="0.25">
      <c r="A22" s="3" t="s">
        <v>1010</v>
      </c>
      <c r="B22" s="4">
        <v>2460</v>
      </c>
      <c r="C22" s="4" t="s">
        <v>1086</v>
      </c>
      <c r="D22" s="4" t="s">
        <v>964</v>
      </c>
      <c r="E22" s="4" t="s">
        <v>965</v>
      </c>
      <c r="F22" s="4" t="s">
        <v>966</v>
      </c>
      <c r="G22" s="4" t="s">
        <v>990</v>
      </c>
      <c r="H22" s="4"/>
      <c r="I22" s="4"/>
    </row>
    <row r="23" spans="1:9" x14ac:dyDescent="0.25">
      <c r="A23" s="3" t="s">
        <v>1012</v>
      </c>
      <c r="B23" s="4">
        <v>1960</v>
      </c>
      <c r="C23" s="4" t="s">
        <v>1087</v>
      </c>
      <c r="D23" s="4" t="s">
        <v>964</v>
      </c>
      <c r="E23" s="4" t="s">
        <v>965</v>
      </c>
      <c r="F23" s="4" t="s">
        <v>966</v>
      </c>
      <c r="G23" s="4" t="s">
        <v>993</v>
      </c>
      <c r="H23" s="4"/>
      <c r="I23" s="4"/>
    </row>
    <row r="24" spans="1:9" x14ac:dyDescent="0.25">
      <c r="A24" s="3" t="s">
        <v>1014</v>
      </c>
      <c r="B24" s="4">
        <v>-500</v>
      </c>
      <c r="C24" s="4" t="s">
        <v>1088</v>
      </c>
      <c r="D24" s="4" t="s">
        <v>973</v>
      </c>
      <c r="E24" s="4" t="s">
        <v>974</v>
      </c>
      <c r="F24" s="4">
        <v>0.45600000000000002</v>
      </c>
      <c r="G24" s="4" t="s">
        <v>996</v>
      </c>
      <c r="H24" s="4"/>
      <c r="I24" s="4"/>
    </row>
  </sheetData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workbookViewId="0">
      <selection activeCell="H12" sqref="H12"/>
    </sheetView>
  </sheetViews>
  <sheetFormatPr defaultRowHeight="13.2" x14ac:dyDescent="0.25"/>
  <cols>
    <col min="1" max="2" width="8.88671875" style="5"/>
    <col min="3" max="6" width="9.33203125" style="5" bestFit="1" customWidth="1"/>
    <col min="7" max="12" width="8.88671875" style="5"/>
    <col min="13" max="20" width="9.33203125" style="5" bestFit="1" customWidth="1"/>
    <col min="21" max="16384" width="8.88671875" style="5"/>
  </cols>
  <sheetData>
    <row r="1" spans="2:6" ht="18" x14ac:dyDescent="0.4">
      <c r="B1" s="1" t="s">
        <v>1185</v>
      </c>
    </row>
    <row r="2" spans="2:6" ht="15.6" x14ac:dyDescent="0.3">
      <c r="B2" s="1"/>
    </row>
    <row r="3" spans="2:6" x14ac:dyDescent="0.25">
      <c r="C3" s="7" t="s">
        <v>1157</v>
      </c>
      <c r="E3" s="7" t="s">
        <v>1158</v>
      </c>
    </row>
    <row r="4" spans="2:6" x14ac:dyDescent="0.25">
      <c r="C4" s="7" t="s">
        <v>5</v>
      </c>
      <c r="D4" s="7" t="s">
        <v>827</v>
      </c>
      <c r="E4" s="7" t="s">
        <v>5</v>
      </c>
      <c r="F4" s="7" t="s">
        <v>827</v>
      </c>
    </row>
    <row r="5" spans="2:6" x14ac:dyDescent="0.25">
      <c r="B5" s="7" t="s">
        <v>921</v>
      </c>
      <c r="C5" s="10">
        <v>46400</v>
      </c>
      <c r="D5" s="10">
        <v>46600</v>
      </c>
      <c r="E5" s="10">
        <v>4200</v>
      </c>
      <c r="F5" s="10">
        <v>4000</v>
      </c>
    </row>
    <row r="6" spans="2:6" x14ac:dyDescent="0.25">
      <c r="B6" s="7" t="s">
        <v>1</v>
      </c>
      <c r="C6" s="10">
        <v>53800</v>
      </c>
      <c r="D6" s="10">
        <v>57400</v>
      </c>
      <c r="E6" s="10">
        <v>4000</v>
      </c>
      <c r="F6" s="10">
        <v>3000</v>
      </c>
    </row>
    <row r="7" spans="2:6" x14ac:dyDescent="0.25">
      <c r="B7" s="7" t="s">
        <v>2</v>
      </c>
      <c r="C7" s="10">
        <v>44200</v>
      </c>
      <c r="D7" s="10">
        <v>63400</v>
      </c>
      <c r="E7" s="10">
        <v>3800</v>
      </c>
      <c r="F7" s="10">
        <v>4200</v>
      </c>
    </row>
    <row r="8" spans="2:6" x14ac:dyDescent="0.25">
      <c r="B8" s="7" t="s">
        <v>3</v>
      </c>
      <c r="C8" s="10">
        <v>43000</v>
      </c>
      <c r="D8" s="10">
        <v>45600</v>
      </c>
      <c r="E8" s="10">
        <v>2600</v>
      </c>
      <c r="F8" s="10">
        <v>4600</v>
      </c>
    </row>
    <row r="9" spans="2:6" x14ac:dyDescent="0.25">
      <c r="B9" s="7" t="s">
        <v>4</v>
      </c>
      <c r="C9" s="10">
        <v>53000</v>
      </c>
      <c r="D9" s="10">
        <v>41800</v>
      </c>
      <c r="E9" s="10">
        <v>3200</v>
      </c>
      <c r="F9" s="10">
        <v>4400</v>
      </c>
    </row>
    <row r="10" spans="2:6" x14ac:dyDescent="0.25">
      <c r="B10" s="11" t="s">
        <v>1161</v>
      </c>
      <c r="D10" s="5">
        <f>TTEST(C5:C9,D5:D9,2,1)</f>
        <v>0.58532219884059611</v>
      </c>
      <c r="F10" s="5">
        <f>TTEST(E5:E9,F5:F9,2,1)</f>
        <v>0.41134326185356779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/>
  </sheetViews>
  <sheetFormatPr defaultRowHeight="13.2" x14ac:dyDescent="0.25"/>
  <cols>
    <col min="1" max="1" width="23" style="15" customWidth="1"/>
    <col min="2" max="2" width="19.6640625" style="15" customWidth="1"/>
    <col min="3" max="7" width="14.109375" style="15" customWidth="1"/>
    <col min="8" max="16384" width="8.88671875" style="15"/>
  </cols>
  <sheetData>
    <row r="1" spans="1:7" ht="16.2" thickBot="1" x14ac:dyDescent="0.35">
      <c r="A1" s="1" t="s">
        <v>1190</v>
      </c>
    </row>
    <row r="2" spans="1:7" x14ac:dyDescent="0.25">
      <c r="A2" s="113" t="s">
        <v>38</v>
      </c>
      <c r="B2" s="116" t="s">
        <v>830</v>
      </c>
      <c r="C2" s="113" t="s">
        <v>831</v>
      </c>
      <c r="D2" s="113" t="s">
        <v>832</v>
      </c>
      <c r="E2" s="113" t="s">
        <v>833</v>
      </c>
      <c r="F2" s="113" t="s">
        <v>835</v>
      </c>
      <c r="G2" s="113" t="s">
        <v>834</v>
      </c>
    </row>
    <row r="3" spans="1:7" ht="9" customHeight="1" thickBot="1" x14ac:dyDescent="0.3">
      <c r="A3" s="115"/>
      <c r="B3" s="117"/>
      <c r="C3" s="114"/>
      <c r="D3" s="114"/>
      <c r="E3" s="114"/>
      <c r="F3" s="114"/>
      <c r="G3" s="114"/>
    </row>
    <row r="4" spans="1:7" x14ac:dyDescent="0.25">
      <c r="A4" s="29" t="s">
        <v>19</v>
      </c>
      <c r="B4" s="41">
        <v>6.3540000000000001</v>
      </c>
      <c r="C4" s="42" t="s">
        <v>39</v>
      </c>
      <c r="D4" s="42" t="s">
        <v>40</v>
      </c>
      <c r="E4" s="42" t="s">
        <v>41</v>
      </c>
      <c r="F4" s="42" t="s">
        <v>42</v>
      </c>
      <c r="G4" s="42" t="s">
        <v>43</v>
      </c>
    </row>
    <row r="5" spans="1:7" x14ac:dyDescent="0.25">
      <c r="A5" s="29" t="s">
        <v>44</v>
      </c>
      <c r="B5" s="41">
        <v>4.93</v>
      </c>
      <c r="C5" s="42">
        <v>1.26</v>
      </c>
      <c r="D5" s="42" t="s">
        <v>45</v>
      </c>
      <c r="E5" s="42" t="s">
        <v>46</v>
      </c>
      <c r="F5" s="42" t="s">
        <v>47</v>
      </c>
      <c r="G5" s="42" t="s">
        <v>48</v>
      </c>
    </row>
    <row r="6" spans="1:7" x14ac:dyDescent="0.25">
      <c r="A6" s="29" t="s">
        <v>49</v>
      </c>
      <c r="B6" s="41">
        <v>4.3949999999999996</v>
      </c>
      <c r="C6" s="42" t="s">
        <v>50</v>
      </c>
      <c r="D6" s="42" t="s">
        <v>51</v>
      </c>
      <c r="E6" s="42" t="s">
        <v>52</v>
      </c>
      <c r="F6" s="42" t="s">
        <v>53</v>
      </c>
      <c r="G6" s="42" t="s">
        <v>54</v>
      </c>
    </row>
    <row r="7" spans="1:7" x14ac:dyDescent="0.25">
      <c r="A7" s="29" t="s">
        <v>55</v>
      </c>
      <c r="B7" s="41">
        <v>3.569</v>
      </c>
      <c r="C7" s="42">
        <v>0.98</v>
      </c>
      <c r="D7" s="42" t="s">
        <v>56</v>
      </c>
      <c r="E7" s="42" t="s">
        <v>57</v>
      </c>
      <c r="F7" s="42">
        <v>1.06</v>
      </c>
      <c r="G7" s="42">
        <v>0.81</v>
      </c>
    </row>
    <row r="8" spans="1:7" x14ac:dyDescent="0.25">
      <c r="A8" s="29" t="s">
        <v>58</v>
      </c>
      <c r="B8" s="41">
        <v>3.2429999999999999</v>
      </c>
      <c r="C8" s="42" t="s">
        <v>59</v>
      </c>
      <c r="D8" s="42" t="s">
        <v>60</v>
      </c>
      <c r="E8" s="42" t="s">
        <v>60</v>
      </c>
      <c r="F8" s="42">
        <v>0.98</v>
      </c>
      <c r="G8" s="42" t="s">
        <v>61</v>
      </c>
    </row>
    <row r="9" spans="1:7" x14ac:dyDescent="0.25">
      <c r="A9" s="29" t="s">
        <v>20</v>
      </c>
      <c r="B9" s="41">
        <v>3.27</v>
      </c>
      <c r="C9" s="42" t="s">
        <v>62</v>
      </c>
      <c r="D9" s="42" t="s">
        <v>63</v>
      </c>
      <c r="E9" s="42" t="s">
        <v>64</v>
      </c>
      <c r="F9" s="42" t="s">
        <v>65</v>
      </c>
      <c r="G9" s="42" t="s">
        <v>66</v>
      </c>
    </row>
    <row r="10" spans="1:7" x14ac:dyDescent="0.25">
      <c r="A10" s="29" t="s">
        <v>67</v>
      </c>
      <c r="B10" s="41">
        <v>2.1819999999999999</v>
      </c>
      <c r="C10" s="42">
        <v>0.92</v>
      </c>
      <c r="D10" s="42">
        <v>1</v>
      </c>
      <c r="E10" s="42" t="s">
        <v>68</v>
      </c>
      <c r="F10" s="42">
        <v>1.05</v>
      </c>
      <c r="G10" s="42">
        <v>0.9</v>
      </c>
    </row>
    <row r="11" spans="1:7" x14ac:dyDescent="0.25">
      <c r="A11" s="29" t="s">
        <v>69</v>
      </c>
      <c r="B11" s="41">
        <v>1.9710000000000001</v>
      </c>
      <c r="C11" s="42">
        <v>1.06</v>
      </c>
      <c r="D11" s="42" t="s">
        <v>70</v>
      </c>
      <c r="E11" s="42" t="s">
        <v>71</v>
      </c>
      <c r="F11" s="42" t="s">
        <v>72</v>
      </c>
      <c r="G11" s="42">
        <v>0.82</v>
      </c>
    </row>
    <row r="12" spans="1:7" x14ac:dyDescent="0.25">
      <c r="A12" s="29" t="s">
        <v>21</v>
      </c>
      <c r="B12" s="41">
        <v>1.956</v>
      </c>
      <c r="C12" s="42" t="s">
        <v>64</v>
      </c>
      <c r="D12" s="42" t="s">
        <v>73</v>
      </c>
      <c r="E12" s="42" t="s">
        <v>74</v>
      </c>
      <c r="F12" s="42" t="s">
        <v>75</v>
      </c>
      <c r="G12" s="42" t="s">
        <v>76</v>
      </c>
    </row>
    <row r="13" spans="1:7" x14ac:dyDescent="0.25">
      <c r="A13" s="29" t="s">
        <v>77</v>
      </c>
      <c r="B13" s="41">
        <v>1.419</v>
      </c>
      <c r="C13" s="42" t="s">
        <v>61</v>
      </c>
      <c r="D13" s="42" t="s">
        <v>78</v>
      </c>
      <c r="E13" s="42" t="s">
        <v>79</v>
      </c>
      <c r="F13" s="42" t="s">
        <v>80</v>
      </c>
      <c r="G13" s="42" t="s">
        <v>81</v>
      </c>
    </row>
    <row r="14" spans="1:7" x14ac:dyDescent="0.25">
      <c r="A14" s="29" t="s">
        <v>22</v>
      </c>
      <c r="B14" s="41">
        <v>1.2370000000000001</v>
      </c>
      <c r="C14" s="42" t="s">
        <v>66</v>
      </c>
      <c r="D14" s="42" t="s">
        <v>82</v>
      </c>
      <c r="E14" s="42" t="s">
        <v>83</v>
      </c>
      <c r="F14" s="42" t="s">
        <v>84</v>
      </c>
      <c r="G14" s="42" t="s">
        <v>85</v>
      </c>
    </row>
    <row r="15" spans="1:7" x14ac:dyDescent="0.25">
      <c r="A15" s="29" t="s">
        <v>86</v>
      </c>
      <c r="B15" s="41">
        <v>1.109</v>
      </c>
      <c r="C15" s="42">
        <v>0.99</v>
      </c>
      <c r="D15" s="42">
        <v>0.85</v>
      </c>
      <c r="E15" s="42" t="s">
        <v>87</v>
      </c>
      <c r="F15" s="42" t="s">
        <v>88</v>
      </c>
      <c r="G15" s="42">
        <v>0.97</v>
      </c>
    </row>
    <row r="16" spans="1:7" x14ac:dyDescent="0.25">
      <c r="A16" s="29" t="s">
        <v>89</v>
      </c>
      <c r="B16" s="41">
        <v>0.91</v>
      </c>
      <c r="C16" s="42">
        <v>0.97</v>
      </c>
      <c r="D16" s="42">
        <v>0.98</v>
      </c>
      <c r="E16" s="42" t="s">
        <v>90</v>
      </c>
      <c r="F16" s="42">
        <v>0.97</v>
      </c>
      <c r="G16" s="42">
        <v>1.1299999999999999</v>
      </c>
    </row>
    <row r="17" spans="1:7" x14ac:dyDescent="0.25">
      <c r="A17" s="29" t="s">
        <v>23</v>
      </c>
      <c r="B17" s="41">
        <v>0.95799999999999996</v>
      </c>
      <c r="C17" s="42" t="s">
        <v>91</v>
      </c>
      <c r="D17" s="42" t="s">
        <v>92</v>
      </c>
      <c r="E17" s="42" t="s">
        <v>93</v>
      </c>
      <c r="F17" s="42" t="s">
        <v>94</v>
      </c>
      <c r="G17" s="42" t="s">
        <v>95</v>
      </c>
    </row>
    <row r="18" spans="1:7" x14ac:dyDescent="0.25">
      <c r="A18" s="29" t="s">
        <v>96</v>
      </c>
      <c r="B18" s="41">
        <v>0.86</v>
      </c>
      <c r="C18" s="42" t="s">
        <v>97</v>
      </c>
      <c r="D18" s="42" t="s">
        <v>71</v>
      </c>
      <c r="E18" s="42" t="s">
        <v>98</v>
      </c>
      <c r="F18" s="42" t="s">
        <v>99</v>
      </c>
      <c r="G18" s="42">
        <v>1.46</v>
      </c>
    </row>
    <row r="19" spans="1:7" x14ac:dyDescent="0.25">
      <c r="A19" s="29" t="s">
        <v>100</v>
      </c>
      <c r="B19" s="41">
        <v>0.875</v>
      </c>
      <c r="C19" s="42" t="s">
        <v>80</v>
      </c>
      <c r="D19" s="42" t="s">
        <v>101</v>
      </c>
      <c r="E19" s="42" t="s">
        <v>53</v>
      </c>
      <c r="F19" s="42" t="s">
        <v>102</v>
      </c>
      <c r="G19" s="42" t="s">
        <v>60</v>
      </c>
    </row>
    <row r="20" spans="1:7" x14ac:dyDescent="0.25">
      <c r="A20" s="29" t="s">
        <v>103</v>
      </c>
      <c r="B20" s="41">
        <v>0.75</v>
      </c>
      <c r="C20" s="42" t="s">
        <v>104</v>
      </c>
      <c r="D20" s="42" t="s">
        <v>105</v>
      </c>
      <c r="E20" s="42" t="s">
        <v>106</v>
      </c>
      <c r="F20" s="42" t="s">
        <v>107</v>
      </c>
      <c r="G20" s="42">
        <v>1.41</v>
      </c>
    </row>
    <row r="21" spans="1:7" x14ac:dyDescent="0.25">
      <c r="A21" s="29" t="s">
        <v>108</v>
      </c>
      <c r="B21" s="41">
        <v>0.749</v>
      </c>
      <c r="C21" s="42" t="s">
        <v>109</v>
      </c>
      <c r="D21" s="42" t="s">
        <v>110</v>
      </c>
      <c r="E21" s="42" t="s">
        <v>87</v>
      </c>
      <c r="F21" s="42" t="s">
        <v>111</v>
      </c>
      <c r="G21" s="42" t="s">
        <v>112</v>
      </c>
    </row>
    <row r="22" spans="1:7" x14ac:dyDescent="0.25">
      <c r="A22" s="29" t="s">
        <v>113</v>
      </c>
      <c r="B22" s="41">
        <v>0.70899999999999996</v>
      </c>
      <c r="C22" s="42">
        <v>0.8</v>
      </c>
      <c r="D22" s="42" t="s">
        <v>114</v>
      </c>
      <c r="E22" s="42" t="s">
        <v>59</v>
      </c>
      <c r="F22" s="42">
        <v>1.1200000000000001</v>
      </c>
      <c r="G22" s="42">
        <v>0.88</v>
      </c>
    </row>
    <row r="23" spans="1:7" x14ac:dyDescent="0.25">
      <c r="A23" s="29" t="s">
        <v>24</v>
      </c>
      <c r="B23" s="41">
        <v>0.71199999999999997</v>
      </c>
      <c r="C23" s="42" t="s">
        <v>115</v>
      </c>
      <c r="D23" s="42" t="s">
        <v>116</v>
      </c>
      <c r="E23" s="42" t="s">
        <v>117</v>
      </c>
      <c r="F23" s="42" t="s">
        <v>118</v>
      </c>
      <c r="G23" s="42" t="s">
        <v>119</v>
      </c>
    </row>
    <row r="24" spans="1:7" x14ac:dyDescent="0.25">
      <c r="A24" s="29" t="s">
        <v>25</v>
      </c>
      <c r="B24" s="41">
        <v>0.66600000000000004</v>
      </c>
      <c r="C24" s="42" t="s">
        <v>83</v>
      </c>
      <c r="D24" s="42" t="s">
        <v>120</v>
      </c>
      <c r="E24" s="42" t="s">
        <v>121</v>
      </c>
      <c r="F24" s="42" t="s">
        <v>122</v>
      </c>
      <c r="G24" s="42" t="s">
        <v>91</v>
      </c>
    </row>
    <row r="25" spans="1:7" x14ac:dyDescent="0.25">
      <c r="A25" s="29" t="s">
        <v>123</v>
      </c>
      <c r="B25" s="41">
        <v>0.71799999999999997</v>
      </c>
      <c r="C25" s="42">
        <v>3.67</v>
      </c>
      <c r="D25" s="42" t="s">
        <v>124</v>
      </c>
      <c r="E25" s="42" t="s">
        <v>125</v>
      </c>
      <c r="F25" s="42" t="s">
        <v>126</v>
      </c>
      <c r="G25" s="42" t="s">
        <v>101</v>
      </c>
    </row>
    <row r="26" spans="1:7" x14ac:dyDescent="0.25">
      <c r="A26" s="29" t="s">
        <v>26</v>
      </c>
      <c r="B26" s="41">
        <v>0.66200000000000003</v>
      </c>
      <c r="C26" s="42" t="s">
        <v>127</v>
      </c>
      <c r="D26" s="42" t="s">
        <v>120</v>
      </c>
      <c r="E26" s="42" t="s">
        <v>109</v>
      </c>
      <c r="F26" s="42" t="s">
        <v>128</v>
      </c>
      <c r="G26" s="42" t="s">
        <v>129</v>
      </c>
    </row>
    <row r="27" spans="1:7" x14ac:dyDescent="0.25">
      <c r="A27" s="29" t="s">
        <v>27</v>
      </c>
      <c r="B27" s="41">
        <v>0.57999999999999996</v>
      </c>
      <c r="C27" s="42" t="s">
        <v>130</v>
      </c>
      <c r="D27" s="42" t="s">
        <v>131</v>
      </c>
      <c r="E27" s="42" t="s">
        <v>130</v>
      </c>
      <c r="F27" s="42" t="s">
        <v>85</v>
      </c>
      <c r="G27" s="42" t="s">
        <v>66</v>
      </c>
    </row>
    <row r="28" spans="1:7" x14ac:dyDescent="0.25">
      <c r="A28" s="29" t="s">
        <v>28</v>
      </c>
      <c r="B28" s="41">
        <v>0.51800000000000002</v>
      </c>
      <c r="C28" s="42" t="s">
        <v>132</v>
      </c>
      <c r="D28" s="42" t="s">
        <v>133</v>
      </c>
      <c r="E28" s="42" t="s">
        <v>134</v>
      </c>
      <c r="F28" s="42" t="s">
        <v>135</v>
      </c>
      <c r="G28" s="42" t="s">
        <v>136</v>
      </c>
    </row>
    <row r="29" spans="1:7" x14ac:dyDescent="0.25">
      <c r="A29" s="29" t="s">
        <v>29</v>
      </c>
      <c r="B29" s="41">
        <v>0.46200000000000002</v>
      </c>
      <c r="C29" s="42" t="s">
        <v>137</v>
      </c>
      <c r="D29" s="42" t="s">
        <v>138</v>
      </c>
      <c r="E29" s="42" t="s">
        <v>139</v>
      </c>
      <c r="F29" s="42" t="s">
        <v>140</v>
      </c>
      <c r="G29" s="42" t="s">
        <v>106</v>
      </c>
    </row>
    <row r="30" spans="1:7" x14ac:dyDescent="0.25">
      <c r="A30" s="29" t="s">
        <v>141</v>
      </c>
      <c r="B30" s="41">
        <v>0.44700000000000001</v>
      </c>
      <c r="C30" s="42">
        <v>1.28</v>
      </c>
      <c r="D30" s="42" t="s">
        <v>142</v>
      </c>
      <c r="E30" s="42" t="s">
        <v>143</v>
      </c>
      <c r="F30" s="42" t="s">
        <v>144</v>
      </c>
      <c r="G30" s="42" t="s">
        <v>145</v>
      </c>
    </row>
    <row r="31" spans="1:7" x14ac:dyDescent="0.25">
      <c r="A31" s="29" t="s">
        <v>30</v>
      </c>
      <c r="B31" s="41">
        <v>0.46100000000000002</v>
      </c>
      <c r="C31" s="42" t="s">
        <v>110</v>
      </c>
      <c r="D31" s="42" t="s">
        <v>146</v>
      </c>
      <c r="E31" s="42" t="s">
        <v>147</v>
      </c>
      <c r="F31" s="42" t="s">
        <v>148</v>
      </c>
      <c r="G31" s="42" t="s">
        <v>106</v>
      </c>
    </row>
    <row r="32" spans="1:7" x14ac:dyDescent="0.25">
      <c r="A32" s="29" t="s">
        <v>149</v>
      </c>
      <c r="B32" s="41">
        <v>0.40799999999999997</v>
      </c>
      <c r="C32" s="42" t="s">
        <v>150</v>
      </c>
      <c r="D32" s="42" t="s">
        <v>151</v>
      </c>
      <c r="E32" s="42" t="s">
        <v>152</v>
      </c>
      <c r="F32" s="42">
        <v>0.97</v>
      </c>
      <c r="G32" s="42" t="s">
        <v>153</v>
      </c>
    </row>
    <row r="33" spans="1:7" x14ac:dyDescent="0.25">
      <c r="A33" s="29" t="s">
        <v>31</v>
      </c>
      <c r="B33" s="41">
        <v>0.45200000000000001</v>
      </c>
      <c r="C33" s="42" t="s">
        <v>154</v>
      </c>
      <c r="D33" s="42" t="s">
        <v>155</v>
      </c>
      <c r="E33" s="42" t="s">
        <v>156</v>
      </c>
      <c r="F33" s="42" t="s">
        <v>104</v>
      </c>
      <c r="G33" s="42" t="s">
        <v>157</v>
      </c>
    </row>
    <row r="34" spans="1:7" x14ac:dyDescent="0.25">
      <c r="A34" s="29" t="s">
        <v>158</v>
      </c>
      <c r="B34" s="41">
        <v>0.39300000000000002</v>
      </c>
      <c r="C34" s="42">
        <v>0.94</v>
      </c>
      <c r="D34" s="42">
        <v>0.96</v>
      </c>
      <c r="E34" s="42">
        <v>0.93</v>
      </c>
      <c r="F34" s="42" t="s">
        <v>159</v>
      </c>
      <c r="G34" s="42">
        <v>1.02</v>
      </c>
    </row>
    <row r="35" spans="1:7" x14ac:dyDescent="0.25">
      <c r="A35" s="29" t="s">
        <v>160</v>
      </c>
      <c r="B35" s="41">
        <v>0.373</v>
      </c>
      <c r="C35" s="42">
        <v>1.06</v>
      </c>
      <c r="D35" s="42" t="s">
        <v>59</v>
      </c>
      <c r="E35" s="42" t="s">
        <v>161</v>
      </c>
      <c r="F35" s="42" t="s">
        <v>162</v>
      </c>
      <c r="G35" s="42">
        <v>0.94</v>
      </c>
    </row>
    <row r="36" spans="1:7" x14ac:dyDescent="0.25">
      <c r="A36" s="29" t="s">
        <v>32</v>
      </c>
      <c r="B36" s="41">
        <v>0.30399999999999999</v>
      </c>
      <c r="C36" s="42" t="s">
        <v>111</v>
      </c>
      <c r="D36" s="42" t="s">
        <v>163</v>
      </c>
      <c r="E36" s="42" t="s">
        <v>164</v>
      </c>
      <c r="F36" s="42" t="s">
        <v>165</v>
      </c>
      <c r="G36" s="42" t="s">
        <v>70</v>
      </c>
    </row>
    <row r="37" spans="1:7" x14ac:dyDescent="0.25">
      <c r="A37" s="29" t="s">
        <v>166</v>
      </c>
      <c r="B37" s="41">
        <v>0.36899999999999999</v>
      </c>
      <c r="C37" s="42" t="s">
        <v>109</v>
      </c>
      <c r="D37" s="42" t="s">
        <v>110</v>
      </c>
      <c r="E37" s="42" t="s">
        <v>109</v>
      </c>
      <c r="F37" s="42" t="s">
        <v>167</v>
      </c>
      <c r="G37" s="42">
        <v>1.31</v>
      </c>
    </row>
    <row r="38" spans="1:7" x14ac:dyDescent="0.25">
      <c r="A38" s="29" t="s">
        <v>33</v>
      </c>
      <c r="B38" s="41">
        <v>0.33100000000000002</v>
      </c>
      <c r="C38" s="42" t="s">
        <v>168</v>
      </c>
      <c r="D38" s="42" t="s">
        <v>143</v>
      </c>
      <c r="E38" s="42" t="s">
        <v>169</v>
      </c>
      <c r="F38" s="42" t="s">
        <v>106</v>
      </c>
      <c r="G38" s="42" t="s">
        <v>139</v>
      </c>
    </row>
    <row r="39" spans="1:7" x14ac:dyDescent="0.25">
      <c r="A39" s="29" t="s">
        <v>170</v>
      </c>
      <c r="B39" s="41">
        <v>0.34699999999999998</v>
      </c>
      <c r="C39" s="42" t="s">
        <v>60</v>
      </c>
      <c r="D39" s="42" t="s">
        <v>80</v>
      </c>
      <c r="E39" s="42" t="s">
        <v>171</v>
      </c>
      <c r="F39" s="42" t="s">
        <v>61</v>
      </c>
      <c r="G39" s="42" t="s">
        <v>172</v>
      </c>
    </row>
    <row r="40" spans="1:7" x14ac:dyDescent="0.25">
      <c r="A40" s="29" t="s">
        <v>173</v>
      </c>
      <c r="B40" s="41">
        <v>0.33700000000000002</v>
      </c>
      <c r="C40" s="42">
        <v>0.86</v>
      </c>
      <c r="D40" s="42" t="s">
        <v>46</v>
      </c>
      <c r="E40" s="42">
        <v>1.1000000000000001</v>
      </c>
      <c r="F40" s="42">
        <v>1.04</v>
      </c>
      <c r="G40" s="42">
        <v>1.1599999999999999</v>
      </c>
    </row>
    <row r="41" spans="1:7" x14ac:dyDescent="0.25">
      <c r="A41" s="29" t="s">
        <v>174</v>
      </c>
      <c r="B41" s="41">
        <v>0.32900000000000001</v>
      </c>
      <c r="C41" s="42" t="s">
        <v>51</v>
      </c>
      <c r="D41" s="42" t="s">
        <v>52</v>
      </c>
      <c r="E41" s="42" t="s">
        <v>175</v>
      </c>
      <c r="F41" s="42" t="s">
        <v>54</v>
      </c>
      <c r="G41" s="42">
        <v>0.96</v>
      </c>
    </row>
    <row r="42" spans="1:7" x14ac:dyDescent="0.25">
      <c r="A42" s="29" t="s">
        <v>176</v>
      </c>
      <c r="B42" s="41">
        <v>0.32300000000000001</v>
      </c>
      <c r="C42" s="42" t="s">
        <v>101</v>
      </c>
      <c r="D42" s="42" t="s">
        <v>172</v>
      </c>
      <c r="E42" s="42" t="s">
        <v>177</v>
      </c>
      <c r="F42" s="42" t="s">
        <v>178</v>
      </c>
      <c r="G42" s="42" t="s">
        <v>179</v>
      </c>
    </row>
    <row r="43" spans="1:7" x14ac:dyDescent="0.25">
      <c r="A43" s="29" t="s">
        <v>180</v>
      </c>
      <c r="B43" s="41">
        <v>0.28799999999999998</v>
      </c>
      <c r="C43" s="42" t="s">
        <v>60</v>
      </c>
      <c r="D43" s="42" t="s">
        <v>181</v>
      </c>
      <c r="E43" s="42" t="s">
        <v>182</v>
      </c>
      <c r="F43" s="42" t="s">
        <v>183</v>
      </c>
      <c r="G43" s="42" t="s">
        <v>78</v>
      </c>
    </row>
    <row r="44" spans="1:7" x14ac:dyDescent="0.25">
      <c r="A44" s="29" t="s">
        <v>184</v>
      </c>
      <c r="B44" s="41">
        <v>0.30099999999999999</v>
      </c>
      <c r="C44" s="42" t="s">
        <v>185</v>
      </c>
      <c r="D44" s="42" t="s">
        <v>181</v>
      </c>
      <c r="E44" s="42" t="s">
        <v>186</v>
      </c>
      <c r="F44" s="42" t="s">
        <v>53</v>
      </c>
      <c r="G44" s="42" t="s">
        <v>52</v>
      </c>
    </row>
    <row r="45" spans="1:7" x14ac:dyDescent="0.25">
      <c r="A45" s="29" t="s">
        <v>187</v>
      </c>
      <c r="B45" s="41">
        <v>0.26</v>
      </c>
      <c r="C45" s="42" t="s">
        <v>171</v>
      </c>
      <c r="D45" s="42" t="s">
        <v>188</v>
      </c>
      <c r="E45" s="42" t="s">
        <v>188</v>
      </c>
      <c r="F45" s="42" t="s">
        <v>178</v>
      </c>
      <c r="G45" s="42" t="s">
        <v>78</v>
      </c>
    </row>
    <row r="46" spans="1:7" x14ac:dyDescent="0.25">
      <c r="A46" s="29" t="s">
        <v>34</v>
      </c>
      <c r="B46" s="41">
        <v>0.24299999999999999</v>
      </c>
      <c r="C46" s="42" t="s">
        <v>189</v>
      </c>
      <c r="D46" s="42" t="s">
        <v>190</v>
      </c>
      <c r="E46" s="42" t="s">
        <v>191</v>
      </c>
      <c r="F46" s="42" t="s">
        <v>192</v>
      </c>
      <c r="G46" s="42" t="s">
        <v>43</v>
      </c>
    </row>
    <row r="47" spans="1:7" x14ac:dyDescent="0.25">
      <c r="A47" s="29" t="s">
        <v>193</v>
      </c>
      <c r="B47" s="41">
        <v>0.20599999999999999</v>
      </c>
      <c r="C47" s="42" t="s">
        <v>194</v>
      </c>
      <c r="D47" s="42" t="s">
        <v>195</v>
      </c>
      <c r="E47" s="42">
        <v>0.88</v>
      </c>
      <c r="F47" s="42" t="s">
        <v>196</v>
      </c>
      <c r="G47" s="42" t="s">
        <v>185</v>
      </c>
    </row>
    <row r="48" spans="1:7" x14ac:dyDescent="0.25">
      <c r="A48" s="29" t="s">
        <v>197</v>
      </c>
      <c r="B48" s="41">
        <v>0.19900000000000001</v>
      </c>
      <c r="C48" s="42">
        <v>0.86</v>
      </c>
      <c r="D48" s="42" t="s">
        <v>59</v>
      </c>
      <c r="E48" s="42">
        <v>1.06</v>
      </c>
      <c r="F48" s="42" t="s">
        <v>198</v>
      </c>
      <c r="G48" s="42">
        <v>0.89</v>
      </c>
    </row>
    <row r="49" spans="1:7" x14ac:dyDescent="0.25">
      <c r="A49" s="29" t="s">
        <v>199</v>
      </c>
      <c r="B49" s="41">
        <v>0.21199999999999999</v>
      </c>
      <c r="C49" s="42" t="s">
        <v>200</v>
      </c>
      <c r="D49" s="42" t="s">
        <v>201</v>
      </c>
      <c r="E49" s="42" t="s">
        <v>186</v>
      </c>
      <c r="F49" s="42" t="s">
        <v>202</v>
      </c>
      <c r="G49" s="42" t="s">
        <v>203</v>
      </c>
    </row>
    <row r="50" spans="1:7" x14ac:dyDescent="0.25">
      <c r="A50" s="29" t="s">
        <v>204</v>
      </c>
      <c r="B50" s="41">
        <v>0.186</v>
      </c>
      <c r="C50" s="42" t="s">
        <v>205</v>
      </c>
      <c r="D50" s="42" t="s">
        <v>206</v>
      </c>
      <c r="E50" s="42" t="s">
        <v>207</v>
      </c>
      <c r="F50" s="42" t="s">
        <v>208</v>
      </c>
      <c r="G50" s="42">
        <v>1.65</v>
      </c>
    </row>
    <row r="51" spans="1:7" x14ac:dyDescent="0.25">
      <c r="A51" s="29" t="s">
        <v>209</v>
      </c>
      <c r="B51" s="41">
        <v>0.187</v>
      </c>
      <c r="C51" s="42">
        <v>1</v>
      </c>
      <c r="D51" s="42">
        <v>0.97</v>
      </c>
      <c r="E51" s="42" t="s">
        <v>90</v>
      </c>
      <c r="F51" s="42">
        <v>0.95</v>
      </c>
      <c r="G51" s="42">
        <v>1.05</v>
      </c>
    </row>
    <row r="52" spans="1:7" x14ac:dyDescent="0.25">
      <c r="A52" s="29" t="s">
        <v>210</v>
      </c>
      <c r="B52" s="41">
        <v>0.161</v>
      </c>
      <c r="C52" s="42" t="s">
        <v>211</v>
      </c>
      <c r="D52" s="42" t="s">
        <v>124</v>
      </c>
      <c r="E52" s="42" t="s">
        <v>195</v>
      </c>
      <c r="F52" s="42">
        <v>0.71</v>
      </c>
      <c r="G52" s="42">
        <v>2.0099999999999998</v>
      </c>
    </row>
    <row r="53" spans="1:7" x14ac:dyDescent="0.25">
      <c r="A53" s="29" t="s">
        <v>212</v>
      </c>
      <c r="B53" s="41">
        <v>0.18099999999999999</v>
      </c>
      <c r="C53" s="42">
        <v>1.7</v>
      </c>
      <c r="D53" s="42" t="s">
        <v>213</v>
      </c>
      <c r="E53" s="42" t="s">
        <v>214</v>
      </c>
      <c r="F53" s="42">
        <v>0.88</v>
      </c>
      <c r="G53" s="42">
        <v>1.68</v>
      </c>
    </row>
    <row r="54" spans="1:7" x14ac:dyDescent="0.25">
      <c r="A54" s="29" t="s">
        <v>215</v>
      </c>
      <c r="B54" s="41">
        <v>0.17599999999999999</v>
      </c>
      <c r="C54" s="42" t="s">
        <v>163</v>
      </c>
      <c r="D54" s="42">
        <v>1.1200000000000001</v>
      </c>
      <c r="E54" s="42">
        <v>1.05</v>
      </c>
      <c r="F54" s="42">
        <v>1.1000000000000001</v>
      </c>
      <c r="G54" s="42">
        <v>1.57</v>
      </c>
    </row>
    <row r="55" spans="1:7" x14ac:dyDescent="0.25">
      <c r="A55" s="29" t="s">
        <v>35</v>
      </c>
      <c r="B55" s="41">
        <v>0.17100000000000001</v>
      </c>
      <c r="C55" s="42" t="s">
        <v>138</v>
      </c>
      <c r="D55" s="42" t="s">
        <v>216</v>
      </c>
      <c r="E55" s="42" t="s">
        <v>217</v>
      </c>
      <c r="F55" s="42" t="s">
        <v>218</v>
      </c>
      <c r="G55" s="42" t="s">
        <v>219</v>
      </c>
    </row>
    <row r="56" spans="1:7" x14ac:dyDescent="0.25">
      <c r="A56" s="29" t="s">
        <v>220</v>
      </c>
      <c r="B56" s="41">
        <v>0.16700000000000001</v>
      </c>
      <c r="C56" s="42">
        <v>0.9</v>
      </c>
      <c r="D56" s="42">
        <v>0.77</v>
      </c>
      <c r="E56" s="42">
        <v>0.74</v>
      </c>
      <c r="F56" s="42">
        <v>0.77</v>
      </c>
      <c r="G56" s="42" t="s">
        <v>221</v>
      </c>
    </row>
    <row r="57" spans="1:7" x14ac:dyDescent="0.25">
      <c r="A57" s="29" t="s">
        <v>222</v>
      </c>
      <c r="B57" s="41">
        <v>0.17299999999999999</v>
      </c>
      <c r="C57" s="42">
        <v>7.85</v>
      </c>
      <c r="D57" s="42">
        <v>7.23</v>
      </c>
      <c r="E57" s="42" t="s">
        <v>223</v>
      </c>
      <c r="F57" s="42">
        <v>0.61</v>
      </c>
      <c r="G57" s="42">
        <v>10.47</v>
      </c>
    </row>
    <row r="58" spans="1:7" x14ac:dyDescent="0.25">
      <c r="A58" s="29" t="s">
        <v>224</v>
      </c>
      <c r="B58" s="41">
        <v>0.16700000000000001</v>
      </c>
      <c r="C58" s="42">
        <v>1</v>
      </c>
      <c r="D58" s="42" t="s">
        <v>225</v>
      </c>
      <c r="E58" s="42">
        <v>1.08</v>
      </c>
      <c r="F58" s="42">
        <v>0.71</v>
      </c>
      <c r="G58" s="42">
        <v>0.88</v>
      </c>
    </row>
    <row r="59" spans="1:7" x14ac:dyDescent="0.25">
      <c r="A59" s="29" t="s">
        <v>226</v>
      </c>
      <c r="B59" s="41">
        <v>0.18099999999999999</v>
      </c>
      <c r="C59" s="42" t="s">
        <v>227</v>
      </c>
      <c r="D59" s="42">
        <v>1.82</v>
      </c>
      <c r="E59" s="42" t="s">
        <v>228</v>
      </c>
      <c r="F59" s="42">
        <v>5.24</v>
      </c>
      <c r="G59" s="42">
        <v>12.92</v>
      </c>
    </row>
    <row r="60" spans="1:7" x14ac:dyDescent="0.25">
      <c r="A60" s="29" t="s">
        <v>229</v>
      </c>
      <c r="B60" s="41">
        <v>0.155</v>
      </c>
      <c r="C60" s="42" t="s">
        <v>183</v>
      </c>
      <c r="D60" s="42" t="s">
        <v>194</v>
      </c>
      <c r="E60" s="42" t="s">
        <v>102</v>
      </c>
      <c r="F60" s="42" t="s">
        <v>186</v>
      </c>
      <c r="G60" s="42" t="s">
        <v>125</v>
      </c>
    </row>
    <row r="61" spans="1:7" x14ac:dyDescent="0.25">
      <c r="A61" s="29" t="s">
        <v>230</v>
      </c>
      <c r="B61" s="41">
        <v>0.16300000000000001</v>
      </c>
      <c r="C61" s="42" t="s">
        <v>231</v>
      </c>
      <c r="D61" s="42" t="s">
        <v>232</v>
      </c>
      <c r="E61" s="42" t="s">
        <v>233</v>
      </c>
      <c r="F61" s="42" t="s">
        <v>234</v>
      </c>
      <c r="G61" s="42">
        <v>1.4</v>
      </c>
    </row>
    <row r="62" spans="1:7" x14ac:dyDescent="0.25">
      <c r="A62" s="29" t="s">
        <v>235</v>
      </c>
      <c r="B62" s="41">
        <v>0.16900000000000001</v>
      </c>
      <c r="C62" s="42" t="s">
        <v>236</v>
      </c>
      <c r="D62" s="42" t="s">
        <v>237</v>
      </c>
      <c r="E62" s="42" t="s">
        <v>238</v>
      </c>
      <c r="F62" s="42" t="s">
        <v>237</v>
      </c>
      <c r="G62" s="42">
        <v>1.24</v>
      </c>
    </row>
    <row r="63" spans="1:7" x14ac:dyDescent="0.25">
      <c r="A63" s="29" t="s">
        <v>239</v>
      </c>
      <c r="B63" s="41">
        <v>0.17899999999999999</v>
      </c>
      <c r="C63" s="42">
        <v>1.26</v>
      </c>
      <c r="D63" s="42">
        <v>0.32</v>
      </c>
      <c r="E63" s="42">
        <v>0.41</v>
      </c>
      <c r="F63" s="42">
        <v>1.54</v>
      </c>
      <c r="G63" s="42" t="s">
        <v>240</v>
      </c>
    </row>
  </sheetData>
  <mergeCells count="7">
    <mergeCell ref="F2:F3"/>
    <mergeCell ref="G2:G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13" workbookViewId="0"/>
  </sheetViews>
  <sheetFormatPr defaultRowHeight="13.2" x14ac:dyDescent="0.25"/>
  <cols>
    <col min="1" max="1" width="8.88671875" style="5"/>
    <col min="2" max="2" width="17.88671875" style="5" customWidth="1"/>
    <col min="3" max="10" width="8.88671875" style="5"/>
    <col min="11" max="11" width="19.33203125" style="5" customWidth="1"/>
    <col min="12" max="16384" width="8.88671875" style="5"/>
  </cols>
  <sheetData>
    <row r="1" spans="1:9" ht="15.6" x14ac:dyDescent="0.3">
      <c r="A1" s="1" t="s">
        <v>1191</v>
      </c>
    </row>
    <row r="2" spans="1:9" x14ac:dyDescent="0.25">
      <c r="C2" s="118" t="s">
        <v>942</v>
      </c>
      <c r="D2" s="118"/>
      <c r="E2" s="118"/>
      <c r="F2" s="118"/>
      <c r="G2" s="118"/>
      <c r="H2" s="118"/>
      <c r="I2" s="25"/>
    </row>
    <row r="3" spans="1:9" x14ac:dyDescent="0.25"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pans="1:9" x14ac:dyDescent="0.25">
      <c r="B4" s="5" t="s">
        <v>0</v>
      </c>
      <c r="C4" s="5">
        <v>1.8975</v>
      </c>
      <c r="D4" s="5">
        <v>6.9702000000000002</v>
      </c>
      <c r="E4" s="5">
        <v>6.8510999999999997</v>
      </c>
      <c r="F4" s="5">
        <v>6.8326000000000002</v>
      </c>
      <c r="G4" s="5">
        <v>8.9588000000000001</v>
      </c>
      <c r="H4" s="5">
        <v>6.4888000000000003</v>
      </c>
    </row>
    <row r="5" spans="1:9" x14ac:dyDescent="0.25">
      <c r="B5" s="5" t="s">
        <v>1</v>
      </c>
      <c r="C5" s="5">
        <v>1.8888</v>
      </c>
      <c r="D5" s="5">
        <v>4.8800999999999997</v>
      </c>
      <c r="E5" s="5">
        <v>7.3582000000000001</v>
      </c>
      <c r="F5" s="5">
        <v>7.6123000000000003</v>
      </c>
      <c r="G5" s="5">
        <v>7.5987</v>
      </c>
      <c r="H5" s="5">
        <v>3.2911999999999999</v>
      </c>
    </row>
    <row r="6" spans="1:9" x14ac:dyDescent="0.25">
      <c r="B6" s="5" t="s">
        <v>2</v>
      </c>
      <c r="C6" s="5">
        <v>1.7776000000000001</v>
      </c>
      <c r="D6" s="5">
        <v>6.9645999999999999</v>
      </c>
      <c r="E6" s="5">
        <v>8.1723999999999997</v>
      </c>
      <c r="F6" s="5">
        <v>7.3933999999999997</v>
      </c>
      <c r="G6" s="5">
        <v>8.9430999999999994</v>
      </c>
      <c r="H6" s="5">
        <v>6.8240999999999996</v>
      </c>
    </row>
    <row r="7" spans="1:9" x14ac:dyDescent="0.25">
      <c r="B7" s="5" t="s">
        <v>3</v>
      </c>
      <c r="C7" s="5">
        <v>1.9705999999999999</v>
      </c>
      <c r="D7" s="5">
        <v>7.9665999999999997</v>
      </c>
      <c r="E7" s="5">
        <v>7.3158000000000003</v>
      </c>
      <c r="F7" s="5">
        <v>8.7546999999999997</v>
      </c>
      <c r="G7" s="5">
        <v>9.0852000000000004</v>
      </c>
      <c r="H7" s="5">
        <v>5.7544000000000004</v>
      </c>
    </row>
    <row r="8" spans="1:9" x14ac:dyDescent="0.25">
      <c r="B8" s="5" t="s">
        <v>4</v>
      </c>
      <c r="C8" s="5">
        <v>2.0415999999999999</v>
      </c>
      <c r="D8" s="5">
        <v>7.7016999999999998</v>
      </c>
      <c r="E8" s="5">
        <v>7.4320000000000004</v>
      </c>
      <c r="F8" s="5">
        <v>7.6608000000000001</v>
      </c>
      <c r="G8" s="5">
        <v>8.5568000000000008</v>
      </c>
      <c r="H8" s="5">
        <v>5.6802000000000001</v>
      </c>
    </row>
    <row r="9" spans="1:9" x14ac:dyDescent="0.25">
      <c r="B9" s="11" t="s">
        <v>1123</v>
      </c>
      <c r="C9" s="5">
        <v>7.9000000000000008E-3</v>
      </c>
      <c r="D9" s="5">
        <v>7.9000000000000008E-3</v>
      </c>
      <c r="E9" s="5">
        <v>7.9000000000000008E-3</v>
      </c>
      <c r="F9" s="5">
        <v>7.9000000000000008E-3</v>
      </c>
      <c r="G9" s="5">
        <v>7.9000000000000008E-3</v>
      </c>
      <c r="H9" s="5">
        <v>7.9000000000000008E-3</v>
      </c>
    </row>
    <row r="12" spans="1:9" x14ac:dyDescent="0.25">
      <c r="C12" s="118" t="s">
        <v>943</v>
      </c>
      <c r="D12" s="118"/>
      <c r="E12" s="118"/>
      <c r="F12" s="118"/>
      <c r="G12" s="118"/>
      <c r="H12" s="118"/>
    </row>
    <row r="13" spans="1:9" x14ac:dyDescent="0.25"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</row>
    <row r="14" spans="1:9" x14ac:dyDescent="0.25">
      <c r="B14" s="5" t="s">
        <v>0</v>
      </c>
      <c r="C14" s="5">
        <v>1.6411</v>
      </c>
      <c r="D14" s="5">
        <v>3.2879999999999998</v>
      </c>
      <c r="E14" s="5">
        <v>3.6057000000000001</v>
      </c>
      <c r="F14" s="5">
        <v>3.3464</v>
      </c>
      <c r="G14" s="5">
        <v>3.9811999999999999</v>
      </c>
      <c r="H14" s="5">
        <v>3.1227</v>
      </c>
    </row>
    <row r="15" spans="1:9" x14ac:dyDescent="0.25">
      <c r="B15" s="5" t="s">
        <v>1</v>
      </c>
      <c r="C15" s="5">
        <v>1.7365999999999999</v>
      </c>
      <c r="D15" s="5">
        <v>2.9432999999999998</v>
      </c>
      <c r="E15" s="5">
        <v>4.3582000000000001</v>
      </c>
      <c r="F15" s="5">
        <v>3.6229</v>
      </c>
      <c r="G15" s="5">
        <v>3.4081999999999999</v>
      </c>
      <c r="H15" s="5">
        <v>2.5758999999999999</v>
      </c>
    </row>
    <row r="16" spans="1:9" x14ac:dyDescent="0.25">
      <c r="B16" s="5" t="s">
        <v>2</v>
      </c>
      <c r="C16" s="5">
        <v>1.5145</v>
      </c>
      <c r="D16" s="5">
        <v>3.3502000000000001</v>
      </c>
      <c r="E16" s="5">
        <v>4.0696000000000003</v>
      </c>
      <c r="F16" s="5">
        <v>3.6836000000000002</v>
      </c>
      <c r="G16" s="5">
        <v>4.3407999999999998</v>
      </c>
      <c r="H16" s="5">
        <v>3.2073999999999998</v>
      </c>
    </row>
    <row r="17" spans="2:8" x14ac:dyDescent="0.25">
      <c r="B17" s="5" t="s">
        <v>3</v>
      </c>
      <c r="C17" s="5">
        <v>1.6812</v>
      </c>
      <c r="D17" s="5">
        <v>3.5331999999999999</v>
      </c>
      <c r="E17" s="5">
        <v>4.2211999999999996</v>
      </c>
      <c r="F17" s="5">
        <v>3.6806000000000001</v>
      </c>
      <c r="G17" s="5">
        <v>4.1628999999999996</v>
      </c>
      <c r="H17" s="5">
        <v>2.9146000000000001</v>
      </c>
    </row>
    <row r="18" spans="2:8" x14ac:dyDescent="0.25">
      <c r="B18" s="5" t="s">
        <v>4</v>
      </c>
      <c r="C18" s="5">
        <v>1.7827999999999999</v>
      </c>
      <c r="D18" s="5">
        <v>3.5181</v>
      </c>
      <c r="E18" s="5">
        <v>4.2126000000000001</v>
      </c>
      <c r="F18" s="5">
        <v>3.7119</v>
      </c>
      <c r="G18" s="5">
        <v>3.9337</v>
      </c>
      <c r="H18" s="5">
        <v>2.9432</v>
      </c>
    </row>
    <row r="19" spans="2:8" x14ac:dyDescent="0.25">
      <c r="B19" s="11" t="s">
        <v>1123</v>
      </c>
      <c r="C19" s="5">
        <v>7.9000000000000008E-3</v>
      </c>
      <c r="D19" s="5">
        <v>7.9000000000000008E-3</v>
      </c>
      <c r="E19" s="5">
        <v>7.9000000000000008E-3</v>
      </c>
      <c r="F19" s="5">
        <v>7.9000000000000008E-3</v>
      </c>
      <c r="G19" s="5">
        <v>7.9000000000000008E-3</v>
      </c>
      <c r="H19" s="5">
        <v>7.9000000000000008E-3</v>
      </c>
    </row>
  </sheetData>
  <sortState ref="A2:F18">
    <sortCondition ref="A1"/>
  </sortState>
  <mergeCells count="2">
    <mergeCell ref="C2:H2"/>
    <mergeCell ref="C12:H1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D12" sqref="D12"/>
    </sheetView>
  </sheetViews>
  <sheetFormatPr defaultRowHeight="13.2" x14ac:dyDescent="0.25"/>
  <cols>
    <col min="1" max="16384" width="8.88671875" style="15"/>
  </cols>
  <sheetData>
    <row r="1" spans="1:17" s="5" customFormat="1" ht="15.6" x14ac:dyDescent="0.3">
      <c r="A1" s="1" t="s">
        <v>1192</v>
      </c>
    </row>
    <row r="2" spans="1:17" s="5" customFormat="1" x14ac:dyDescent="0.25">
      <c r="B2" s="7" t="s">
        <v>277</v>
      </c>
      <c r="C2" s="7"/>
      <c r="J2" s="7" t="s">
        <v>278</v>
      </c>
    </row>
    <row r="3" spans="1:17" s="5" customFormat="1" ht="13.8" x14ac:dyDescent="0.25">
      <c r="B3" s="7" t="s">
        <v>279</v>
      </c>
      <c r="C3" s="7" t="s">
        <v>280</v>
      </c>
      <c r="D3" s="7" t="s">
        <v>1173</v>
      </c>
      <c r="E3" s="7" t="s">
        <v>1174</v>
      </c>
      <c r="J3" s="7" t="s">
        <v>279</v>
      </c>
      <c r="K3" s="7" t="s">
        <v>280</v>
      </c>
      <c r="L3" s="7" t="s">
        <v>1173</v>
      </c>
      <c r="M3" s="7" t="s">
        <v>1174</v>
      </c>
    </row>
    <row r="4" spans="1:17" s="5" customFormat="1" x14ac:dyDescent="0.25">
      <c r="A4" s="5" t="s">
        <v>0</v>
      </c>
      <c r="B4" s="13">
        <v>1.0649999999999999</v>
      </c>
      <c r="C4" s="13">
        <v>1.101</v>
      </c>
      <c r="D4" s="13">
        <v>1.3240000000000001</v>
      </c>
      <c r="E4" s="13">
        <v>1.6890000000000001</v>
      </c>
      <c r="F4" s="14"/>
      <c r="G4" s="14"/>
      <c r="H4" s="14"/>
      <c r="I4" s="14" t="s">
        <v>0</v>
      </c>
      <c r="J4" s="13">
        <v>0.20100000000000001</v>
      </c>
      <c r="K4" s="13">
        <v>0.35899999999999999</v>
      </c>
      <c r="L4" s="13">
        <v>0.36599999999999999</v>
      </c>
      <c r="M4" s="13">
        <v>0.47</v>
      </c>
    </row>
    <row r="5" spans="1:17" s="5" customFormat="1" x14ac:dyDescent="0.25">
      <c r="A5" s="5" t="s">
        <v>1</v>
      </c>
      <c r="B5" s="13">
        <v>1.1379999999999999</v>
      </c>
      <c r="C5" s="13">
        <v>1.4219999999999999</v>
      </c>
      <c r="D5" s="13">
        <v>1.379</v>
      </c>
      <c r="E5" s="13">
        <v>1.7589999999999999</v>
      </c>
      <c r="F5" s="14"/>
      <c r="G5" s="14"/>
      <c r="H5" s="14"/>
      <c r="I5" s="14" t="s">
        <v>1</v>
      </c>
      <c r="J5" s="13">
        <v>0.24399999999999999</v>
      </c>
      <c r="K5" s="13">
        <v>0.32700000000000001</v>
      </c>
      <c r="L5" s="13">
        <v>0.33900000000000002</v>
      </c>
      <c r="M5" s="13">
        <v>0.59899999999999998</v>
      </c>
    </row>
    <row r="6" spans="1:17" s="5" customFormat="1" x14ac:dyDescent="0.25">
      <c r="A6" s="5" t="s">
        <v>2</v>
      </c>
      <c r="B6" s="13">
        <v>1.3</v>
      </c>
      <c r="C6" s="13">
        <v>1.206</v>
      </c>
      <c r="D6" s="13">
        <v>1.57</v>
      </c>
      <c r="E6" s="13">
        <v>2.0030000000000001</v>
      </c>
      <c r="F6" s="14"/>
      <c r="G6" s="14"/>
      <c r="H6" s="14"/>
      <c r="I6" s="14" t="s">
        <v>2</v>
      </c>
      <c r="J6" s="13">
        <v>0.26100000000000001</v>
      </c>
      <c r="K6" s="13">
        <v>0.38900000000000001</v>
      </c>
      <c r="L6" s="13">
        <v>0.40899999999999997</v>
      </c>
      <c r="M6" s="13">
        <v>0.45100000000000001</v>
      </c>
    </row>
    <row r="7" spans="1:17" s="5" customFormat="1" x14ac:dyDescent="0.25">
      <c r="A7" s="5" t="s">
        <v>3</v>
      </c>
      <c r="B7" s="13">
        <v>1.0009999999999999</v>
      </c>
      <c r="C7" s="13">
        <v>1.198</v>
      </c>
      <c r="D7" s="13">
        <v>1.173</v>
      </c>
      <c r="E7" s="13">
        <v>1.4970000000000001</v>
      </c>
      <c r="F7" s="14"/>
      <c r="G7" s="14"/>
      <c r="H7" s="14"/>
      <c r="I7" s="14" t="s">
        <v>3</v>
      </c>
      <c r="J7" s="13">
        <v>0.28899999999999998</v>
      </c>
      <c r="K7" s="13">
        <v>0.307</v>
      </c>
      <c r="L7" s="13">
        <v>0.41199999999999998</v>
      </c>
      <c r="M7" s="13">
        <v>0.501</v>
      </c>
    </row>
    <row r="8" spans="1:17" s="5" customFormat="1" x14ac:dyDescent="0.25">
      <c r="A8" s="5" t="s">
        <v>4</v>
      </c>
      <c r="B8" s="13">
        <v>1.2509999999999999</v>
      </c>
      <c r="C8" s="13">
        <v>1.3220000000000001</v>
      </c>
      <c r="D8" s="13">
        <v>1.5129999999999999</v>
      </c>
      <c r="E8" s="13">
        <v>1.93</v>
      </c>
      <c r="F8" s="14"/>
      <c r="G8" s="14"/>
      <c r="H8" s="14"/>
      <c r="I8" s="14" t="s">
        <v>4</v>
      </c>
      <c r="J8" s="13">
        <v>0.255</v>
      </c>
      <c r="K8" s="13">
        <v>0.378</v>
      </c>
      <c r="L8" s="13">
        <v>0.39300000000000002</v>
      </c>
      <c r="M8" s="13">
        <v>0.53</v>
      </c>
    </row>
    <row r="9" spans="1:17" s="5" customFormat="1" x14ac:dyDescent="0.25"/>
    <row r="10" spans="1:17" s="5" customFormat="1" x14ac:dyDescent="0.25"/>
    <row r="11" spans="1:17" s="5" customFormat="1" x14ac:dyDescent="0.25"/>
    <row r="12" spans="1:17" s="5" customFormat="1" x14ac:dyDescent="0.25">
      <c r="A12" s="3" t="s">
        <v>956</v>
      </c>
      <c r="B12" s="4" t="s">
        <v>957</v>
      </c>
      <c r="C12" s="4" t="s">
        <v>958</v>
      </c>
      <c r="D12" s="4" t="s">
        <v>959</v>
      </c>
      <c r="E12" s="4" t="s">
        <v>960</v>
      </c>
      <c r="F12" s="4" t="s">
        <v>961</v>
      </c>
      <c r="G12" s="4"/>
      <c r="H12" s="4"/>
      <c r="I12" s="3" t="s">
        <v>956</v>
      </c>
      <c r="J12" s="4" t="s">
        <v>957</v>
      </c>
      <c r="K12" s="4" t="s">
        <v>958</v>
      </c>
      <c r="L12" s="4" t="s">
        <v>959</v>
      </c>
      <c r="M12" s="4" t="s">
        <v>960</v>
      </c>
      <c r="N12" s="4" t="s">
        <v>961</v>
      </c>
      <c r="O12" s="4"/>
      <c r="P12" s="4"/>
      <c r="Q12" s="4"/>
    </row>
    <row r="13" spans="1:17" s="5" customFormat="1" x14ac:dyDescent="0.25">
      <c r="A13" s="3" t="s">
        <v>1089</v>
      </c>
      <c r="B13" s="4">
        <v>-9.8799999999999999E-2</v>
      </c>
      <c r="C13" s="4" t="s">
        <v>1090</v>
      </c>
      <c r="D13" s="4" t="s">
        <v>973</v>
      </c>
      <c r="E13" s="4" t="s">
        <v>974</v>
      </c>
      <c r="F13" s="4">
        <v>0.74680000000000002</v>
      </c>
      <c r="G13" s="4" t="s">
        <v>967</v>
      </c>
      <c r="H13" s="4"/>
      <c r="I13" s="3" t="s">
        <v>1089</v>
      </c>
      <c r="J13" s="4">
        <v>-0.10199999999999999</v>
      </c>
      <c r="K13" s="4" t="s">
        <v>1101</v>
      </c>
      <c r="L13" s="4" t="s">
        <v>964</v>
      </c>
      <c r="M13" s="4" t="s">
        <v>845</v>
      </c>
      <c r="N13" s="4">
        <v>5.3E-3</v>
      </c>
      <c r="O13" s="4" t="s">
        <v>967</v>
      </c>
      <c r="P13" s="4"/>
      <c r="Q13" s="4"/>
    </row>
    <row r="14" spans="1:17" s="5" customFormat="1" x14ac:dyDescent="0.25">
      <c r="A14" s="3" t="s">
        <v>1091</v>
      </c>
      <c r="B14" s="4">
        <v>-0.24079999999999999</v>
      </c>
      <c r="C14" s="4" t="s">
        <v>1092</v>
      </c>
      <c r="D14" s="4" t="s">
        <v>973</v>
      </c>
      <c r="E14" s="4" t="s">
        <v>974</v>
      </c>
      <c r="F14" s="4">
        <v>0.1057</v>
      </c>
      <c r="G14" s="4" t="s">
        <v>970</v>
      </c>
      <c r="H14" s="4"/>
      <c r="I14" s="3" t="s">
        <v>1091</v>
      </c>
      <c r="J14" s="4">
        <v>-0.1338</v>
      </c>
      <c r="K14" s="4" t="s">
        <v>1102</v>
      </c>
      <c r="L14" s="4" t="s">
        <v>964</v>
      </c>
      <c r="M14" s="4" t="s">
        <v>844</v>
      </c>
      <c r="N14" s="4">
        <v>4.0000000000000002E-4</v>
      </c>
      <c r="O14" s="4" t="s">
        <v>970</v>
      </c>
      <c r="P14" s="4"/>
      <c r="Q14" s="4"/>
    </row>
    <row r="15" spans="1:17" s="5" customFormat="1" x14ac:dyDescent="0.25">
      <c r="A15" s="3" t="s">
        <v>1093</v>
      </c>
      <c r="B15" s="4">
        <v>-0.62460000000000004</v>
      </c>
      <c r="C15" s="4" t="s">
        <v>1094</v>
      </c>
      <c r="D15" s="4" t="s">
        <v>964</v>
      </c>
      <c r="E15" s="4" t="s">
        <v>965</v>
      </c>
      <c r="F15" s="4" t="s">
        <v>966</v>
      </c>
      <c r="G15" s="4" t="s">
        <v>975</v>
      </c>
      <c r="H15" s="4"/>
      <c r="I15" s="3" t="s">
        <v>1093</v>
      </c>
      <c r="J15" s="4">
        <v>-0.26019999999999999</v>
      </c>
      <c r="K15" s="4" t="s">
        <v>1103</v>
      </c>
      <c r="L15" s="4" t="s">
        <v>964</v>
      </c>
      <c r="M15" s="4" t="s">
        <v>965</v>
      </c>
      <c r="N15" s="4" t="s">
        <v>966</v>
      </c>
      <c r="O15" s="4" t="s">
        <v>975</v>
      </c>
      <c r="P15" s="4"/>
      <c r="Q15" s="4"/>
    </row>
    <row r="16" spans="1:17" s="5" customFormat="1" x14ac:dyDescent="0.25">
      <c r="A16" s="3" t="s">
        <v>1095</v>
      </c>
      <c r="B16" s="4">
        <v>-0.14199999999999999</v>
      </c>
      <c r="C16" s="4" t="s">
        <v>1096</v>
      </c>
      <c r="D16" s="4" t="s">
        <v>973</v>
      </c>
      <c r="E16" s="4" t="s">
        <v>974</v>
      </c>
      <c r="F16" s="4">
        <v>0.48870000000000002</v>
      </c>
      <c r="G16" s="4" t="s">
        <v>981</v>
      </c>
      <c r="H16" s="4"/>
      <c r="I16" s="3" t="s">
        <v>1095</v>
      </c>
      <c r="J16" s="4">
        <v>-3.1800000000000002E-2</v>
      </c>
      <c r="K16" s="4" t="s">
        <v>1104</v>
      </c>
      <c r="L16" s="4" t="s">
        <v>973</v>
      </c>
      <c r="M16" s="4" t="s">
        <v>974</v>
      </c>
      <c r="N16" s="4">
        <v>0.60980000000000001</v>
      </c>
      <c r="O16" s="4" t="s">
        <v>981</v>
      </c>
      <c r="P16" s="4"/>
      <c r="Q16" s="4"/>
    </row>
    <row r="17" spans="1:17" s="5" customFormat="1" x14ac:dyDescent="0.25">
      <c r="A17" s="3" t="s">
        <v>1097</v>
      </c>
      <c r="B17" s="4">
        <v>-0.52580000000000005</v>
      </c>
      <c r="C17" s="4" t="s">
        <v>1098</v>
      </c>
      <c r="D17" s="4" t="s">
        <v>964</v>
      </c>
      <c r="E17" s="4" t="s">
        <v>844</v>
      </c>
      <c r="F17" s="4">
        <v>2.9999999999999997E-4</v>
      </c>
      <c r="G17" s="4" t="s">
        <v>984</v>
      </c>
      <c r="H17" s="4"/>
      <c r="I17" s="3" t="s">
        <v>1097</v>
      </c>
      <c r="J17" s="4">
        <v>-0.15820000000000001</v>
      </c>
      <c r="K17" s="4" t="s">
        <v>1105</v>
      </c>
      <c r="L17" s="4" t="s">
        <v>964</v>
      </c>
      <c r="M17" s="4" t="s">
        <v>965</v>
      </c>
      <c r="N17" s="4" t="s">
        <v>966</v>
      </c>
      <c r="O17" s="4" t="s">
        <v>984</v>
      </c>
      <c r="P17" s="4"/>
      <c r="Q17" s="4"/>
    </row>
    <row r="18" spans="1:17" s="5" customFormat="1" x14ac:dyDescent="0.25">
      <c r="A18" s="3" t="s">
        <v>1099</v>
      </c>
      <c r="B18" s="4">
        <v>-0.38379999999999997</v>
      </c>
      <c r="C18" s="4" t="s">
        <v>1100</v>
      </c>
      <c r="D18" s="4" t="s">
        <v>964</v>
      </c>
      <c r="E18" s="4" t="s">
        <v>845</v>
      </c>
      <c r="F18" s="4">
        <v>6.1000000000000004E-3</v>
      </c>
      <c r="G18" s="4" t="s">
        <v>990</v>
      </c>
      <c r="H18" s="4"/>
      <c r="I18" s="3" t="s">
        <v>1099</v>
      </c>
      <c r="J18" s="4">
        <v>-0.12640000000000001</v>
      </c>
      <c r="K18" s="4" t="s">
        <v>1106</v>
      </c>
      <c r="L18" s="4" t="s">
        <v>964</v>
      </c>
      <c r="M18" s="4" t="s">
        <v>844</v>
      </c>
      <c r="N18" s="4">
        <v>8.0000000000000004E-4</v>
      </c>
      <c r="O18" s="4" t="s">
        <v>990</v>
      </c>
      <c r="P18" s="4"/>
      <c r="Q18" s="4"/>
    </row>
    <row r="19" spans="1:17" s="5" customFormat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L17" sqref="L17"/>
    </sheetView>
  </sheetViews>
  <sheetFormatPr defaultRowHeight="13.2" x14ac:dyDescent="0.25"/>
  <cols>
    <col min="1" max="16384" width="8.88671875" style="5"/>
  </cols>
  <sheetData>
    <row r="1" spans="1:14" ht="15.6" x14ac:dyDescent="0.3">
      <c r="A1" s="1" t="s">
        <v>1193</v>
      </c>
    </row>
    <row r="2" spans="1:14" x14ac:dyDescent="0.25">
      <c r="C2" s="119" t="s">
        <v>1124</v>
      </c>
      <c r="D2" s="119"/>
      <c r="E2" s="119"/>
      <c r="F2" s="119"/>
      <c r="G2" s="119" t="s">
        <v>1125</v>
      </c>
      <c r="H2" s="119"/>
      <c r="I2" s="119"/>
      <c r="J2" s="119"/>
      <c r="K2" s="119" t="s">
        <v>1126</v>
      </c>
      <c r="L2" s="119"/>
      <c r="M2" s="119"/>
      <c r="N2" s="119"/>
    </row>
    <row r="3" spans="1:14" x14ac:dyDescent="0.25">
      <c r="C3" s="9" t="s">
        <v>279</v>
      </c>
      <c r="D3" s="6" t="s">
        <v>280</v>
      </c>
      <c r="E3" s="6" t="s">
        <v>281</v>
      </c>
      <c r="F3" s="7" t="s">
        <v>282</v>
      </c>
      <c r="G3" s="9" t="s">
        <v>279</v>
      </c>
      <c r="H3" s="6" t="s">
        <v>280</v>
      </c>
      <c r="I3" s="6" t="s">
        <v>281</v>
      </c>
      <c r="J3" s="7" t="s">
        <v>282</v>
      </c>
      <c r="K3" s="9" t="s">
        <v>279</v>
      </c>
      <c r="L3" s="6" t="s">
        <v>280</v>
      </c>
      <c r="M3" s="6" t="s">
        <v>281</v>
      </c>
      <c r="N3" s="7" t="s">
        <v>282</v>
      </c>
    </row>
    <row r="4" spans="1:14" x14ac:dyDescent="0.25">
      <c r="B4" s="5" t="s">
        <v>921</v>
      </c>
      <c r="C4" s="13">
        <v>2.7829999999999999</v>
      </c>
      <c r="D4" s="13">
        <v>3.181</v>
      </c>
      <c r="E4" s="13">
        <v>2.948</v>
      </c>
      <c r="F4" s="13">
        <v>2.5609999999999999</v>
      </c>
      <c r="G4" s="13">
        <v>2.6429999999999998</v>
      </c>
      <c r="H4" s="13">
        <v>2.3210000000000002</v>
      </c>
      <c r="I4" s="13">
        <v>1.8480000000000001</v>
      </c>
      <c r="J4" s="13">
        <v>1.95</v>
      </c>
      <c r="K4" s="13">
        <v>2.0870000000000002</v>
      </c>
      <c r="L4" s="13">
        <v>1.635</v>
      </c>
      <c r="M4" s="13">
        <v>1.232</v>
      </c>
      <c r="N4" s="13">
        <v>0.63400000000000001</v>
      </c>
    </row>
    <row r="5" spans="1:14" x14ac:dyDescent="0.25">
      <c r="B5" s="5" t="s">
        <v>1</v>
      </c>
      <c r="C5" s="13">
        <v>2.4260000000000002</v>
      </c>
      <c r="D5" s="13">
        <v>2.601</v>
      </c>
      <c r="E5" s="13">
        <v>2.605</v>
      </c>
      <c r="F5" s="13">
        <v>2.698</v>
      </c>
      <c r="G5" s="13">
        <v>2.1509999999999998</v>
      </c>
      <c r="H5" s="13">
        <v>2.1019999999999999</v>
      </c>
      <c r="I5" s="13">
        <v>1.8919999999999999</v>
      </c>
      <c r="J5" s="13">
        <v>1.988</v>
      </c>
      <c r="K5" s="13">
        <v>1.9650000000000001</v>
      </c>
      <c r="L5" s="13">
        <v>1.7430000000000001</v>
      </c>
      <c r="M5" s="13">
        <v>1.1220000000000001</v>
      </c>
      <c r="N5" s="13">
        <v>0.82099999999999995</v>
      </c>
    </row>
    <row r="6" spans="1:14" x14ac:dyDescent="0.25">
      <c r="B6" s="5" t="s">
        <v>2</v>
      </c>
      <c r="C6" s="13">
        <v>2.4830000000000001</v>
      </c>
      <c r="D6" s="13">
        <v>2.6120000000000001</v>
      </c>
      <c r="E6" s="13">
        <v>2.641</v>
      </c>
      <c r="F6" s="13">
        <v>2.7970000000000002</v>
      </c>
      <c r="G6" s="13">
        <v>2.5449999999999999</v>
      </c>
      <c r="H6" s="13">
        <v>2.008</v>
      </c>
      <c r="I6" s="13">
        <v>1.978</v>
      </c>
      <c r="J6" s="13">
        <v>1.665</v>
      </c>
      <c r="K6" s="13">
        <v>1.5569999999999999</v>
      </c>
      <c r="L6" s="13">
        <v>1.321</v>
      </c>
      <c r="M6" s="13">
        <v>0.995</v>
      </c>
      <c r="N6" s="13">
        <v>0.98699999999999999</v>
      </c>
    </row>
    <row r="7" spans="1:14" x14ac:dyDescent="0.25">
      <c r="B7" s="5" t="s">
        <v>3</v>
      </c>
      <c r="C7" s="13">
        <v>2.6739999999999999</v>
      </c>
      <c r="D7" s="13">
        <v>2.5659999999999998</v>
      </c>
      <c r="E7" s="13">
        <v>3.1440000000000001</v>
      </c>
      <c r="F7" s="13">
        <v>2.855</v>
      </c>
      <c r="G7" s="13">
        <v>2.2029999999999998</v>
      </c>
      <c r="H7" s="13">
        <v>2.4569999999999999</v>
      </c>
      <c r="I7" s="13">
        <v>2.073</v>
      </c>
      <c r="J7" s="13">
        <v>1.6839999999999999</v>
      </c>
      <c r="K7" s="13">
        <v>1.5760000000000001</v>
      </c>
      <c r="L7" s="13">
        <v>1.2649999999999999</v>
      </c>
      <c r="M7" s="13">
        <v>0.90300000000000002</v>
      </c>
      <c r="N7" s="13">
        <v>0.83099999999999996</v>
      </c>
    </row>
    <row r="8" spans="1:14" x14ac:dyDescent="0.25">
      <c r="B8" s="5" t="s">
        <v>4</v>
      </c>
      <c r="C8" s="13">
        <v>3.3260000000000001</v>
      </c>
      <c r="D8" s="13">
        <v>2.6829999999999998</v>
      </c>
      <c r="E8" s="13">
        <v>2.9039999999999999</v>
      </c>
      <c r="F8" s="13">
        <v>3.2629999999999999</v>
      </c>
      <c r="G8" s="13">
        <v>2.2040000000000002</v>
      </c>
      <c r="H8" s="13">
        <v>2.133</v>
      </c>
      <c r="I8" s="13">
        <v>2.11</v>
      </c>
      <c r="J8" s="13">
        <v>2.004</v>
      </c>
      <c r="K8" s="13">
        <v>1.7849999999999999</v>
      </c>
      <c r="L8" s="13">
        <v>1.3320000000000001</v>
      </c>
      <c r="M8" s="13">
        <v>1.1319999999999999</v>
      </c>
      <c r="N8" s="13">
        <v>0.75600000000000001</v>
      </c>
    </row>
    <row r="11" spans="1:14" x14ac:dyDescent="0.25">
      <c r="B11" s="119" t="s">
        <v>1126</v>
      </c>
      <c r="C11" s="119"/>
      <c r="D11" s="119"/>
      <c r="E11" s="119"/>
    </row>
    <row r="12" spans="1:14" x14ac:dyDescent="0.25">
      <c r="B12" s="3" t="s">
        <v>956</v>
      </c>
      <c r="C12" s="4" t="s">
        <v>957</v>
      </c>
      <c r="D12" s="4" t="s">
        <v>958</v>
      </c>
      <c r="E12" s="4" t="s">
        <v>959</v>
      </c>
      <c r="F12" s="4" t="s">
        <v>960</v>
      </c>
      <c r="G12" s="4" t="s">
        <v>961</v>
      </c>
      <c r="H12" s="4"/>
    </row>
    <row r="13" spans="1:14" x14ac:dyDescent="0.25">
      <c r="B13" s="3" t="s">
        <v>1089</v>
      </c>
      <c r="C13" s="4">
        <v>0.33479999999999999</v>
      </c>
      <c r="D13" s="4" t="s">
        <v>1127</v>
      </c>
      <c r="E13" s="4" t="s">
        <v>964</v>
      </c>
      <c r="F13" s="4" t="s">
        <v>1121</v>
      </c>
      <c r="G13" s="4">
        <v>4.6899999999999997E-2</v>
      </c>
      <c r="H13" s="4" t="s">
        <v>967</v>
      </c>
    </row>
    <row r="14" spans="1:14" x14ac:dyDescent="0.25">
      <c r="B14" s="3" t="s">
        <v>1091</v>
      </c>
      <c r="C14" s="4">
        <v>0.71719999999999995</v>
      </c>
      <c r="D14" s="4" t="s">
        <v>1128</v>
      </c>
      <c r="E14" s="4" t="s">
        <v>964</v>
      </c>
      <c r="F14" s="4" t="s">
        <v>965</v>
      </c>
      <c r="G14" s="4" t="s">
        <v>966</v>
      </c>
      <c r="H14" s="4" t="s">
        <v>970</v>
      </c>
    </row>
    <row r="15" spans="1:14" x14ac:dyDescent="0.25">
      <c r="B15" s="3" t="s">
        <v>1093</v>
      </c>
      <c r="C15" s="4">
        <v>0.98819999999999997</v>
      </c>
      <c r="D15" s="4" t="s">
        <v>1129</v>
      </c>
      <c r="E15" s="4" t="s">
        <v>964</v>
      </c>
      <c r="F15" s="4" t="s">
        <v>965</v>
      </c>
      <c r="G15" s="4" t="s">
        <v>966</v>
      </c>
      <c r="H15" s="4" t="s">
        <v>975</v>
      </c>
    </row>
    <row r="16" spans="1:14" x14ac:dyDescent="0.25">
      <c r="B16" s="3" t="s">
        <v>1095</v>
      </c>
      <c r="C16" s="4">
        <v>0.38240000000000002</v>
      </c>
      <c r="D16" s="4" t="s">
        <v>1130</v>
      </c>
      <c r="E16" s="4" t="s">
        <v>964</v>
      </c>
      <c r="F16" s="4" t="s">
        <v>1121</v>
      </c>
      <c r="G16" s="4">
        <v>2.0899999999999998E-2</v>
      </c>
      <c r="H16" s="4" t="s">
        <v>981</v>
      </c>
    </row>
    <row r="17" spans="2:8" x14ac:dyDescent="0.25">
      <c r="B17" s="3" t="s">
        <v>1097</v>
      </c>
      <c r="C17" s="4">
        <v>0.65339999999999998</v>
      </c>
      <c r="D17" s="4" t="s">
        <v>1131</v>
      </c>
      <c r="E17" s="4" t="s">
        <v>964</v>
      </c>
      <c r="F17" s="4" t="s">
        <v>844</v>
      </c>
      <c r="G17" s="4">
        <v>2.0000000000000001E-4</v>
      </c>
      <c r="H17" s="4" t="s">
        <v>984</v>
      </c>
    </row>
    <row r="18" spans="2:8" x14ac:dyDescent="0.25">
      <c r="B18" s="3" t="s">
        <v>1099</v>
      </c>
      <c r="C18" s="4">
        <v>0.27100000000000002</v>
      </c>
      <c r="D18" s="4" t="s">
        <v>1132</v>
      </c>
      <c r="E18" s="4" t="s">
        <v>973</v>
      </c>
      <c r="F18" s="4" t="s">
        <v>974</v>
      </c>
      <c r="G18" s="4">
        <v>0.1295</v>
      </c>
      <c r="H18" s="4" t="s">
        <v>990</v>
      </c>
    </row>
    <row r="19" spans="2:8" x14ac:dyDescent="0.25">
      <c r="H19" s="4"/>
    </row>
  </sheetData>
  <mergeCells count="4">
    <mergeCell ref="K2:N2"/>
    <mergeCell ref="G2:J2"/>
    <mergeCell ref="C2:F2"/>
    <mergeCell ref="B11:E1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Q17"/>
  <sheetViews>
    <sheetView topLeftCell="D1" workbookViewId="0">
      <selection activeCell="K19" sqref="K19"/>
    </sheetView>
  </sheetViews>
  <sheetFormatPr defaultRowHeight="13.2" x14ac:dyDescent="0.25"/>
  <cols>
    <col min="1" max="16384" width="8.88671875" style="5"/>
  </cols>
  <sheetData>
    <row r="1" spans="4:17" ht="15.6" x14ac:dyDescent="0.3">
      <c r="D1" s="1" t="s">
        <v>1194</v>
      </c>
    </row>
    <row r="2" spans="4:17" x14ac:dyDescent="0.25">
      <c r="F2" s="119" t="s">
        <v>1124</v>
      </c>
      <c r="G2" s="119"/>
      <c r="H2" s="119"/>
      <c r="I2" s="119"/>
      <c r="J2" s="119" t="s">
        <v>1140</v>
      </c>
      <c r="K2" s="119"/>
      <c r="L2" s="119"/>
      <c r="M2" s="119"/>
      <c r="N2" s="119" t="s">
        <v>1141</v>
      </c>
      <c r="O2" s="119"/>
      <c r="P2" s="119"/>
      <c r="Q2" s="119"/>
    </row>
    <row r="3" spans="4:17" x14ac:dyDescent="0.25">
      <c r="F3" s="9" t="s">
        <v>279</v>
      </c>
      <c r="G3" s="6" t="s">
        <v>280</v>
      </c>
      <c r="H3" s="6" t="s">
        <v>281</v>
      </c>
      <c r="I3" s="7" t="s">
        <v>282</v>
      </c>
      <c r="J3" s="9" t="s">
        <v>279</v>
      </c>
      <c r="K3" s="6" t="s">
        <v>280</v>
      </c>
      <c r="L3" s="6" t="s">
        <v>281</v>
      </c>
      <c r="M3" s="7" t="s">
        <v>282</v>
      </c>
      <c r="N3" s="9" t="s">
        <v>279</v>
      </c>
      <c r="O3" s="6" t="s">
        <v>280</v>
      </c>
      <c r="P3" s="6" t="s">
        <v>281</v>
      </c>
      <c r="Q3" s="7" t="s">
        <v>282</v>
      </c>
    </row>
    <row r="4" spans="4:17" x14ac:dyDescent="0.25">
      <c r="E4" s="5" t="s">
        <v>921</v>
      </c>
      <c r="F4" s="13">
        <v>5.26</v>
      </c>
      <c r="G4" s="13">
        <v>5.2009999999999996</v>
      </c>
      <c r="H4" s="13">
        <v>5.2229999999999999</v>
      </c>
      <c r="I4" s="13">
        <v>5.1260000000000003</v>
      </c>
      <c r="J4" s="13">
        <v>5.1319999999999997</v>
      </c>
      <c r="K4" s="13">
        <v>5.2320000000000002</v>
      </c>
      <c r="L4" s="13">
        <v>4.633</v>
      </c>
      <c r="M4" s="13">
        <v>3.8959999999999999</v>
      </c>
      <c r="N4" s="13">
        <v>5.024</v>
      </c>
      <c r="O4" s="13">
        <v>4.6440000000000001</v>
      </c>
      <c r="P4" s="13">
        <v>3.74</v>
      </c>
      <c r="Q4" s="13">
        <v>3.0110000000000001</v>
      </c>
    </row>
    <row r="5" spans="4:17" x14ac:dyDescent="0.25">
      <c r="E5" s="5" t="s">
        <v>1</v>
      </c>
      <c r="F5" s="13">
        <v>5.4130000000000003</v>
      </c>
      <c r="G5" s="13">
        <v>5.14</v>
      </c>
      <c r="H5" s="13">
        <v>5.7640000000000002</v>
      </c>
      <c r="I5" s="13">
        <v>5.1230000000000002</v>
      </c>
      <c r="J5" s="13">
        <v>5.335</v>
      </c>
      <c r="K5" s="13">
        <v>4.8739999999999997</v>
      </c>
      <c r="L5" s="13">
        <v>4.2110000000000003</v>
      </c>
      <c r="M5" s="13">
        <v>3.899</v>
      </c>
      <c r="N5" s="13">
        <v>4.7539999999999996</v>
      </c>
      <c r="O5" s="13">
        <v>4.8460000000000001</v>
      </c>
      <c r="P5" s="13">
        <v>3.4340000000000002</v>
      </c>
      <c r="Q5" s="13">
        <v>3.07</v>
      </c>
    </row>
    <row r="6" spans="4:17" x14ac:dyDescent="0.25">
      <c r="E6" s="5" t="s">
        <v>2</v>
      </c>
      <c r="F6" s="13">
        <v>5.8769999999999998</v>
      </c>
      <c r="G6" s="13">
        <v>5.1100000000000003</v>
      </c>
      <c r="H6" s="13">
        <v>5.0209999999999999</v>
      </c>
      <c r="I6" s="13">
        <v>5.5490000000000004</v>
      </c>
      <c r="J6" s="13">
        <v>5.0549999999999997</v>
      </c>
      <c r="K6" s="13">
        <v>4.8579999999999997</v>
      </c>
      <c r="L6" s="13">
        <v>4.1529999999999996</v>
      </c>
      <c r="M6" s="13">
        <v>3.9980000000000002</v>
      </c>
      <c r="N6" s="13">
        <v>4.8449999999999998</v>
      </c>
      <c r="O6" s="13">
        <v>5.1870000000000003</v>
      </c>
      <c r="P6" s="13">
        <v>3.8780000000000001</v>
      </c>
      <c r="Q6" s="13">
        <v>3.008</v>
      </c>
    </row>
    <row r="7" spans="4:17" x14ac:dyDescent="0.25">
      <c r="E7" s="5" t="s">
        <v>3</v>
      </c>
      <c r="F7" s="13">
        <v>5.1749999999999998</v>
      </c>
      <c r="G7" s="13">
        <v>5.64</v>
      </c>
      <c r="H7" s="13">
        <v>5.0430000000000001</v>
      </c>
      <c r="I7" s="13">
        <v>5.327</v>
      </c>
      <c r="J7" s="13">
        <v>4.9020000000000001</v>
      </c>
      <c r="K7" s="13">
        <v>5.3209999999999997</v>
      </c>
      <c r="L7" s="13">
        <v>4.0030000000000001</v>
      </c>
      <c r="M7" s="13">
        <v>4.2160000000000002</v>
      </c>
      <c r="N7" s="13">
        <v>4.992</v>
      </c>
      <c r="O7" s="13">
        <v>4.7759999999999998</v>
      </c>
      <c r="P7" s="13">
        <v>3.8769999999999998</v>
      </c>
      <c r="Q7" s="13">
        <v>3.3109999999999999</v>
      </c>
    </row>
    <row r="8" spans="4:17" x14ac:dyDescent="0.25">
      <c r="E8" s="5" t="s">
        <v>4</v>
      </c>
      <c r="F8" s="13">
        <v>5.21</v>
      </c>
      <c r="G8" s="13">
        <v>4.96</v>
      </c>
      <c r="H8" s="13">
        <v>5.34</v>
      </c>
      <c r="I8" s="13">
        <v>5.2640000000000002</v>
      </c>
      <c r="J8" s="13">
        <v>5.375</v>
      </c>
      <c r="K8" s="13">
        <v>5.2229999999999999</v>
      </c>
      <c r="L8" s="13">
        <v>4.4470000000000001</v>
      </c>
      <c r="M8" s="13">
        <v>4.125</v>
      </c>
      <c r="N8" s="13">
        <v>5.01</v>
      </c>
      <c r="O8" s="13">
        <v>4.6559999999999997</v>
      </c>
      <c r="P8" s="13">
        <v>3.4340000000000002</v>
      </c>
      <c r="Q8" s="13">
        <v>2.66</v>
      </c>
    </row>
    <row r="10" spans="4:17" x14ac:dyDescent="0.25">
      <c r="E10" s="119" t="s">
        <v>1139</v>
      </c>
      <c r="F10" s="119"/>
      <c r="G10" s="119"/>
      <c r="H10" s="119"/>
    </row>
    <row r="11" spans="4:17" x14ac:dyDescent="0.25">
      <c r="E11" s="3" t="s">
        <v>956</v>
      </c>
      <c r="F11" s="4" t="s">
        <v>957</v>
      </c>
      <c r="G11" s="4" t="s">
        <v>958</v>
      </c>
      <c r="H11" s="4" t="s">
        <v>959</v>
      </c>
      <c r="I11" s="4" t="s">
        <v>960</v>
      </c>
      <c r="J11" s="4" t="s">
        <v>961</v>
      </c>
      <c r="K11" s="4"/>
      <c r="L11" s="4"/>
      <c r="M11" s="4"/>
    </row>
    <row r="12" spans="4:17" x14ac:dyDescent="0.25">
      <c r="E12" s="3" t="s">
        <v>1089</v>
      </c>
      <c r="F12" s="4">
        <v>0.1032</v>
      </c>
      <c r="G12" s="4" t="s">
        <v>1133</v>
      </c>
      <c r="H12" s="4" t="s">
        <v>973</v>
      </c>
      <c r="I12" s="4" t="s">
        <v>974</v>
      </c>
      <c r="J12" s="4">
        <v>0.85499999999999998</v>
      </c>
      <c r="K12" s="4" t="s">
        <v>967</v>
      </c>
      <c r="L12" s="4"/>
      <c r="M12" s="4"/>
    </row>
    <row r="13" spans="4:17" x14ac:dyDescent="0.25">
      <c r="E13" s="3" t="s">
        <v>1091</v>
      </c>
      <c r="F13" s="4">
        <v>1.252</v>
      </c>
      <c r="G13" s="4" t="s">
        <v>1134</v>
      </c>
      <c r="H13" s="4" t="s">
        <v>964</v>
      </c>
      <c r="I13" s="4" t="s">
        <v>965</v>
      </c>
      <c r="J13" s="4" t="s">
        <v>966</v>
      </c>
      <c r="K13" s="4" t="s">
        <v>970</v>
      </c>
      <c r="L13" s="4"/>
      <c r="M13" s="4"/>
    </row>
    <row r="14" spans="4:17" x14ac:dyDescent="0.25">
      <c r="E14" s="3" t="s">
        <v>1093</v>
      </c>
      <c r="F14" s="4">
        <v>1.913</v>
      </c>
      <c r="G14" s="4" t="s">
        <v>1135</v>
      </c>
      <c r="H14" s="4" t="s">
        <v>964</v>
      </c>
      <c r="I14" s="4" t="s">
        <v>965</v>
      </c>
      <c r="J14" s="4" t="s">
        <v>966</v>
      </c>
      <c r="K14" s="4" t="s">
        <v>975</v>
      </c>
      <c r="L14" s="4"/>
      <c r="M14" s="4"/>
    </row>
    <row r="15" spans="4:17" x14ac:dyDescent="0.25">
      <c r="E15" s="3" t="s">
        <v>1095</v>
      </c>
      <c r="F15" s="4">
        <v>1.149</v>
      </c>
      <c r="G15" s="4" t="s">
        <v>1136</v>
      </c>
      <c r="H15" s="4" t="s">
        <v>964</v>
      </c>
      <c r="I15" s="4" t="s">
        <v>965</v>
      </c>
      <c r="J15" s="4" t="s">
        <v>966</v>
      </c>
      <c r="K15" s="4" t="s">
        <v>981</v>
      </c>
      <c r="L15" s="4"/>
      <c r="M15" s="4"/>
    </row>
    <row r="16" spans="4:17" x14ac:dyDescent="0.25">
      <c r="E16" s="3" t="s">
        <v>1097</v>
      </c>
      <c r="F16" s="4">
        <v>1.81</v>
      </c>
      <c r="G16" s="4" t="s">
        <v>1137</v>
      </c>
      <c r="H16" s="4" t="s">
        <v>964</v>
      </c>
      <c r="I16" s="4" t="s">
        <v>965</v>
      </c>
      <c r="J16" s="4" t="s">
        <v>966</v>
      </c>
      <c r="K16" s="4" t="s">
        <v>984</v>
      </c>
      <c r="L16" s="4"/>
      <c r="M16" s="4"/>
    </row>
    <row r="17" spans="5:13" x14ac:dyDescent="0.25">
      <c r="E17" s="3" t="s">
        <v>1099</v>
      </c>
      <c r="F17" s="4">
        <v>0.66059999999999997</v>
      </c>
      <c r="G17" s="4" t="s">
        <v>1138</v>
      </c>
      <c r="H17" s="4" t="s">
        <v>964</v>
      </c>
      <c r="I17" s="4" t="s">
        <v>844</v>
      </c>
      <c r="J17" s="4">
        <v>5.9999999999999995E-4</v>
      </c>
      <c r="K17" s="4" t="s">
        <v>990</v>
      </c>
      <c r="L17" s="4"/>
      <c r="M17" s="4"/>
    </row>
  </sheetData>
  <mergeCells count="4">
    <mergeCell ref="F2:I2"/>
    <mergeCell ref="J2:M2"/>
    <mergeCell ref="N2:Q2"/>
    <mergeCell ref="E10:H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48</vt:i4>
      </vt:variant>
      <vt:variant>
        <vt:lpstr>命名范围</vt:lpstr>
      </vt:variant>
      <vt:variant>
        <vt:i4>3</vt:i4>
      </vt:variant>
    </vt:vector>
  </HeadingPairs>
  <TitlesOfParts>
    <vt:vector size="51" baseType="lpstr">
      <vt:lpstr>Figure 1a</vt:lpstr>
      <vt:lpstr>Figure 1b</vt:lpstr>
      <vt:lpstr>Figure 1c</vt:lpstr>
      <vt:lpstr>Figure 1d</vt:lpstr>
      <vt:lpstr>Figure 1e</vt:lpstr>
      <vt:lpstr>Figure 1f</vt:lpstr>
      <vt:lpstr>Figure 1h</vt:lpstr>
      <vt:lpstr>Figure 1i</vt:lpstr>
      <vt:lpstr>Figure 1j</vt:lpstr>
      <vt:lpstr>Figure 2a</vt:lpstr>
      <vt:lpstr>Figure 2b</vt:lpstr>
      <vt:lpstr>Figure 2c</vt:lpstr>
      <vt:lpstr>Figure 2d</vt:lpstr>
      <vt:lpstr>Figure 2f</vt:lpstr>
      <vt:lpstr>Figure 2g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5i</vt:lpstr>
      <vt:lpstr>Figure 5k</vt:lpstr>
      <vt:lpstr>Supplementary Figure 3a</vt:lpstr>
      <vt:lpstr>Supplementary Figure 3b</vt:lpstr>
      <vt:lpstr>Supplementary Figure 4</vt:lpstr>
      <vt:lpstr>Supplementary Figure 5</vt:lpstr>
      <vt:lpstr>Supplementary Figure 6a</vt:lpstr>
      <vt:lpstr>Supplementary Figure 6 and 7</vt:lpstr>
      <vt:lpstr>Supplementary Figure 8a</vt:lpstr>
      <vt:lpstr>Supplementary Figure 8b</vt:lpstr>
      <vt:lpstr>Supplementary Figure 9</vt:lpstr>
      <vt:lpstr>Supplementary Figure 10</vt:lpstr>
      <vt:lpstr>Supplementary Figure 11</vt:lpstr>
      <vt:lpstr>'Figure 4e'!OLE_LINK146</vt:lpstr>
      <vt:lpstr>'Figure 4c'!OLE_LINK148</vt:lpstr>
      <vt:lpstr>'Figure 1b'!OLE_LINK85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2025-08-28T14:17:13Z</dcterms:modified>
</cp:coreProperties>
</file>