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ost doc\Paper Outline\Revision Nature aging\22 july 2024\For submission in Jan 2025\For submission to Nature communication after Review\New for formatting\Data files\"/>
    </mc:Choice>
  </mc:AlternateContent>
  <xr:revisionPtr revIDLastSave="0" documentId="13_ncr:1_{5A229514-6CE0-4312-815E-D2248A8CDF5B}" xr6:coauthVersionLast="47" xr6:coauthVersionMax="47" xr10:uidLastSave="{00000000-0000-0000-0000-000000000000}"/>
  <bookViews>
    <workbookView xWindow="-120" yWindow="-120" windowWidth="29040" windowHeight="15720" tabRatio="904" xr2:uid="{3EEE4407-BFC5-4D2D-B284-B44B14A5BE7A}"/>
  </bookViews>
  <sheets>
    <sheet name="Details" sheetId="36" r:id="rId1"/>
    <sheet name="1a" sheetId="18" r:id="rId2"/>
    <sheet name="1b" sheetId="19" r:id="rId3"/>
    <sheet name="1c" sheetId="20" r:id="rId4"/>
    <sheet name="1d" sheetId="1" r:id="rId5"/>
    <sheet name="1e" sheetId="2" r:id="rId6"/>
    <sheet name="1g" sheetId="3" r:id="rId7"/>
    <sheet name="4a" sheetId="21" r:id="rId8"/>
    <sheet name="4b" sheetId="22" r:id="rId9"/>
    <sheet name="4d" sheetId="9" r:id="rId10"/>
    <sheet name="4f" sheetId="10" r:id="rId11"/>
    <sheet name="6a" sheetId="23" r:id="rId12"/>
    <sheet name="6b" sheetId="24" r:id="rId13"/>
    <sheet name="7c" sheetId="25" r:id="rId14"/>
    <sheet name="7e" sheetId="26" r:id="rId15"/>
    <sheet name="7h" sheetId="11" r:id="rId16"/>
    <sheet name="7i" sheetId="27" r:id="rId17"/>
    <sheet name="7j" sheetId="28" r:id="rId18"/>
    <sheet name="8b" sheetId="29" r:id="rId19"/>
    <sheet name="S1a" sheetId="4" r:id="rId20"/>
    <sheet name="S1b" sheetId="30" r:id="rId21"/>
    <sheet name="S1c" sheetId="31" r:id="rId22"/>
    <sheet name="S1d" sheetId="32" r:id="rId23"/>
    <sheet name="S1e" sheetId="6" r:id="rId24"/>
    <sheet name="S1f" sheetId="5" r:id="rId25"/>
    <sheet name="S2a" sheetId="7" r:id="rId26"/>
    <sheet name="S2b" sheetId="8" r:id="rId27"/>
    <sheet name="S6b" sheetId="33" r:id="rId28"/>
    <sheet name="S7a" sheetId="12" r:id="rId29"/>
    <sheet name="S7c" sheetId="13" r:id="rId30"/>
    <sheet name="S8d" sheetId="34" r:id="rId31"/>
    <sheet name="S8e" sheetId="14" r:id="rId32"/>
    <sheet name="S9a" sheetId="15" r:id="rId33"/>
    <sheet name="S9b" sheetId="16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6" l="1"/>
  <c r="E10" i="16"/>
  <c r="F10" i="16"/>
  <c r="G10" i="16"/>
  <c r="H10" i="16"/>
  <c r="I10" i="16"/>
  <c r="J10" i="16"/>
  <c r="D8" i="16"/>
  <c r="E8" i="16"/>
  <c r="F8" i="16"/>
  <c r="G8" i="16"/>
  <c r="H8" i="16"/>
  <c r="I8" i="16"/>
  <c r="J8" i="16"/>
  <c r="C10" i="16"/>
  <c r="C8" i="16"/>
  <c r="C10" i="15"/>
  <c r="D10" i="15"/>
  <c r="E10" i="15"/>
  <c r="F10" i="15"/>
  <c r="G10" i="15"/>
  <c r="H10" i="15"/>
  <c r="I10" i="15"/>
  <c r="C8" i="15"/>
  <c r="D8" i="15"/>
  <c r="E8" i="15"/>
  <c r="F8" i="15"/>
  <c r="G8" i="15"/>
  <c r="H8" i="15"/>
  <c r="I8" i="15"/>
  <c r="B10" i="15"/>
  <c r="B8" i="15"/>
  <c r="D10" i="14"/>
  <c r="E10" i="14"/>
  <c r="F10" i="14"/>
  <c r="D8" i="14"/>
  <c r="E8" i="14"/>
  <c r="F8" i="14"/>
  <c r="C10" i="14"/>
  <c r="C8" i="14"/>
  <c r="D29" i="13"/>
  <c r="E29" i="13"/>
  <c r="F29" i="13"/>
  <c r="D27" i="13"/>
  <c r="E27" i="13"/>
  <c r="F27" i="13"/>
  <c r="C29" i="13"/>
  <c r="C27" i="13"/>
  <c r="D9" i="12"/>
  <c r="E9" i="12"/>
  <c r="F9" i="12"/>
  <c r="I9" i="12"/>
  <c r="J9" i="12"/>
  <c r="K9" i="12"/>
  <c r="L9" i="12"/>
  <c r="D7" i="12"/>
  <c r="E7" i="12"/>
  <c r="F7" i="12"/>
  <c r="I7" i="12"/>
  <c r="J7" i="12"/>
  <c r="K7" i="12"/>
  <c r="L7" i="12"/>
  <c r="C9" i="12"/>
  <c r="C7" i="12"/>
  <c r="D31" i="11"/>
  <c r="D29" i="11"/>
  <c r="C31" i="11"/>
  <c r="C29" i="11"/>
  <c r="D28" i="10"/>
  <c r="E28" i="10"/>
  <c r="F28" i="10"/>
  <c r="D26" i="10"/>
  <c r="E26" i="10"/>
  <c r="F26" i="10"/>
  <c r="C28" i="10"/>
  <c r="C26" i="10"/>
  <c r="D17" i="9"/>
  <c r="E17" i="9"/>
  <c r="F17" i="9"/>
  <c r="D15" i="9"/>
  <c r="E15" i="9"/>
  <c r="F15" i="9"/>
  <c r="C17" i="9"/>
  <c r="C15" i="9"/>
  <c r="D11" i="8"/>
  <c r="E11" i="8"/>
  <c r="F11" i="8"/>
  <c r="D9" i="8"/>
  <c r="E9" i="8"/>
  <c r="F9" i="8"/>
  <c r="C11" i="8"/>
  <c r="C9" i="8"/>
  <c r="D11" i="7"/>
  <c r="E11" i="7"/>
  <c r="F11" i="7"/>
  <c r="D9" i="7"/>
  <c r="E9" i="7"/>
  <c r="F9" i="7"/>
  <c r="C11" i="7"/>
  <c r="C9" i="7"/>
  <c r="D10" i="5"/>
  <c r="E10" i="5"/>
  <c r="F10" i="5"/>
  <c r="D8" i="5"/>
  <c r="E8" i="5"/>
  <c r="F8" i="5"/>
  <c r="C10" i="5"/>
  <c r="C8" i="5"/>
  <c r="D10" i="6"/>
  <c r="E10" i="6"/>
  <c r="F10" i="6"/>
  <c r="C10" i="6"/>
  <c r="D8" i="6"/>
  <c r="E8" i="6"/>
  <c r="F8" i="6"/>
  <c r="C8" i="6"/>
  <c r="E29" i="3"/>
  <c r="F29" i="3"/>
  <c r="D29" i="3"/>
  <c r="E27" i="3"/>
  <c r="F27" i="3"/>
  <c r="D27" i="3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C30" i="4"/>
  <c r="C28" i="4"/>
  <c r="C29" i="3"/>
  <c r="C27" i="3"/>
  <c r="D11" i="2"/>
  <c r="E11" i="2"/>
  <c r="F11" i="2"/>
  <c r="C11" i="2"/>
  <c r="D13" i="2"/>
  <c r="E13" i="2"/>
  <c r="F13" i="2"/>
  <c r="C13" i="2"/>
  <c r="D28" i="1"/>
  <c r="E28" i="1"/>
  <c r="F28" i="1"/>
  <c r="C28" i="1"/>
  <c r="D26" i="1"/>
  <c r="E26" i="1"/>
  <c r="F26" i="1"/>
  <c r="C26" i="1"/>
</calcChain>
</file>

<file path=xl/sharedStrings.xml><?xml version="1.0" encoding="utf-8"?>
<sst xmlns="http://schemas.openxmlformats.org/spreadsheetml/2006/main" count="958" uniqueCount="247">
  <si>
    <t>N2</t>
  </si>
  <si>
    <t>glp-1(-)ts</t>
  </si>
  <si>
    <t>fem-3(-)</t>
  </si>
  <si>
    <t>mog-3(-)</t>
  </si>
  <si>
    <t>Genotype</t>
  </si>
  <si>
    <t>glp-1(-) ts</t>
  </si>
  <si>
    <t>N2, EV</t>
  </si>
  <si>
    <t>glp-1(RNAi)</t>
  </si>
  <si>
    <t>fem-3(RNAi)</t>
  </si>
  <si>
    <t>mog-3(RNAi)</t>
  </si>
  <si>
    <t>iff-1(-)</t>
  </si>
  <si>
    <t>mog-5(-)</t>
  </si>
  <si>
    <t>gld-1(-)</t>
  </si>
  <si>
    <t>pro-1(-)</t>
  </si>
  <si>
    <t>fem-1(-)</t>
  </si>
  <si>
    <t>fog-3(-)</t>
  </si>
  <si>
    <t>gld-3(-)</t>
  </si>
  <si>
    <t>mpk-1(-)</t>
  </si>
  <si>
    <t>spe-17(-)</t>
  </si>
  <si>
    <t>spk-1(-)</t>
  </si>
  <si>
    <t>ksr-2(-)</t>
  </si>
  <si>
    <t>R06F6.8(-)</t>
  </si>
  <si>
    <t>GFP::fat-7</t>
  </si>
  <si>
    <t>mog-3(-), EV</t>
  </si>
  <si>
    <t>mog-3(-), daf-2(RNAi)</t>
  </si>
  <si>
    <t>glp-1(-)ts, EV</t>
  </si>
  <si>
    <t>glp-1(-)ts, fat-6(RNAi)</t>
  </si>
  <si>
    <t>fem-3(-), EV</t>
  </si>
  <si>
    <t>fem-3(-), fat-6(RNAi)</t>
  </si>
  <si>
    <t>mog-3(-), fat-6(RNAi)</t>
  </si>
  <si>
    <t>Average</t>
  </si>
  <si>
    <t>SD</t>
  </si>
  <si>
    <t>Replicate 1</t>
  </si>
  <si>
    <t>% worms with Intestinal GST-4::GFP</t>
  </si>
  <si>
    <t>% worms with nuclear DAF-16::GFP</t>
  </si>
  <si>
    <t>Replicate 2</t>
  </si>
  <si>
    <t>EV</t>
  </si>
  <si>
    <t>fat-6(RNAi)</t>
  </si>
  <si>
    <t>daf-2(RNAi)</t>
  </si>
  <si>
    <t>SOD-3::GFP intensity</t>
  </si>
  <si>
    <t>Replicate 3</t>
  </si>
  <si>
    <r>
      <t xml:space="preserve">% change in Mean Lifespan upon </t>
    </r>
    <r>
      <rPr>
        <i/>
        <sz val="11"/>
        <color theme="1"/>
        <rFont val="Aptos Narrow"/>
        <family val="2"/>
        <scheme val="minor"/>
      </rPr>
      <t>daf-16(RNAi)</t>
    </r>
  </si>
  <si>
    <r>
      <t xml:space="preserve">% change in Mean Lifespan upon </t>
    </r>
    <r>
      <rPr>
        <i/>
        <sz val="11"/>
        <color theme="1"/>
        <rFont val="Aptos Narrow"/>
        <family val="2"/>
        <scheme val="minor"/>
      </rPr>
      <t>skn-1(RNAi)</t>
    </r>
  </si>
  <si>
    <r>
      <rPr>
        <i/>
        <sz val="11"/>
        <color theme="1"/>
        <rFont val="Aptos Narrow"/>
        <family val="2"/>
        <scheme val="minor"/>
      </rPr>
      <t>mog-3(-)</t>
    </r>
    <r>
      <rPr>
        <sz val="11"/>
        <color theme="1"/>
        <rFont val="Aptos Narrow"/>
        <family val="2"/>
        <scheme val="minor"/>
      </rPr>
      <t>; GFP::fat-7</t>
    </r>
  </si>
  <si>
    <t xml:space="preserve">GFP::FAT-7 Intensity </t>
  </si>
  <si>
    <t>GST-4::GFP intensity</t>
  </si>
  <si>
    <t>UFA/SFA Ratio</t>
  </si>
  <si>
    <t>MUFA/PUFA Ratio</t>
  </si>
  <si>
    <t>TAG concentration, Kit based (Normalized with N2)</t>
  </si>
  <si>
    <t>Oil Red O Quantitation (Normalized with N2)</t>
  </si>
  <si>
    <t>Oil Red O Intensity</t>
  </si>
  <si>
    <t>VIT-2::GFP Intensity</t>
  </si>
  <si>
    <t>TAG in LC-MS (Normalized with N2)</t>
  </si>
  <si>
    <t>Oil Red O Intensity (Normalized with N2)</t>
  </si>
  <si>
    <t>Fig. 1a</t>
  </si>
  <si>
    <t>Ist Replicate</t>
  </si>
  <si>
    <r>
      <t>2</t>
    </r>
    <r>
      <rPr>
        <vertAlign val="superscript"/>
        <sz val="11"/>
        <color theme="1"/>
        <rFont val="Aptos Narrow"/>
        <family val="2"/>
        <scheme val="minor"/>
      </rPr>
      <t>nd</t>
    </r>
    <r>
      <rPr>
        <sz val="11"/>
        <color theme="1"/>
        <rFont val="Aptos Narrow"/>
        <family val="2"/>
        <scheme val="minor"/>
      </rPr>
      <t xml:space="preserve"> Replicate</t>
    </r>
  </si>
  <si>
    <t>Number of worms/total no of worms</t>
  </si>
  <si>
    <t>Mean Lifespan (Days)</t>
  </si>
  <si>
    <t>S.E.</t>
  </si>
  <si>
    <t>P value vs control</t>
  </si>
  <si>
    <r>
      <t>112</t>
    </r>
    <r>
      <rPr>
        <sz val="11"/>
        <color theme="1"/>
        <rFont val="Aptos Narrow"/>
        <family val="2"/>
        <scheme val="minor"/>
      </rPr>
      <t>/120</t>
    </r>
  </si>
  <si>
    <t>82/90</t>
  </si>
  <si>
    <r>
      <t>110</t>
    </r>
    <r>
      <rPr>
        <sz val="11"/>
        <color theme="1"/>
        <rFont val="Aptos Narrow"/>
        <family val="2"/>
        <scheme val="minor"/>
      </rPr>
      <t>/120</t>
    </r>
  </si>
  <si>
    <t>&lt; 0.0001</t>
  </si>
  <si>
    <t>80/90</t>
  </si>
  <si>
    <t>84/90</t>
  </si>
  <si>
    <r>
      <t>106</t>
    </r>
    <r>
      <rPr>
        <sz val="11"/>
        <color theme="1"/>
        <rFont val="Aptos Narrow"/>
        <family val="2"/>
        <scheme val="minor"/>
      </rPr>
      <t>/120</t>
    </r>
  </si>
  <si>
    <t>Fig. 1b</t>
  </si>
  <si>
    <t>83/90</t>
  </si>
  <si>
    <t>81/90</t>
  </si>
  <si>
    <t>Fig. 1c</t>
  </si>
  <si>
    <t>140/150</t>
  </si>
  <si>
    <t>137/150</t>
  </si>
  <si>
    <t>133/150</t>
  </si>
  <si>
    <t>131/150</t>
  </si>
  <si>
    <t>136/150</t>
  </si>
  <si>
    <t>&lt; 0.001</t>
  </si>
  <si>
    <t>135/150</t>
  </si>
  <si>
    <t>134/150</t>
  </si>
  <si>
    <t>Fig. 4a</t>
  </si>
  <si>
    <t>P value vs EV control</t>
  </si>
  <si>
    <t>115/120</t>
  </si>
  <si>
    <r>
      <t xml:space="preserve">N2, </t>
    </r>
    <r>
      <rPr>
        <i/>
        <sz val="11"/>
        <color theme="1"/>
        <rFont val="Aptos Narrow"/>
        <family val="2"/>
        <scheme val="minor"/>
      </rPr>
      <t>daf-16(RNAi)</t>
    </r>
  </si>
  <si>
    <t>112/120</t>
  </si>
  <si>
    <t>&lt;0.0001</t>
  </si>
  <si>
    <t>110/120</t>
  </si>
  <si>
    <t>glp-1(-) ts, EV</t>
  </si>
  <si>
    <t>118/120</t>
  </si>
  <si>
    <t>glp-1(-), EV</t>
  </si>
  <si>
    <t>114/120</t>
  </si>
  <si>
    <t>glp-1(-) ts, daf-16(RNAi)</t>
  </si>
  <si>
    <t>107/120</t>
  </si>
  <si>
    <t>glp-1(-), daf-16(RNAi)</t>
  </si>
  <si>
    <t>fem-3(-), daf-16(RNAi)</t>
  </si>
  <si>
    <t>109/120</t>
  </si>
  <si>
    <t>mog-3(-), daf-16(RNAi)</t>
  </si>
  <si>
    <t>108/120</t>
  </si>
  <si>
    <t>Fig. 4b</t>
  </si>
  <si>
    <t>85/90</t>
  </si>
  <si>
    <r>
      <t xml:space="preserve">N2, </t>
    </r>
    <r>
      <rPr>
        <i/>
        <sz val="11"/>
        <color theme="1"/>
        <rFont val="Aptos Narrow"/>
        <family val="2"/>
        <scheme val="minor"/>
      </rPr>
      <t>skn-1(RNAi)</t>
    </r>
  </si>
  <si>
    <t>&lt;0.001</t>
  </si>
  <si>
    <r>
      <t>glp-1(-) ts</t>
    </r>
    <r>
      <rPr>
        <sz val="11"/>
        <color theme="1"/>
        <rFont val="Aptos Narrow"/>
        <family val="2"/>
        <scheme val="minor"/>
      </rPr>
      <t>, EV</t>
    </r>
  </si>
  <si>
    <t>glp-1(-) ts, skn-1(RNAi)</t>
  </si>
  <si>
    <t>111/120</t>
  </si>
  <si>
    <r>
      <t>fem-3(-)</t>
    </r>
    <r>
      <rPr>
        <sz val="11"/>
        <color theme="1"/>
        <rFont val="Aptos Narrow"/>
        <family val="2"/>
        <scheme val="minor"/>
      </rPr>
      <t>, EV</t>
    </r>
  </si>
  <si>
    <t>fem-3(-), skn-1(RNAi)</t>
  </si>
  <si>
    <r>
      <t>mog-3(-)</t>
    </r>
    <r>
      <rPr>
        <sz val="11"/>
        <color theme="1"/>
        <rFont val="Aptos Narrow"/>
        <family val="2"/>
        <scheme val="minor"/>
      </rPr>
      <t>, EV</t>
    </r>
  </si>
  <si>
    <t>104/120</t>
  </si>
  <si>
    <t>79/90</t>
  </si>
  <si>
    <t>mog-3(-), skn-1(RNAi)</t>
  </si>
  <si>
    <t>Fig. 6a</t>
  </si>
  <si>
    <t>N2, spe-26(RNAi)</t>
  </si>
  <si>
    <t>&lt; 0.01</t>
  </si>
  <si>
    <t>mog-3(-), spe-26(RNAi)</t>
  </si>
  <si>
    <t>Fig. 6b</t>
  </si>
  <si>
    <t>55/60</t>
  </si>
  <si>
    <t>86/90</t>
  </si>
  <si>
    <t>N2, FUDR</t>
  </si>
  <si>
    <t>58/60</t>
  </si>
  <si>
    <t>ns</t>
  </si>
  <si>
    <t>54/60</t>
  </si>
  <si>
    <r>
      <rPr>
        <i/>
        <sz val="11"/>
        <color theme="1"/>
        <rFont val="Aptos Narrow"/>
        <family val="2"/>
        <scheme val="minor"/>
      </rPr>
      <t>mog-3(-)</t>
    </r>
    <r>
      <rPr>
        <sz val="11"/>
        <color theme="1"/>
        <rFont val="Aptos Narrow"/>
        <family val="2"/>
        <scheme val="minor"/>
      </rPr>
      <t>, FUDR</t>
    </r>
  </si>
  <si>
    <t>56/60</t>
  </si>
  <si>
    <t>Fig. 7c</t>
  </si>
  <si>
    <t>N2 Herm</t>
  </si>
  <si>
    <t>87/90</t>
  </si>
  <si>
    <t>N2 Herm X N2 male</t>
  </si>
  <si>
    <r>
      <t xml:space="preserve">mog-3(-), </t>
    </r>
    <r>
      <rPr>
        <sz val="11"/>
        <color theme="1"/>
        <rFont val="Aptos Narrow"/>
        <family val="2"/>
        <scheme val="minor"/>
      </rPr>
      <t>Herm</t>
    </r>
  </si>
  <si>
    <r>
      <t>mog-3(-),</t>
    </r>
    <r>
      <rPr>
        <sz val="11"/>
        <color theme="1"/>
        <rFont val="Aptos Narrow"/>
        <family val="2"/>
        <scheme val="minor"/>
      </rPr>
      <t xml:space="preserve"> Herm X N2 Male</t>
    </r>
  </si>
  <si>
    <t>Fig. 7e</t>
  </si>
  <si>
    <t>88/90</t>
  </si>
  <si>
    <r>
      <t xml:space="preserve">N2, </t>
    </r>
    <r>
      <rPr>
        <i/>
        <sz val="11"/>
        <color theme="1"/>
        <rFont val="Aptos Narrow"/>
        <family val="2"/>
        <scheme val="minor"/>
      </rPr>
      <t>acd-1(RNAi)</t>
    </r>
  </si>
  <si>
    <t>&lt;0.01</t>
  </si>
  <si>
    <r>
      <t xml:space="preserve">N2, </t>
    </r>
    <r>
      <rPr>
        <i/>
        <sz val="11"/>
        <color theme="1"/>
        <rFont val="Aptos Narrow"/>
        <family val="2"/>
        <scheme val="minor"/>
      </rPr>
      <t>hmit-1.1(RNAi)</t>
    </r>
  </si>
  <si>
    <t>&lt;0.05</t>
  </si>
  <si>
    <r>
      <rPr>
        <i/>
        <sz val="11"/>
        <color theme="1"/>
        <rFont val="Aptos Narrow"/>
        <family val="2"/>
        <scheme val="minor"/>
      </rPr>
      <t>mog-3(-)</t>
    </r>
    <r>
      <rPr>
        <sz val="11"/>
        <color theme="1"/>
        <rFont val="Aptos Narrow"/>
        <family val="2"/>
        <scheme val="minor"/>
      </rPr>
      <t>,</t>
    </r>
    <r>
      <rPr>
        <i/>
        <sz val="11"/>
        <color theme="1"/>
        <rFont val="Aptos Narrow"/>
        <family val="2"/>
        <scheme val="minor"/>
      </rPr>
      <t xml:space="preserve"> acd-1(RNAi)</t>
    </r>
  </si>
  <si>
    <r>
      <rPr>
        <i/>
        <sz val="11"/>
        <color theme="1"/>
        <rFont val="Aptos Narrow"/>
        <family val="2"/>
        <scheme val="minor"/>
      </rPr>
      <t>mog-3(-)</t>
    </r>
    <r>
      <rPr>
        <sz val="11"/>
        <color theme="1"/>
        <rFont val="Aptos Narrow"/>
        <family val="2"/>
        <scheme val="minor"/>
      </rPr>
      <t>,</t>
    </r>
    <r>
      <rPr>
        <i/>
        <sz val="11"/>
        <color theme="1"/>
        <rFont val="Aptos Narrow"/>
        <family val="2"/>
        <scheme val="minor"/>
      </rPr>
      <t xml:space="preserve"> hmit-1.1(RNAi)</t>
    </r>
  </si>
  <si>
    <t>Fig. 7i</t>
  </si>
  <si>
    <t>fat-7(-)</t>
  </si>
  <si>
    <t>mog-3(-), fat-7(-)</t>
  </si>
  <si>
    <t>Fig. 7j</t>
  </si>
  <si>
    <r>
      <t xml:space="preserve">fat-7(-) </t>
    </r>
    <r>
      <rPr>
        <sz val="11"/>
        <color theme="1"/>
        <rFont val="Aptos Narrow"/>
        <family val="2"/>
        <scheme val="minor"/>
      </rPr>
      <t>Herm</t>
    </r>
  </si>
  <si>
    <r>
      <t>fat-7(-)</t>
    </r>
    <r>
      <rPr>
        <sz val="11"/>
        <color theme="1"/>
        <rFont val="Aptos Narrow"/>
        <family val="2"/>
        <scheme val="minor"/>
      </rPr>
      <t xml:space="preserve"> Herm X N2 Male</t>
    </r>
  </si>
  <si>
    <t>Fig. 8b</t>
  </si>
  <si>
    <t>che-13(-)</t>
  </si>
  <si>
    <t>mog-3(-); che-13(-)</t>
  </si>
  <si>
    <t>Supplementary Fig. 1b</t>
  </si>
  <si>
    <t>Phenotype</t>
  </si>
  <si>
    <t>Wild-type</t>
  </si>
  <si>
    <t>iff-1(RNAi)</t>
  </si>
  <si>
    <t>Germline-less</t>
  </si>
  <si>
    <t>116/120</t>
  </si>
  <si>
    <t>146/150</t>
  </si>
  <si>
    <t>fem-1(RNAi)</t>
  </si>
  <si>
    <t>Feminization</t>
  </si>
  <si>
    <t>fog-3(RNAi)</t>
  </si>
  <si>
    <t>Masculinization</t>
  </si>
  <si>
    <t>106/120</t>
  </si>
  <si>
    <t>fbf-1/2(RNAi)</t>
  </si>
  <si>
    <t>gld-1(RNAi)</t>
  </si>
  <si>
    <t>Germline tumor</t>
  </si>
  <si>
    <t>77/90</t>
  </si>
  <si>
    <t>pro-1(RNAi)</t>
  </si>
  <si>
    <t>mpk-1(RNAi)</t>
  </si>
  <si>
    <t>Meiotic arrest</t>
  </si>
  <si>
    <t>Supplementary Fig. 1c</t>
  </si>
  <si>
    <t>113/120</t>
  </si>
  <si>
    <t>Sterile embryo</t>
  </si>
  <si>
    <t>Reduced Germline</t>
  </si>
  <si>
    <t>Supplementary Fig. 1d</t>
  </si>
  <si>
    <t>2nd Replicate</t>
  </si>
  <si>
    <t>Supplementary Fig. 6b</t>
  </si>
  <si>
    <t>Mean Survival (Hours)</t>
  </si>
  <si>
    <t>102/120</t>
  </si>
  <si>
    <t>Supplementary Fig. 8d</t>
  </si>
  <si>
    <r>
      <t xml:space="preserve">N2, </t>
    </r>
    <r>
      <rPr>
        <i/>
        <sz val="10"/>
        <color rgb="FF000000"/>
        <rFont val="Aptos Narrow"/>
        <family val="2"/>
        <scheme val="minor"/>
      </rPr>
      <t>EV</t>
    </r>
  </si>
  <si>
    <r>
      <t xml:space="preserve">N2, </t>
    </r>
    <r>
      <rPr>
        <i/>
        <sz val="10"/>
        <color rgb="FF000000"/>
        <rFont val="Aptos Narrow"/>
        <family val="2"/>
        <scheme val="minor"/>
      </rPr>
      <t>daf-2(RNAi)</t>
    </r>
  </si>
  <si>
    <r>
      <rPr>
        <i/>
        <sz val="10"/>
        <color rgb="FF000000"/>
        <rFont val="Aptos Narrow"/>
        <family val="2"/>
        <scheme val="minor"/>
      </rPr>
      <t>mog-3(-)</t>
    </r>
    <r>
      <rPr>
        <sz val="10"/>
        <color indexed="8"/>
        <rFont val="Aptos Narrow"/>
        <family val="2"/>
        <scheme val="minor"/>
      </rPr>
      <t xml:space="preserve">, </t>
    </r>
    <r>
      <rPr>
        <i/>
        <sz val="10"/>
        <color rgb="FF000000"/>
        <rFont val="Aptos Narrow"/>
        <family val="2"/>
        <scheme val="minor"/>
      </rPr>
      <t>EV</t>
    </r>
  </si>
  <si>
    <t>Lifespan data related to Supplementary Fig. 6b</t>
  </si>
  <si>
    <t>Lifespan data related to Supplementary Fig. 8d</t>
  </si>
  <si>
    <t>Lifespan data related to Fig . 8b</t>
  </si>
  <si>
    <t>Sheet</t>
  </si>
  <si>
    <t>Description</t>
  </si>
  <si>
    <t>1d</t>
  </si>
  <si>
    <t>1a</t>
  </si>
  <si>
    <t>1b</t>
  </si>
  <si>
    <t>1c</t>
  </si>
  <si>
    <t>1e</t>
  </si>
  <si>
    <t>1g</t>
  </si>
  <si>
    <t>4a</t>
  </si>
  <si>
    <t>4b</t>
  </si>
  <si>
    <t>4d</t>
  </si>
  <si>
    <t>4f</t>
  </si>
  <si>
    <t>6a</t>
  </si>
  <si>
    <t>6b</t>
  </si>
  <si>
    <t>7c</t>
  </si>
  <si>
    <t>7e</t>
  </si>
  <si>
    <t>7h</t>
  </si>
  <si>
    <t>7i</t>
  </si>
  <si>
    <t>7j</t>
  </si>
  <si>
    <t>8b</t>
  </si>
  <si>
    <t>S1a</t>
  </si>
  <si>
    <t>S1b</t>
  </si>
  <si>
    <t>S1c</t>
  </si>
  <si>
    <t>S1d</t>
  </si>
  <si>
    <t>S1e</t>
  </si>
  <si>
    <t>S1f</t>
  </si>
  <si>
    <t>S2a</t>
  </si>
  <si>
    <t>S2b</t>
  </si>
  <si>
    <t>S6b</t>
  </si>
  <si>
    <t>S7a</t>
  </si>
  <si>
    <t>S7c</t>
  </si>
  <si>
    <t>S8d</t>
  </si>
  <si>
    <t>S8e</t>
  </si>
  <si>
    <t>S9a</t>
  </si>
  <si>
    <t>S9b</t>
  </si>
  <si>
    <t>Oil Red O Intensity related to Fig. 1d</t>
  </si>
  <si>
    <t>Triacyglyceride (TAG) estimation using LC-MS related to Fig. 1e</t>
  </si>
  <si>
    <t>VIT-2::GFP Intensity related to Fig. 1g</t>
  </si>
  <si>
    <t>Lifespan data related to Fig. 1a</t>
  </si>
  <si>
    <t>Lifespan data related to Fig. 1b</t>
  </si>
  <si>
    <t>Lifespan data related to Fig. 1c</t>
  </si>
  <si>
    <t>Lifespan data related to Fig . 4a</t>
  </si>
  <si>
    <t>Lifespan data related to Fig . 4b</t>
  </si>
  <si>
    <t>Lifespan data related to Fig . 6a</t>
  </si>
  <si>
    <t>Lifespan data related to Fig . 6b</t>
  </si>
  <si>
    <t>Lifespan data related to Fig . 7c</t>
  </si>
  <si>
    <t>Lifespan data related to Fig . 7e</t>
  </si>
  <si>
    <t>Lifespan data related to Fig . 7i</t>
  </si>
  <si>
    <t>Lifespan data related to Fig . 7j</t>
  </si>
  <si>
    <t>Lifespan data related to Supplementary Fig. 1c</t>
  </si>
  <si>
    <t>Lifespan data related to Supplementary Fig. 1d</t>
  </si>
  <si>
    <t>% worms with nuclear DAF-16::GFP related to Fig. 4d</t>
  </si>
  <si>
    <t>GST-4::GFP intensity related to Fig. 4f</t>
  </si>
  <si>
    <t>GFP::FAT-7 Intensity related to Fig. 7h</t>
  </si>
  <si>
    <t>Oil Red O Intensity related to Supplementary Fig. 1a</t>
  </si>
  <si>
    <t>Lifespan data related to Supplementary Fig. 1b</t>
  </si>
  <si>
    <t>Oil Red O Quantitation related to Supplementary Fig. 1e</t>
  </si>
  <si>
    <t>TAG concentration (Kit based) related to Supplementary Fig. 1f</t>
  </si>
  <si>
    <t>MUFA/PUFA Ratio related to Supplementary Fig. 2a</t>
  </si>
  <si>
    <t>UFA/SFA Ratio related to Supplementary Fig. 2b</t>
  </si>
  <si>
    <r>
      <t xml:space="preserve">% change in Mean Lifespan upon daf-16(RNAi) and </t>
    </r>
    <r>
      <rPr>
        <i/>
        <sz val="11"/>
        <color theme="1"/>
        <rFont val="Aptos Narrow"/>
        <family val="2"/>
        <scheme val="minor"/>
      </rPr>
      <t>skn-1(RNAi)</t>
    </r>
    <r>
      <rPr>
        <sz val="11"/>
        <color theme="1"/>
        <rFont val="Aptos Narrow"/>
        <family val="2"/>
        <scheme val="minor"/>
      </rPr>
      <t xml:space="preserve"> related to Supplementary Fig. 7a</t>
    </r>
  </si>
  <si>
    <t>SOD-3::GFP intensity related to Supplementary Fig. 7c</t>
  </si>
  <si>
    <t>% worms with nuclear DAF-16::GFP related to Supplementary Fig. 8e</t>
  </si>
  <si>
    <t>% worms with nuclear DAF-16::GFP related to Supplementary Fig. 9a</t>
  </si>
  <si>
    <t>% worms with Intestinal GST-4::GFP related to Supplementary Fig.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</si>
</sst>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theme="1"/>
      <name val="Aptos Display"/>
      <family val="2"/>
      <scheme val="major"/>
    </font>
    <font>
      <vertAlign val="superscript"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i/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2" borderId="1" applyNumberFormat="0" applyProtection="0">
      <alignment horizontal="center"/>
    </xf>
    <xf numFmtId="40" fontId="6" fillId="2" borderId="1" applyProtection="0">
      <alignment horizontal="center"/>
    </xf>
    <xf numFmtId="40" fontId="6" fillId="2" borderId="1" applyProtection="0">
      <alignment horizontal="center"/>
    </xf>
    <xf numFmtId="0" fontId="6" fillId="3" borderId="1" applyNumberFormat="0" applyProtection="0">
      <alignment horizontal="center"/>
    </xf>
    <xf numFmtId="1" fontId="6" fillId="2" borderId="1" applyProtection="0">
      <alignment horizontal="center"/>
    </xf>
  </cellStyleXfs>
  <cellXfs count="49">
    <xf numFmtId="0" fontId="0" fillId="0" borderId="0" xfId="0"/>
    <xf numFmtId="0" fontId="4" fillId="0" borderId="0" xfId="0" applyFont="1" applyAlignment="1">
      <alignment horizontal="left" vertical="center" readingOrder="1"/>
    </xf>
    <xf numFmtId="0" fontId="5" fillId="0" borderId="0" xfId="0" applyFont="1"/>
    <xf numFmtId="0" fontId="0" fillId="0" borderId="0" xfId="0" applyFont="1"/>
    <xf numFmtId="0" fontId="7" fillId="2" borderId="1" xfId="1" applyFont="1">
      <alignment horizontal="center"/>
    </xf>
    <xf numFmtId="0" fontId="0" fillId="0" borderId="2" xfId="0" applyBorder="1"/>
    <xf numFmtId="0" fontId="0" fillId="0" borderId="2" xfId="0" applyFont="1" applyBorder="1"/>
    <xf numFmtId="0" fontId="0" fillId="0" borderId="3" xfId="0" applyBorder="1"/>
    <xf numFmtId="0" fontId="0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2" xfId="0" applyFont="1" applyFill="1" applyBorder="1"/>
    <xf numFmtId="0" fontId="9" fillId="0" borderId="0" xfId="0" applyFont="1" applyAlignment="1">
      <alignment horizontal="left" vertical="center" readingOrder="1"/>
    </xf>
    <xf numFmtId="0" fontId="1" fillId="0" borderId="0" xfId="0" applyFont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6" xfId="0" applyBorder="1" applyAlignment="1">
      <alignment vertical="top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/>
    <xf numFmtId="40" fontId="14" fillId="2" borderId="9" xfId="2" applyFont="1" applyBorder="1">
      <alignment horizontal="center"/>
    </xf>
    <xf numFmtId="40" fontId="14" fillId="2" borderId="9" xfId="3" applyFont="1" applyBorder="1">
      <alignment horizontal="center"/>
    </xf>
    <xf numFmtId="0" fontId="5" fillId="0" borderId="9" xfId="0" applyFont="1" applyBorder="1"/>
    <xf numFmtId="168" fontId="14" fillId="2" borderId="9" xfId="4" applyNumberFormat="1" applyFont="1" applyFill="1" applyBorder="1">
      <alignment horizontal="center"/>
    </xf>
    <xf numFmtId="1" fontId="14" fillId="2" borderId="9" xfId="5" applyFont="1" applyBorder="1">
      <alignment horizontal="center"/>
    </xf>
    <xf numFmtId="168" fontId="14" fillId="3" borderId="9" xfId="4" applyNumberFormat="1" applyFont="1" applyBorder="1">
      <alignment horizontal="center"/>
    </xf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2" borderId="9" xfId="1" applyFont="1" applyBorder="1">
      <alignment horizontal="center"/>
    </xf>
    <xf numFmtId="0" fontId="0" fillId="0" borderId="9" xfId="0" applyBorder="1" applyAlignment="1">
      <alignment vertical="center"/>
    </xf>
    <xf numFmtId="0" fontId="15" fillId="2" borderId="9" xfId="1" applyFont="1" applyBorder="1">
      <alignment horizontal="center"/>
    </xf>
  </cellXfs>
  <cellStyles count="6">
    <cellStyle name="Normal" xfId="0" builtinId="0"/>
    <cellStyle name="xls-style-11" xfId="1" xr:uid="{D44382AA-DFCE-4D32-AD7A-2CC94F8578D7}"/>
    <cellStyle name="xls-style-18" xfId="5" xr:uid="{AE04B92F-41E0-4C6F-A658-C8886E9CE327}"/>
    <cellStyle name="xls-style-19" xfId="2" xr:uid="{36C4D519-F485-4187-B11A-AD927DFAC9E3}"/>
    <cellStyle name="xls-style-20" xfId="3" xr:uid="{13250F29-9FF3-4F0C-9772-0862B55BF234}"/>
    <cellStyle name="xls-style-7" xfId="4" xr:uid="{FE8838F0-F5B4-43DB-B135-6C2A46A9AB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2ECB-59DB-4997-ADF9-D1DB400339D3}">
  <dimension ref="B2:C35"/>
  <sheetViews>
    <sheetView tabSelected="1" workbookViewId="0">
      <selection activeCell="F28" sqref="F28"/>
    </sheetView>
  </sheetViews>
  <sheetFormatPr defaultRowHeight="15" x14ac:dyDescent="0.25"/>
  <cols>
    <col min="3" max="3" width="87.7109375" bestFit="1" customWidth="1"/>
  </cols>
  <sheetData>
    <row r="2" spans="2:3" x14ac:dyDescent="0.25">
      <c r="B2" t="s">
        <v>182</v>
      </c>
      <c r="C2" t="s">
        <v>183</v>
      </c>
    </row>
    <row r="3" spans="2:3" x14ac:dyDescent="0.25">
      <c r="B3" t="s">
        <v>185</v>
      </c>
      <c r="C3" t="s">
        <v>220</v>
      </c>
    </row>
    <row r="4" spans="2:3" x14ac:dyDescent="0.25">
      <c r="B4" t="s">
        <v>186</v>
      </c>
      <c r="C4" t="s">
        <v>221</v>
      </c>
    </row>
    <row r="5" spans="2:3" x14ac:dyDescent="0.25">
      <c r="B5" t="s">
        <v>187</v>
      </c>
      <c r="C5" t="s">
        <v>222</v>
      </c>
    </row>
    <row r="6" spans="2:3" x14ac:dyDescent="0.25">
      <c r="B6" t="s">
        <v>184</v>
      </c>
      <c r="C6" t="s">
        <v>217</v>
      </c>
    </row>
    <row r="7" spans="2:3" x14ac:dyDescent="0.25">
      <c r="B7" t="s">
        <v>188</v>
      </c>
      <c r="C7" t="s">
        <v>218</v>
      </c>
    </row>
    <row r="8" spans="2:3" x14ac:dyDescent="0.25">
      <c r="B8" t="s">
        <v>189</v>
      </c>
      <c r="C8" s="12" t="s">
        <v>219</v>
      </c>
    </row>
    <row r="9" spans="2:3" x14ac:dyDescent="0.25">
      <c r="B9" t="s">
        <v>190</v>
      </c>
      <c r="C9" t="s">
        <v>223</v>
      </c>
    </row>
    <row r="10" spans="2:3" x14ac:dyDescent="0.25">
      <c r="B10" t="s">
        <v>191</v>
      </c>
      <c r="C10" t="s">
        <v>224</v>
      </c>
    </row>
    <row r="11" spans="2:3" x14ac:dyDescent="0.25">
      <c r="B11" t="s">
        <v>192</v>
      </c>
      <c r="C11" t="s">
        <v>233</v>
      </c>
    </row>
    <row r="12" spans="2:3" x14ac:dyDescent="0.25">
      <c r="B12" t="s">
        <v>193</v>
      </c>
      <c r="C12" t="s">
        <v>234</v>
      </c>
    </row>
    <row r="13" spans="2:3" x14ac:dyDescent="0.25">
      <c r="B13" t="s">
        <v>194</v>
      </c>
      <c r="C13" t="s">
        <v>225</v>
      </c>
    </row>
    <row r="14" spans="2:3" x14ac:dyDescent="0.25">
      <c r="B14" t="s">
        <v>195</v>
      </c>
      <c r="C14" t="s">
        <v>226</v>
      </c>
    </row>
    <row r="15" spans="2:3" x14ac:dyDescent="0.25">
      <c r="B15" t="s">
        <v>196</v>
      </c>
      <c r="C15" t="s">
        <v>227</v>
      </c>
    </row>
    <row r="16" spans="2:3" x14ac:dyDescent="0.25">
      <c r="B16" t="s">
        <v>197</v>
      </c>
      <c r="C16" t="s">
        <v>228</v>
      </c>
    </row>
    <row r="17" spans="2:3" x14ac:dyDescent="0.25">
      <c r="B17" t="s">
        <v>198</v>
      </c>
      <c r="C17" t="s">
        <v>235</v>
      </c>
    </row>
    <row r="18" spans="2:3" x14ac:dyDescent="0.25">
      <c r="B18" t="s">
        <v>199</v>
      </c>
      <c r="C18" t="s">
        <v>229</v>
      </c>
    </row>
    <row r="19" spans="2:3" x14ac:dyDescent="0.25">
      <c r="B19" t="s">
        <v>200</v>
      </c>
      <c r="C19" t="s">
        <v>230</v>
      </c>
    </row>
    <row r="20" spans="2:3" x14ac:dyDescent="0.25">
      <c r="B20" t="s">
        <v>201</v>
      </c>
      <c r="C20" t="s">
        <v>181</v>
      </c>
    </row>
    <row r="21" spans="2:3" x14ac:dyDescent="0.25">
      <c r="B21" t="s">
        <v>202</v>
      </c>
      <c r="C21" t="s">
        <v>236</v>
      </c>
    </row>
    <row r="22" spans="2:3" x14ac:dyDescent="0.25">
      <c r="B22" t="s">
        <v>203</v>
      </c>
      <c r="C22" t="s">
        <v>237</v>
      </c>
    </row>
    <row r="23" spans="2:3" x14ac:dyDescent="0.25">
      <c r="B23" t="s">
        <v>204</v>
      </c>
      <c r="C23" t="s">
        <v>231</v>
      </c>
    </row>
    <row r="24" spans="2:3" x14ac:dyDescent="0.25">
      <c r="B24" t="s">
        <v>205</v>
      </c>
      <c r="C24" t="s">
        <v>232</v>
      </c>
    </row>
    <row r="25" spans="2:3" x14ac:dyDescent="0.25">
      <c r="B25" t="s">
        <v>206</v>
      </c>
      <c r="C25" t="s">
        <v>238</v>
      </c>
    </row>
    <row r="26" spans="2:3" x14ac:dyDescent="0.25">
      <c r="B26" t="s">
        <v>207</v>
      </c>
      <c r="C26" t="s">
        <v>239</v>
      </c>
    </row>
    <row r="27" spans="2:3" x14ac:dyDescent="0.25">
      <c r="B27" t="s">
        <v>208</v>
      </c>
      <c r="C27" t="s">
        <v>240</v>
      </c>
    </row>
    <row r="28" spans="2:3" x14ac:dyDescent="0.25">
      <c r="B28" t="s">
        <v>209</v>
      </c>
      <c r="C28" t="s">
        <v>241</v>
      </c>
    </row>
    <row r="29" spans="2:3" x14ac:dyDescent="0.25">
      <c r="B29" t="s">
        <v>210</v>
      </c>
      <c r="C29" t="s">
        <v>179</v>
      </c>
    </row>
    <row r="30" spans="2:3" x14ac:dyDescent="0.25">
      <c r="B30" t="s">
        <v>211</v>
      </c>
      <c r="C30" t="s">
        <v>242</v>
      </c>
    </row>
    <row r="31" spans="2:3" x14ac:dyDescent="0.25">
      <c r="B31" t="s">
        <v>212</v>
      </c>
      <c r="C31" t="s">
        <v>243</v>
      </c>
    </row>
    <row r="32" spans="2:3" x14ac:dyDescent="0.25">
      <c r="B32" t="s">
        <v>213</v>
      </c>
      <c r="C32" t="s">
        <v>180</v>
      </c>
    </row>
    <row r="33" spans="2:3" x14ac:dyDescent="0.25">
      <c r="B33" t="s">
        <v>214</v>
      </c>
      <c r="C33" t="s">
        <v>244</v>
      </c>
    </row>
    <row r="34" spans="2:3" x14ac:dyDescent="0.25">
      <c r="B34" t="s">
        <v>215</v>
      </c>
      <c r="C34" t="s">
        <v>245</v>
      </c>
    </row>
    <row r="35" spans="2:3" x14ac:dyDescent="0.25">
      <c r="B35" t="s">
        <v>216</v>
      </c>
      <c r="C35" t="s">
        <v>246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C69E-CE60-4C92-A6F6-FC4741351808}">
  <dimension ref="B8:F17"/>
  <sheetViews>
    <sheetView topLeftCell="A7" workbookViewId="0">
      <selection activeCell="B8" sqref="B8"/>
    </sheetView>
  </sheetViews>
  <sheetFormatPr defaultRowHeight="15" x14ac:dyDescent="0.25"/>
  <sheetData>
    <row r="8" spans="2:6" x14ac:dyDescent="0.25">
      <c r="B8" t="s">
        <v>34</v>
      </c>
    </row>
    <row r="10" spans="2:6" x14ac:dyDescent="0.25">
      <c r="B10" s="3" t="s">
        <v>4</v>
      </c>
      <c r="C10" t="s">
        <v>6</v>
      </c>
      <c r="D10" s="2" t="s">
        <v>7</v>
      </c>
      <c r="E10" s="2" t="s">
        <v>8</v>
      </c>
      <c r="F10" s="2" t="s">
        <v>9</v>
      </c>
    </row>
    <row r="11" spans="2:6" x14ac:dyDescent="0.25">
      <c r="B11" s="3" t="s">
        <v>32</v>
      </c>
      <c r="C11">
        <v>2.9411764705882351</v>
      </c>
      <c r="D11">
        <v>100</v>
      </c>
      <c r="E11">
        <v>97.297297297297305</v>
      </c>
      <c r="F11">
        <v>12.195121951219512</v>
      </c>
    </row>
    <row r="12" spans="2:6" x14ac:dyDescent="0.25">
      <c r="B12" s="3" t="s">
        <v>35</v>
      </c>
      <c r="C12">
        <v>4.4444444444444446</v>
      </c>
      <c r="D12">
        <v>100</v>
      </c>
      <c r="E12">
        <v>95</v>
      </c>
      <c r="F12">
        <v>8.5714285714285712</v>
      </c>
    </row>
    <row r="15" spans="2:6" x14ac:dyDescent="0.25">
      <c r="B15" t="s">
        <v>30</v>
      </c>
      <c r="C15">
        <f>AVERAGE(C11:C12)</f>
        <v>3.6928104575163401</v>
      </c>
      <c r="D15">
        <f t="shared" ref="D15:F15" si="0">AVERAGE(D11:D12)</f>
        <v>100</v>
      </c>
      <c r="E15">
        <f t="shared" si="0"/>
        <v>96.148648648648646</v>
      </c>
      <c r="F15">
        <f t="shared" si="0"/>
        <v>10.383275261324041</v>
      </c>
    </row>
    <row r="17" spans="2:6" x14ac:dyDescent="0.25">
      <c r="B17" t="s">
        <v>31</v>
      </c>
      <c r="C17">
        <f>STDEV(C11:C12)</f>
        <v>1.0629709782542862</v>
      </c>
      <c r="D17">
        <f t="shared" ref="D17:F17" si="1">STDEV(D11:D12)</f>
        <v>0</v>
      </c>
      <c r="E17">
        <f t="shared" si="1"/>
        <v>1.6244344973204528</v>
      </c>
      <c r="F17">
        <f t="shared" si="1"/>
        <v>2.5623381617909806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913F-BC6B-4C8B-A9A5-B66EB1DEE22C}">
  <dimension ref="B2:F28"/>
  <sheetViews>
    <sheetView workbookViewId="0">
      <selection activeCell="B2" sqref="B2"/>
    </sheetView>
  </sheetViews>
  <sheetFormatPr defaultRowHeight="15" x14ac:dyDescent="0.25"/>
  <sheetData>
    <row r="2" spans="2:6" x14ac:dyDescent="0.25">
      <c r="B2" t="s">
        <v>45</v>
      </c>
    </row>
    <row r="4" spans="2:6" x14ac:dyDescent="0.25">
      <c r="B4" s="3" t="s">
        <v>4</v>
      </c>
      <c r="C4" t="s">
        <v>6</v>
      </c>
      <c r="D4" s="2" t="s">
        <v>7</v>
      </c>
      <c r="E4" s="2" t="s">
        <v>8</v>
      </c>
      <c r="F4" s="2" t="s">
        <v>9</v>
      </c>
    </row>
    <row r="5" spans="2:6" x14ac:dyDescent="0.25">
      <c r="B5" s="3" t="s">
        <v>32</v>
      </c>
      <c r="C5">
        <v>4.47</v>
      </c>
      <c r="D5">
        <v>29.98</v>
      </c>
      <c r="E5">
        <v>34.43</v>
      </c>
      <c r="F5">
        <v>20.09</v>
      </c>
    </row>
    <row r="6" spans="2:6" x14ac:dyDescent="0.25">
      <c r="B6" s="3"/>
      <c r="C6">
        <v>3.35</v>
      </c>
      <c r="D6">
        <v>28.87</v>
      </c>
      <c r="E6">
        <v>28.76</v>
      </c>
      <c r="F6">
        <v>19.97</v>
      </c>
    </row>
    <row r="7" spans="2:6" x14ac:dyDescent="0.25">
      <c r="B7" s="3"/>
      <c r="C7">
        <v>2.29</v>
      </c>
      <c r="D7">
        <v>34.450000000000003</v>
      </c>
      <c r="E7">
        <v>32.67</v>
      </c>
      <c r="F7">
        <v>24.45</v>
      </c>
    </row>
    <row r="8" spans="2:6" x14ac:dyDescent="0.25">
      <c r="B8" s="3"/>
      <c r="C8">
        <v>5.0999999999999996</v>
      </c>
      <c r="D8">
        <v>27.78</v>
      </c>
      <c r="E8">
        <v>31.19</v>
      </c>
      <c r="F8">
        <v>28.83</v>
      </c>
    </row>
    <row r="9" spans="2:6" x14ac:dyDescent="0.25">
      <c r="B9" s="3"/>
      <c r="C9">
        <v>5.98</v>
      </c>
      <c r="D9">
        <v>38.81</v>
      </c>
      <c r="E9">
        <v>28.87</v>
      </c>
      <c r="F9">
        <v>20.09</v>
      </c>
    </row>
    <row r="10" spans="2:6" x14ac:dyDescent="0.25">
      <c r="B10" s="3"/>
      <c r="C10">
        <v>4.87</v>
      </c>
      <c r="D10">
        <v>31.13</v>
      </c>
      <c r="E10">
        <v>31.16</v>
      </c>
      <c r="F10">
        <v>19.97</v>
      </c>
    </row>
    <row r="11" spans="2:6" x14ac:dyDescent="0.25">
      <c r="B11" s="3"/>
      <c r="C11">
        <v>5.31</v>
      </c>
      <c r="D11">
        <v>29.98</v>
      </c>
      <c r="E11">
        <v>38.89</v>
      </c>
      <c r="F11">
        <v>18.84</v>
      </c>
    </row>
    <row r="12" spans="2:6" x14ac:dyDescent="0.25">
      <c r="B12" s="3"/>
      <c r="C12">
        <v>4.32</v>
      </c>
      <c r="D12">
        <v>35.42</v>
      </c>
      <c r="E12">
        <v>34.43</v>
      </c>
      <c r="F12">
        <v>21.24</v>
      </c>
    </row>
    <row r="13" spans="2:6" x14ac:dyDescent="0.25">
      <c r="B13" s="3"/>
      <c r="C13">
        <v>5.32</v>
      </c>
      <c r="D13">
        <v>29.94</v>
      </c>
      <c r="E13">
        <v>38.840000000000003</v>
      </c>
      <c r="F13">
        <v>20.04</v>
      </c>
    </row>
    <row r="14" spans="2:6" x14ac:dyDescent="0.25">
      <c r="B14" s="6"/>
      <c r="C14">
        <v>3.29</v>
      </c>
      <c r="D14">
        <v>39.93</v>
      </c>
      <c r="E14">
        <v>37.74</v>
      </c>
      <c r="F14">
        <v>23.31</v>
      </c>
    </row>
    <row r="15" spans="2:6" x14ac:dyDescent="0.25">
      <c r="B15" s="3" t="s">
        <v>35</v>
      </c>
      <c r="C15">
        <v>3.73</v>
      </c>
      <c r="D15">
        <v>35.42</v>
      </c>
      <c r="E15">
        <v>32.29</v>
      </c>
      <c r="F15">
        <v>17.489999999999998</v>
      </c>
    </row>
    <row r="16" spans="2:6" x14ac:dyDescent="0.25">
      <c r="C16">
        <v>4.71</v>
      </c>
      <c r="D16">
        <v>28.84</v>
      </c>
      <c r="E16">
        <v>39.93</v>
      </c>
      <c r="F16">
        <v>19.739999999999998</v>
      </c>
    </row>
    <row r="17" spans="2:6" x14ac:dyDescent="0.25">
      <c r="C17">
        <v>5.13</v>
      </c>
      <c r="D17">
        <v>31.28</v>
      </c>
      <c r="E17">
        <v>33.630000000000003</v>
      </c>
      <c r="F17">
        <v>23.32</v>
      </c>
    </row>
    <row r="18" spans="2:6" x14ac:dyDescent="0.25">
      <c r="C18">
        <v>2.81</v>
      </c>
      <c r="D18">
        <v>31.38</v>
      </c>
      <c r="E18">
        <v>38.21</v>
      </c>
      <c r="F18">
        <v>22.53</v>
      </c>
    </row>
    <row r="19" spans="2:6" x14ac:dyDescent="0.25">
      <c r="C19">
        <v>3.41</v>
      </c>
      <c r="D19">
        <v>37.32</v>
      </c>
      <c r="E19">
        <v>33.54</v>
      </c>
      <c r="F19">
        <v>21.29</v>
      </c>
    </row>
    <row r="20" spans="2:6" x14ac:dyDescent="0.25">
      <c r="C20">
        <v>5.28</v>
      </c>
      <c r="D20">
        <v>27.73</v>
      </c>
      <c r="E20">
        <v>31.21</v>
      </c>
      <c r="F20">
        <v>18.04</v>
      </c>
    </row>
    <row r="21" spans="2:6" x14ac:dyDescent="0.25">
      <c r="C21">
        <v>4.32</v>
      </c>
      <c r="D21">
        <v>38.82</v>
      </c>
      <c r="E21">
        <v>28.83</v>
      </c>
      <c r="F21">
        <v>25.52</v>
      </c>
    </row>
    <row r="22" spans="2:6" x14ac:dyDescent="0.25">
      <c r="C22">
        <v>3.83</v>
      </c>
      <c r="D22">
        <v>34.42</v>
      </c>
      <c r="E22">
        <v>38.83</v>
      </c>
      <c r="F22">
        <v>20.8</v>
      </c>
    </row>
    <row r="23" spans="2:6" x14ac:dyDescent="0.25">
      <c r="C23">
        <v>3.39</v>
      </c>
      <c r="D23">
        <v>30.04</v>
      </c>
      <c r="E23">
        <v>32.369999999999997</v>
      </c>
      <c r="F23">
        <v>22.42</v>
      </c>
    </row>
    <row r="24" spans="2:6" x14ac:dyDescent="0.25">
      <c r="C24">
        <v>2.98</v>
      </c>
      <c r="D24">
        <v>29.48</v>
      </c>
      <c r="E24">
        <v>31.1</v>
      </c>
      <c r="F24">
        <v>25.54</v>
      </c>
    </row>
    <row r="26" spans="2:6" x14ac:dyDescent="0.25">
      <c r="B26" t="s">
        <v>30</v>
      </c>
      <c r="C26">
        <f>AVERAGE(C5:C24)</f>
        <v>4.1944999999999997</v>
      </c>
      <c r="D26">
        <f t="shared" ref="D26:F26" si="0">AVERAGE(D5:D24)</f>
        <v>32.551000000000002</v>
      </c>
      <c r="E26">
        <f t="shared" si="0"/>
        <v>33.846000000000011</v>
      </c>
      <c r="F26">
        <f t="shared" si="0"/>
        <v>21.676000000000009</v>
      </c>
    </row>
    <row r="28" spans="2:6" x14ac:dyDescent="0.25">
      <c r="B28" t="s">
        <v>31</v>
      </c>
      <c r="C28">
        <f>STDEV(C5:C24)</f>
        <v>1.0147204696757348</v>
      </c>
      <c r="D28">
        <f t="shared" ref="D28:F28" si="1">STDEV(D5:D24)</f>
        <v>3.9292116525489602</v>
      </c>
      <c r="E28">
        <f t="shared" si="1"/>
        <v>3.6835071960235468</v>
      </c>
      <c r="F28">
        <f t="shared" si="1"/>
        <v>2.8322009295357002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5BC1-13C6-4BE6-A350-0B07A61928A5}">
  <dimension ref="A1:L8"/>
  <sheetViews>
    <sheetView workbookViewId="0">
      <selection sqref="A1:L8"/>
    </sheetView>
  </sheetViews>
  <sheetFormatPr defaultRowHeight="15" x14ac:dyDescent="0.25"/>
  <sheetData>
    <row r="1" spans="1:12" x14ac:dyDescent="0.25">
      <c r="A1" s="13" t="s">
        <v>111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6</v>
      </c>
      <c r="B5" s="33" t="s">
        <v>70</v>
      </c>
      <c r="C5" s="35">
        <v>17.77</v>
      </c>
      <c r="D5" s="36">
        <v>0.44</v>
      </c>
      <c r="E5" s="34"/>
      <c r="H5" s="34" t="s">
        <v>6</v>
      </c>
      <c r="I5" s="33" t="s">
        <v>62</v>
      </c>
      <c r="J5" s="35">
        <v>18.16</v>
      </c>
      <c r="K5" s="36">
        <v>0.44</v>
      </c>
      <c r="L5" s="34"/>
    </row>
    <row r="6" spans="1:12" x14ac:dyDescent="0.25">
      <c r="A6" s="37" t="s">
        <v>112</v>
      </c>
      <c r="B6" s="33" t="s">
        <v>66</v>
      </c>
      <c r="C6" s="35">
        <v>16.07</v>
      </c>
      <c r="D6" s="36">
        <v>0.36</v>
      </c>
      <c r="E6" s="33" t="s">
        <v>113</v>
      </c>
      <c r="H6" s="37" t="s">
        <v>112</v>
      </c>
      <c r="I6" s="33" t="s">
        <v>70</v>
      </c>
      <c r="J6" s="35">
        <v>16.23</v>
      </c>
      <c r="K6" s="36">
        <v>0.43</v>
      </c>
      <c r="L6" s="33" t="s">
        <v>113</v>
      </c>
    </row>
    <row r="7" spans="1:12" x14ac:dyDescent="0.25">
      <c r="A7" s="37" t="s">
        <v>23</v>
      </c>
      <c r="B7" s="33" t="s">
        <v>65</v>
      </c>
      <c r="C7" s="35">
        <v>11.53</v>
      </c>
      <c r="D7" s="36">
        <v>0.25</v>
      </c>
      <c r="E7" s="34"/>
      <c r="H7" s="37" t="s">
        <v>23</v>
      </c>
      <c r="I7" s="33" t="s">
        <v>65</v>
      </c>
      <c r="J7" s="35">
        <v>11.45</v>
      </c>
      <c r="K7" s="36">
        <v>0.22</v>
      </c>
      <c r="L7" s="34"/>
    </row>
    <row r="8" spans="1:12" x14ac:dyDescent="0.25">
      <c r="A8" s="37" t="s">
        <v>114</v>
      </c>
      <c r="B8" s="33" t="s">
        <v>70</v>
      </c>
      <c r="C8" s="35">
        <v>13.32</v>
      </c>
      <c r="D8" s="36">
        <v>0.37</v>
      </c>
      <c r="E8" s="33" t="s">
        <v>77</v>
      </c>
      <c r="H8" s="37" t="s">
        <v>114</v>
      </c>
      <c r="I8" s="33" t="s">
        <v>65</v>
      </c>
      <c r="J8" s="35">
        <v>14.09</v>
      </c>
      <c r="K8" s="36">
        <v>0.45</v>
      </c>
      <c r="L8" s="33" t="s">
        <v>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15BF-6F07-48D8-A333-1185D2F90AEF}">
  <dimension ref="A1:L8"/>
  <sheetViews>
    <sheetView workbookViewId="0">
      <selection sqref="A1:L8"/>
    </sheetView>
  </sheetViews>
  <sheetFormatPr defaultRowHeight="15" x14ac:dyDescent="0.25"/>
  <sheetData>
    <row r="1" spans="1:12" x14ac:dyDescent="0.25">
      <c r="A1" s="13" t="s">
        <v>115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0</v>
      </c>
      <c r="B5" s="33" t="s">
        <v>116</v>
      </c>
      <c r="C5" s="35">
        <v>14.69</v>
      </c>
      <c r="D5" s="36">
        <v>0.26</v>
      </c>
      <c r="E5" s="34"/>
      <c r="H5" s="34" t="s">
        <v>0</v>
      </c>
      <c r="I5" s="33" t="s">
        <v>117</v>
      </c>
      <c r="J5" s="35">
        <v>14.67</v>
      </c>
      <c r="K5" s="36">
        <v>0.36</v>
      </c>
      <c r="L5" s="34"/>
    </row>
    <row r="6" spans="1:12" x14ac:dyDescent="0.25">
      <c r="A6" s="34" t="s">
        <v>118</v>
      </c>
      <c r="B6" s="33" t="s">
        <v>119</v>
      </c>
      <c r="C6" s="35">
        <v>14.36</v>
      </c>
      <c r="D6" s="36">
        <v>0.26</v>
      </c>
      <c r="E6" s="34" t="s">
        <v>120</v>
      </c>
      <c r="H6" s="34" t="s">
        <v>118</v>
      </c>
      <c r="I6" s="33" t="s">
        <v>66</v>
      </c>
      <c r="J6" s="35">
        <v>15.98</v>
      </c>
      <c r="K6" s="36">
        <v>0.39</v>
      </c>
      <c r="L6" s="33" t="s">
        <v>113</v>
      </c>
    </row>
    <row r="7" spans="1:12" x14ac:dyDescent="0.25">
      <c r="A7" s="37" t="s">
        <v>3</v>
      </c>
      <c r="B7" s="33" t="s">
        <v>121</v>
      </c>
      <c r="C7" s="35">
        <v>10.81</v>
      </c>
      <c r="D7" s="36">
        <v>0.25</v>
      </c>
      <c r="E7" s="34"/>
      <c r="H7" s="37" t="s">
        <v>3</v>
      </c>
      <c r="I7" s="33" t="s">
        <v>99</v>
      </c>
      <c r="J7" s="35">
        <v>10.43</v>
      </c>
      <c r="K7" s="36">
        <v>0.26</v>
      </c>
      <c r="L7" s="38"/>
    </row>
    <row r="8" spans="1:12" x14ac:dyDescent="0.25">
      <c r="A8" s="34" t="s">
        <v>122</v>
      </c>
      <c r="B8" s="33" t="s">
        <v>123</v>
      </c>
      <c r="C8" s="35">
        <v>13.25</v>
      </c>
      <c r="D8" s="36">
        <v>0.31</v>
      </c>
      <c r="E8" s="33" t="s">
        <v>64</v>
      </c>
      <c r="H8" s="34" t="s">
        <v>122</v>
      </c>
      <c r="I8" s="33" t="s">
        <v>66</v>
      </c>
      <c r="J8" s="35">
        <v>12.81</v>
      </c>
      <c r="K8" s="36">
        <v>0.37</v>
      </c>
      <c r="L8" s="33" t="s">
        <v>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3905-0213-45F0-8E5B-985C4468A53C}">
  <dimension ref="A1:L8"/>
  <sheetViews>
    <sheetView workbookViewId="0">
      <selection sqref="A1:L8"/>
    </sheetView>
  </sheetViews>
  <sheetFormatPr defaultRowHeight="15" x14ac:dyDescent="0.25"/>
  <sheetData>
    <row r="1" spans="1:12" x14ac:dyDescent="0.25">
      <c r="A1" s="13" t="s">
        <v>124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125</v>
      </c>
      <c r="B5" s="33" t="s">
        <v>126</v>
      </c>
      <c r="C5" s="35">
        <v>15.45</v>
      </c>
      <c r="D5" s="36">
        <v>0.39</v>
      </c>
      <c r="E5" s="34"/>
      <c r="H5" s="34" t="s">
        <v>125</v>
      </c>
      <c r="I5" s="33" t="s">
        <v>99</v>
      </c>
      <c r="J5" s="35">
        <v>15.19</v>
      </c>
      <c r="K5" s="36">
        <v>0.36</v>
      </c>
      <c r="L5" s="34"/>
    </row>
    <row r="6" spans="1:12" x14ac:dyDescent="0.25">
      <c r="A6" s="34" t="s">
        <v>127</v>
      </c>
      <c r="B6" s="33" t="s">
        <v>69</v>
      </c>
      <c r="C6" s="35">
        <v>11.98</v>
      </c>
      <c r="D6" s="36">
        <v>0.26</v>
      </c>
      <c r="E6" s="38" t="s">
        <v>85</v>
      </c>
      <c r="H6" s="34" t="s">
        <v>127</v>
      </c>
      <c r="I6" s="33" t="s">
        <v>70</v>
      </c>
      <c r="J6" s="35">
        <v>12.36</v>
      </c>
      <c r="K6" s="36">
        <v>0.3</v>
      </c>
      <c r="L6" s="38" t="s">
        <v>85</v>
      </c>
    </row>
    <row r="7" spans="1:12" x14ac:dyDescent="0.25">
      <c r="A7" s="37" t="s">
        <v>128</v>
      </c>
      <c r="B7" s="33" t="s">
        <v>70</v>
      </c>
      <c r="C7" s="35">
        <v>9.2200000000000006</v>
      </c>
      <c r="D7" s="36">
        <v>0.25</v>
      </c>
      <c r="E7" s="34"/>
      <c r="H7" s="37" t="s">
        <v>128</v>
      </c>
      <c r="I7" s="33" t="s">
        <v>66</v>
      </c>
      <c r="J7" s="35">
        <v>9.6999999999999993</v>
      </c>
      <c r="K7" s="36">
        <v>0.31</v>
      </c>
      <c r="L7" s="34"/>
    </row>
    <row r="8" spans="1:12" x14ac:dyDescent="0.25">
      <c r="A8" s="37" t="s">
        <v>129</v>
      </c>
      <c r="B8" s="33" t="s">
        <v>99</v>
      </c>
      <c r="C8" s="35">
        <v>9.02</v>
      </c>
      <c r="D8" s="36">
        <v>0.25</v>
      </c>
      <c r="E8" s="38" t="s">
        <v>120</v>
      </c>
      <c r="H8" s="37" t="s">
        <v>129</v>
      </c>
      <c r="I8" s="33" t="s">
        <v>62</v>
      </c>
      <c r="J8" s="35">
        <v>9.01</v>
      </c>
      <c r="K8" s="36">
        <v>0.24</v>
      </c>
      <c r="L8" s="38" t="s">
        <v>120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1F16-6E28-4543-8B01-132C9C1047D1}">
  <dimension ref="A1:L10"/>
  <sheetViews>
    <sheetView workbookViewId="0">
      <selection sqref="A1:L10"/>
    </sheetView>
  </sheetViews>
  <sheetFormatPr defaultRowHeight="15" x14ac:dyDescent="0.25"/>
  <sheetData>
    <row r="1" spans="1:12" x14ac:dyDescent="0.25">
      <c r="A1" s="13" t="s">
        <v>130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6</v>
      </c>
      <c r="B5" s="33" t="s">
        <v>131</v>
      </c>
      <c r="C5" s="35">
        <v>15.97</v>
      </c>
      <c r="D5" s="36">
        <v>0.44</v>
      </c>
      <c r="E5" s="34"/>
      <c r="H5" s="34" t="s">
        <v>6</v>
      </c>
      <c r="I5" s="33" t="s">
        <v>66</v>
      </c>
      <c r="J5" s="35">
        <v>15.52</v>
      </c>
      <c r="K5" s="36">
        <v>0.43</v>
      </c>
      <c r="L5" s="34"/>
    </row>
    <row r="6" spans="1:12" x14ac:dyDescent="0.25">
      <c r="A6" s="34" t="s">
        <v>132</v>
      </c>
      <c r="B6" s="33" t="s">
        <v>117</v>
      </c>
      <c r="C6" s="35">
        <v>18.329999999999998</v>
      </c>
      <c r="D6" s="36">
        <v>0.41</v>
      </c>
      <c r="E6" s="38" t="s">
        <v>101</v>
      </c>
      <c r="H6" s="34" t="s">
        <v>132</v>
      </c>
      <c r="I6" s="33" t="s">
        <v>99</v>
      </c>
      <c r="J6" s="35">
        <v>17.43</v>
      </c>
      <c r="K6" s="36">
        <v>0.46</v>
      </c>
      <c r="L6" s="38" t="s">
        <v>133</v>
      </c>
    </row>
    <row r="7" spans="1:12" x14ac:dyDescent="0.25">
      <c r="A7" s="34" t="s">
        <v>134</v>
      </c>
      <c r="B7" s="33" t="s">
        <v>69</v>
      </c>
      <c r="C7" s="35">
        <v>17.309999999999999</v>
      </c>
      <c r="D7" s="36">
        <v>0.44</v>
      </c>
      <c r="E7" s="38" t="s">
        <v>135</v>
      </c>
      <c r="H7" s="34" t="s">
        <v>134</v>
      </c>
      <c r="I7" s="33" t="s">
        <v>66</v>
      </c>
      <c r="J7" s="35">
        <v>17.45</v>
      </c>
      <c r="K7" s="36">
        <v>0.49</v>
      </c>
      <c r="L7" s="38" t="s">
        <v>101</v>
      </c>
    </row>
    <row r="8" spans="1:12" x14ac:dyDescent="0.25">
      <c r="A8" s="37" t="s">
        <v>23</v>
      </c>
      <c r="B8" s="33" t="s">
        <v>62</v>
      </c>
      <c r="C8" s="35">
        <v>10.02</v>
      </c>
      <c r="D8" s="36">
        <v>0.28999999999999998</v>
      </c>
      <c r="E8" s="34"/>
      <c r="H8" s="37" t="s">
        <v>23</v>
      </c>
      <c r="I8" s="33" t="s">
        <v>66</v>
      </c>
      <c r="J8" s="35">
        <v>9.83</v>
      </c>
      <c r="K8" s="36">
        <v>0.28000000000000003</v>
      </c>
      <c r="L8" s="34"/>
    </row>
    <row r="9" spans="1:12" x14ac:dyDescent="0.25">
      <c r="A9" s="34" t="s">
        <v>136</v>
      </c>
      <c r="B9" s="33" t="s">
        <v>99</v>
      </c>
      <c r="C9" s="35">
        <v>11.91</v>
      </c>
      <c r="D9" s="36">
        <v>0.25</v>
      </c>
      <c r="E9" s="38" t="s">
        <v>101</v>
      </c>
      <c r="H9" s="34" t="s">
        <v>136</v>
      </c>
      <c r="I9" s="33" t="s">
        <v>99</v>
      </c>
      <c r="J9" s="35">
        <v>12.13</v>
      </c>
      <c r="K9" s="36">
        <v>0.28999999999999998</v>
      </c>
      <c r="L9" s="38" t="s">
        <v>85</v>
      </c>
    </row>
    <row r="10" spans="1:12" x14ac:dyDescent="0.25">
      <c r="A10" s="34" t="s">
        <v>137</v>
      </c>
      <c r="B10" s="33" t="s">
        <v>99</v>
      </c>
      <c r="C10" s="35">
        <v>12.15</v>
      </c>
      <c r="D10" s="36">
        <v>0.26</v>
      </c>
      <c r="E10" s="38" t="s">
        <v>85</v>
      </c>
      <c r="H10" s="34" t="s">
        <v>137</v>
      </c>
      <c r="I10" s="33" t="s">
        <v>62</v>
      </c>
      <c r="J10" s="35">
        <v>12.11</v>
      </c>
      <c r="K10" s="36">
        <v>0.32</v>
      </c>
      <c r="L10" s="38" t="s">
        <v>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F0F1-DA74-41A4-87E5-BC33BBF27734}">
  <dimension ref="B5:D31"/>
  <sheetViews>
    <sheetView topLeftCell="A4" workbookViewId="0">
      <selection activeCell="B5" sqref="B5"/>
    </sheetView>
  </sheetViews>
  <sheetFormatPr defaultRowHeight="15" x14ac:dyDescent="0.25"/>
  <cols>
    <col min="2" max="2" width="18.5703125" bestFit="1" customWidth="1"/>
  </cols>
  <sheetData>
    <row r="5" spans="2:4" x14ac:dyDescent="0.25">
      <c r="B5" t="s">
        <v>44</v>
      </c>
    </row>
    <row r="7" spans="2:4" x14ac:dyDescent="0.25">
      <c r="B7" s="3" t="s">
        <v>4</v>
      </c>
      <c r="C7" t="s">
        <v>22</v>
      </c>
      <c r="D7" t="s">
        <v>43</v>
      </c>
    </row>
    <row r="8" spans="2:4" x14ac:dyDescent="0.25">
      <c r="B8" s="3" t="s">
        <v>32</v>
      </c>
      <c r="C8">
        <v>15.196000000000002</v>
      </c>
      <c r="D8">
        <v>27.657999999999998</v>
      </c>
    </row>
    <row r="9" spans="2:4" x14ac:dyDescent="0.25">
      <c r="B9" s="3"/>
      <c r="C9">
        <v>13.997000000000003</v>
      </c>
      <c r="D9">
        <v>31.167999999999996</v>
      </c>
    </row>
    <row r="10" spans="2:4" x14ac:dyDescent="0.25">
      <c r="B10" s="3"/>
      <c r="C10">
        <v>16.686</v>
      </c>
      <c r="D10">
        <v>43.959000000000003</v>
      </c>
    </row>
    <row r="11" spans="2:4" x14ac:dyDescent="0.25">
      <c r="B11" s="3"/>
      <c r="C11">
        <v>15.106999999999996</v>
      </c>
      <c r="D11">
        <v>51.069999999999993</v>
      </c>
    </row>
    <row r="12" spans="2:4" x14ac:dyDescent="0.25">
      <c r="B12" s="3"/>
      <c r="C12">
        <v>12.372</v>
      </c>
      <c r="D12">
        <v>45.548999999999999</v>
      </c>
    </row>
    <row r="13" spans="2:4" x14ac:dyDescent="0.25">
      <c r="B13" s="3"/>
      <c r="C13">
        <v>15.382</v>
      </c>
      <c r="D13">
        <v>43.348999999999997</v>
      </c>
    </row>
    <row r="14" spans="2:4" x14ac:dyDescent="0.25">
      <c r="B14" s="3"/>
      <c r="C14">
        <v>14.439</v>
      </c>
      <c r="D14">
        <v>50.042999999999999</v>
      </c>
    </row>
    <row r="15" spans="2:4" x14ac:dyDescent="0.25">
      <c r="B15" s="3"/>
      <c r="C15">
        <v>16.425999999999998</v>
      </c>
      <c r="D15">
        <v>43.329000000000001</v>
      </c>
    </row>
    <row r="16" spans="2:4" x14ac:dyDescent="0.25">
      <c r="B16" s="3"/>
      <c r="C16">
        <v>15.492000000000001</v>
      </c>
      <c r="D16">
        <v>39.904000000000003</v>
      </c>
    </row>
    <row r="17" spans="2:4" x14ac:dyDescent="0.25">
      <c r="B17" s="6"/>
      <c r="C17">
        <v>14.329000000000001</v>
      </c>
      <c r="D17">
        <v>48.933999999999997</v>
      </c>
    </row>
    <row r="18" spans="2:4" x14ac:dyDescent="0.25">
      <c r="B18" s="3" t="s">
        <v>35</v>
      </c>
      <c r="C18">
        <v>17.427</v>
      </c>
      <c r="D18">
        <v>29.983000000000001</v>
      </c>
    </row>
    <row r="19" spans="2:4" x14ac:dyDescent="0.25">
      <c r="C19">
        <v>15.439</v>
      </c>
      <c r="D19">
        <v>27.536999999999999</v>
      </c>
    </row>
    <row r="20" spans="2:4" x14ac:dyDescent="0.25">
      <c r="C20">
        <v>18.731999999999999</v>
      </c>
      <c r="D20">
        <v>38.835000000000001</v>
      </c>
    </row>
    <row r="21" spans="2:4" x14ac:dyDescent="0.25">
      <c r="C21">
        <v>13.262</v>
      </c>
      <c r="D21">
        <v>33.091999999999999</v>
      </c>
    </row>
    <row r="22" spans="2:4" x14ac:dyDescent="0.25">
      <c r="C22">
        <v>12.182</v>
      </c>
      <c r="D22">
        <v>39.631999999999998</v>
      </c>
    </row>
    <row r="23" spans="2:4" x14ac:dyDescent="0.25">
      <c r="C23">
        <v>11.872</v>
      </c>
      <c r="D23">
        <v>27.669</v>
      </c>
    </row>
    <row r="24" spans="2:4" x14ac:dyDescent="0.25">
      <c r="C24">
        <v>14.327</v>
      </c>
      <c r="D24">
        <v>30.032</v>
      </c>
    </row>
    <row r="25" spans="2:4" x14ac:dyDescent="0.25">
      <c r="C25">
        <v>13.327999999999999</v>
      </c>
      <c r="D25">
        <v>31.280999999999999</v>
      </c>
    </row>
    <row r="26" spans="2:4" x14ac:dyDescent="0.25">
      <c r="C26">
        <v>10.926</v>
      </c>
      <c r="D26">
        <v>38.835999999999999</v>
      </c>
    </row>
    <row r="27" spans="2:4" x14ac:dyDescent="0.25">
      <c r="C27">
        <v>18.623999999999999</v>
      </c>
      <c r="D27">
        <v>33.08</v>
      </c>
    </row>
    <row r="29" spans="2:4" x14ac:dyDescent="0.25">
      <c r="B29" t="s">
        <v>30</v>
      </c>
      <c r="C29">
        <f>AVERAGE(C8:C27)</f>
        <v>14.777249999999999</v>
      </c>
      <c r="D29">
        <f>AVERAGE(D8:D27)</f>
        <v>37.747</v>
      </c>
    </row>
    <row r="31" spans="2:4" x14ac:dyDescent="0.25">
      <c r="B31" t="s">
        <v>31</v>
      </c>
      <c r="C31">
        <f>STDEV(C8:C27)</f>
        <v>2.1365900001983067</v>
      </c>
      <c r="D31">
        <f>STDEV(D8:D27)</f>
        <v>7.8885695654835768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7DCE-5C26-47CB-A32A-5AB1FBDABB59}">
  <dimension ref="A1:L8"/>
  <sheetViews>
    <sheetView workbookViewId="0">
      <selection sqref="A1:L8"/>
    </sheetView>
  </sheetViews>
  <sheetFormatPr defaultRowHeight="15" x14ac:dyDescent="0.25"/>
  <sheetData>
    <row r="1" spans="1:12" x14ac:dyDescent="0.25">
      <c r="A1" s="13" t="s">
        <v>138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0</v>
      </c>
      <c r="B5" s="39">
        <v>85</v>
      </c>
      <c r="C5" s="35">
        <v>16.79</v>
      </c>
      <c r="D5" s="36">
        <v>0.39</v>
      </c>
      <c r="E5" s="34"/>
      <c r="H5" s="34" t="s">
        <v>0</v>
      </c>
      <c r="I5" s="39">
        <v>86</v>
      </c>
      <c r="J5" s="35">
        <v>16.7</v>
      </c>
      <c r="K5" s="36">
        <v>0.4</v>
      </c>
      <c r="L5" s="34"/>
    </row>
    <row r="6" spans="1:12" x14ac:dyDescent="0.25">
      <c r="A6" s="37" t="s">
        <v>139</v>
      </c>
      <c r="B6" s="39">
        <v>84</v>
      </c>
      <c r="C6" s="35">
        <v>16.86</v>
      </c>
      <c r="D6" s="36">
        <v>0.44</v>
      </c>
      <c r="E6" s="40" t="s">
        <v>120</v>
      </c>
      <c r="H6" s="37" t="s">
        <v>139</v>
      </c>
      <c r="I6" s="39">
        <v>83</v>
      </c>
      <c r="J6" s="35">
        <v>15.72</v>
      </c>
      <c r="K6" s="36">
        <v>0.34</v>
      </c>
      <c r="L6" s="40" t="s">
        <v>120</v>
      </c>
    </row>
    <row r="7" spans="1:12" x14ac:dyDescent="0.25">
      <c r="A7" s="37" t="s">
        <v>3</v>
      </c>
      <c r="B7" s="39">
        <v>82</v>
      </c>
      <c r="C7" s="35">
        <v>12.1</v>
      </c>
      <c r="D7" s="36">
        <v>0.25</v>
      </c>
      <c r="E7" s="40"/>
      <c r="H7" s="37" t="s">
        <v>3</v>
      </c>
      <c r="I7" s="39">
        <v>84</v>
      </c>
      <c r="J7" s="35">
        <v>11.93</v>
      </c>
      <c r="K7" s="36">
        <v>0.25</v>
      </c>
      <c r="L7" s="40"/>
    </row>
    <row r="8" spans="1:12" x14ac:dyDescent="0.25">
      <c r="A8" s="37" t="s">
        <v>140</v>
      </c>
      <c r="B8" s="39">
        <v>85</v>
      </c>
      <c r="C8" s="35">
        <v>14.69</v>
      </c>
      <c r="D8" s="36">
        <v>0.37</v>
      </c>
      <c r="E8" s="40" t="s">
        <v>85</v>
      </c>
      <c r="H8" s="37" t="s">
        <v>140</v>
      </c>
      <c r="I8" s="39">
        <v>83</v>
      </c>
      <c r="J8" s="35">
        <v>13.75</v>
      </c>
      <c r="K8" s="36">
        <v>0.39</v>
      </c>
      <c r="L8" s="40" t="s">
        <v>101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FDAF-FB9E-4466-9F82-110BFD0AF511}">
  <dimension ref="A1:L8"/>
  <sheetViews>
    <sheetView workbookViewId="0">
      <selection activeCell="I24" sqref="I24"/>
    </sheetView>
  </sheetViews>
  <sheetFormatPr defaultRowHeight="15" x14ac:dyDescent="0.25"/>
  <sheetData>
    <row r="1" spans="1:12" x14ac:dyDescent="0.25">
      <c r="A1" s="13" t="s">
        <v>141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125</v>
      </c>
      <c r="B5" s="39">
        <v>84</v>
      </c>
      <c r="C5" s="35">
        <v>16</v>
      </c>
      <c r="D5" s="36">
        <v>0.35</v>
      </c>
      <c r="E5" s="34"/>
      <c r="H5" s="34" t="s">
        <v>125</v>
      </c>
      <c r="I5" s="39">
        <v>87</v>
      </c>
      <c r="J5" s="35">
        <v>16.13</v>
      </c>
      <c r="K5" s="36">
        <v>0.39</v>
      </c>
      <c r="L5" s="34"/>
    </row>
    <row r="6" spans="1:12" x14ac:dyDescent="0.25">
      <c r="A6" s="34" t="s">
        <v>127</v>
      </c>
      <c r="B6" s="39">
        <v>85</v>
      </c>
      <c r="C6" s="35">
        <v>11.44</v>
      </c>
      <c r="D6" s="36">
        <v>0.21</v>
      </c>
      <c r="E6" s="40" t="s">
        <v>85</v>
      </c>
      <c r="H6" s="34" t="s">
        <v>127</v>
      </c>
      <c r="I6" s="39">
        <v>86</v>
      </c>
      <c r="J6" s="35">
        <v>11.13</v>
      </c>
      <c r="K6" s="36">
        <v>0.26</v>
      </c>
      <c r="L6" s="40" t="s">
        <v>85</v>
      </c>
    </row>
    <row r="7" spans="1:12" x14ac:dyDescent="0.25">
      <c r="A7" s="37" t="s">
        <v>142</v>
      </c>
      <c r="B7" s="39">
        <v>84</v>
      </c>
      <c r="C7" s="35">
        <v>15.1</v>
      </c>
      <c r="D7" s="36">
        <v>0.31</v>
      </c>
      <c r="E7" s="34"/>
      <c r="H7" s="37" t="s">
        <v>142</v>
      </c>
      <c r="I7" s="39">
        <v>85</v>
      </c>
      <c r="J7" s="35">
        <v>15.04</v>
      </c>
      <c r="K7" s="36">
        <v>0.34</v>
      </c>
      <c r="L7" s="34"/>
    </row>
    <row r="8" spans="1:12" x14ac:dyDescent="0.25">
      <c r="A8" s="37" t="s">
        <v>143</v>
      </c>
      <c r="B8" s="39">
        <v>85</v>
      </c>
      <c r="C8" s="35">
        <v>13.29</v>
      </c>
      <c r="D8" s="36">
        <v>0.23</v>
      </c>
      <c r="E8" s="40" t="s">
        <v>85</v>
      </c>
      <c r="H8" s="37" t="s">
        <v>143</v>
      </c>
      <c r="I8" s="39">
        <v>82</v>
      </c>
      <c r="J8" s="35">
        <v>13.39</v>
      </c>
      <c r="K8" s="36">
        <v>0.28999999999999998</v>
      </c>
      <c r="L8" s="40" t="s">
        <v>101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2F1E-DF3D-4713-B6AD-F8B7D14237E4}">
  <dimension ref="A1:L8"/>
  <sheetViews>
    <sheetView workbookViewId="0">
      <selection activeCell="L22" sqref="L22"/>
    </sheetView>
  </sheetViews>
  <sheetFormatPr defaultRowHeight="15" x14ac:dyDescent="0.25"/>
  <sheetData>
    <row r="1" spans="1:12" x14ac:dyDescent="0.25">
      <c r="A1" s="13" t="s">
        <v>144</v>
      </c>
    </row>
    <row r="2" spans="1:12" ht="15.75" thickBot="1" x14ac:dyDescent="0.3"/>
    <row r="3" spans="1:12" ht="31.5" x14ac:dyDescent="0.25">
      <c r="A3" s="32" t="s">
        <v>55</v>
      </c>
      <c r="H3" s="32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60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60</v>
      </c>
    </row>
    <row r="5" spans="1:12" x14ac:dyDescent="0.25">
      <c r="A5" s="34" t="s">
        <v>0</v>
      </c>
      <c r="B5" s="33" t="s">
        <v>126</v>
      </c>
      <c r="C5" s="35">
        <v>15.39</v>
      </c>
      <c r="D5" s="36">
        <v>0.36</v>
      </c>
      <c r="E5" s="34"/>
      <c r="H5" s="34" t="s">
        <v>0</v>
      </c>
      <c r="I5" s="33" t="s">
        <v>99</v>
      </c>
      <c r="J5" s="35">
        <v>15.6</v>
      </c>
      <c r="K5" s="36">
        <v>0.37</v>
      </c>
      <c r="L5" s="34"/>
    </row>
    <row r="6" spans="1:12" x14ac:dyDescent="0.25">
      <c r="A6" s="37" t="s">
        <v>145</v>
      </c>
      <c r="B6" s="33" t="s">
        <v>117</v>
      </c>
      <c r="C6" s="35">
        <v>16.43</v>
      </c>
      <c r="D6" s="36">
        <v>0.43</v>
      </c>
      <c r="E6" s="40" t="s">
        <v>135</v>
      </c>
      <c r="H6" s="37" t="s">
        <v>145</v>
      </c>
      <c r="I6" s="33" t="s">
        <v>126</v>
      </c>
      <c r="J6" s="35">
        <v>16.46</v>
      </c>
      <c r="K6" s="36">
        <v>0.44</v>
      </c>
      <c r="L6" s="40" t="s">
        <v>135</v>
      </c>
    </row>
    <row r="7" spans="1:12" x14ac:dyDescent="0.25">
      <c r="A7" s="37" t="s">
        <v>3</v>
      </c>
      <c r="B7" s="33" t="s">
        <v>117</v>
      </c>
      <c r="C7" s="35">
        <v>9.51</v>
      </c>
      <c r="D7" s="36">
        <v>0.18</v>
      </c>
      <c r="E7" s="34"/>
      <c r="H7" s="37" t="s">
        <v>3</v>
      </c>
      <c r="I7" s="33" t="s">
        <v>69</v>
      </c>
      <c r="J7" s="35">
        <v>9.64</v>
      </c>
      <c r="K7" s="36">
        <v>0.22</v>
      </c>
      <c r="L7" s="34"/>
    </row>
    <row r="8" spans="1:12" x14ac:dyDescent="0.25">
      <c r="A8" s="37" t="s">
        <v>146</v>
      </c>
      <c r="B8" s="33" t="s">
        <v>126</v>
      </c>
      <c r="C8" s="35">
        <v>15.29</v>
      </c>
      <c r="D8" s="36">
        <v>0.4</v>
      </c>
      <c r="E8" s="40" t="s">
        <v>85</v>
      </c>
      <c r="H8" s="37" t="s">
        <v>146</v>
      </c>
      <c r="I8" s="33" t="s">
        <v>99</v>
      </c>
      <c r="J8" s="35">
        <v>15.06</v>
      </c>
      <c r="K8" s="36">
        <v>0.37</v>
      </c>
      <c r="L8" s="40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14FA-2269-498D-B3C0-6BA3BCA6CF44}">
  <dimension ref="A1:L8"/>
  <sheetViews>
    <sheetView workbookViewId="0">
      <selection sqref="A1:L8"/>
    </sheetView>
  </sheetViews>
  <sheetFormatPr defaultRowHeight="15" x14ac:dyDescent="0.25"/>
  <sheetData>
    <row r="1" spans="1:12" x14ac:dyDescent="0.25">
      <c r="A1" s="13" t="s">
        <v>54</v>
      </c>
    </row>
    <row r="2" spans="1:12" ht="15.75" thickBot="1" x14ac:dyDescent="0.3"/>
    <row r="3" spans="1:12" ht="32.25" thickBot="1" x14ac:dyDescent="0.3">
      <c r="A3" s="14" t="s">
        <v>55</v>
      </c>
      <c r="H3" s="14" t="s">
        <v>56</v>
      </c>
    </row>
    <row r="4" spans="1:12" ht="75.75" thickBot="1" x14ac:dyDescent="0.3">
      <c r="A4" s="14" t="s">
        <v>4</v>
      </c>
      <c r="B4" s="15" t="s">
        <v>57</v>
      </c>
      <c r="C4" s="15" t="s">
        <v>58</v>
      </c>
      <c r="D4" s="15" t="s">
        <v>59</v>
      </c>
      <c r="E4" s="15" t="s">
        <v>60</v>
      </c>
      <c r="H4" s="14" t="s">
        <v>4</v>
      </c>
      <c r="I4" s="15" t="s">
        <v>57</v>
      </c>
      <c r="J4" s="15" t="s">
        <v>58</v>
      </c>
      <c r="K4" s="15" t="s">
        <v>59</v>
      </c>
      <c r="L4" s="15" t="s">
        <v>60</v>
      </c>
    </row>
    <row r="5" spans="1:12" ht="15.75" thickBot="1" x14ac:dyDescent="0.3">
      <c r="A5" s="16" t="s">
        <v>6</v>
      </c>
      <c r="B5" s="17" t="s">
        <v>61</v>
      </c>
      <c r="C5" s="17">
        <v>17.93</v>
      </c>
      <c r="D5" s="17">
        <v>0.37</v>
      </c>
      <c r="E5" s="15"/>
      <c r="H5" s="16" t="s">
        <v>6</v>
      </c>
      <c r="I5" s="16" t="s">
        <v>62</v>
      </c>
      <c r="J5" s="17">
        <v>17.39</v>
      </c>
      <c r="K5" s="17">
        <v>0.39</v>
      </c>
      <c r="L5" s="18"/>
    </row>
    <row r="6" spans="1:12" ht="27.75" thickBot="1" x14ac:dyDescent="0.3">
      <c r="A6" s="19" t="s">
        <v>7</v>
      </c>
      <c r="B6" s="20" t="s">
        <v>63</v>
      </c>
      <c r="C6" s="20">
        <v>22.71</v>
      </c>
      <c r="D6" s="20">
        <v>0.65</v>
      </c>
      <c r="E6" s="18" t="s">
        <v>64</v>
      </c>
      <c r="H6" s="19" t="s">
        <v>7</v>
      </c>
      <c r="I6" s="16" t="s">
        <v>65</v>
      </c>
      <c r="J6" s="17">
        <v>23.23</v>
      </c>
      <c r="K6" s="17">
        <v>0.83</v>
      </c>
      <c r="L6" s="15" t="s">
        <v>64</v>
      </c>
    </row>
    <row r="7" spans="1:12" ht="27.75" thickBot="1" x14ac:dyDescent="0.3">
      <c r="A7" s="19" t="s">
        <v>8</v>
      </c>
      <c r="B7" s="20" t="s">
        <v>63</v>
      </c>
      <c r="C7" s="20">
        <v>17.399999999999999</v>
      </c>
      <c r="D7" s="20">
        <v>0.41</v>
      </c>
      <c r="E7" s="18">
        <v>0.44700000000000001</v>
      </c>
      <c r="H7" s="19" t="s">
        <v>8</v>
      </c>
      <c r="I7" s="21" t="s">
        <v>66</v>
      </c>
      <c r="J7" s="20">
        <v>17.239999999999998</v>
      </c>
      <c r="K7" s="20">
        <v>0.6</v>
      </c>
      <c r="L7" s="20">
        <v>0.34</v>
      </c>
    </row>
    <row r="8" spans="1:12" ht="27.75" thickBot="1" x14ac:dyDescent="0.3">
      <c r="A8" s="19" t="s">
        <v>9</v>
      </c>
      <c r="B8" s="20" t="s">
        <v>67</v>
      </c>
      <c r="C8" s="20">
        <v>10.6</v>
      </c>
      <c r="D8" s="20">
        <v>0.21</v>
      </c>
      <c r="E8" s="18" t="s">
        <v>64</v>
      </c>
      <c r="H8" s="19" t="s">
        <v>9</v>
      </c>
      <c r="I8" s="21" t="s">
        <v>65</v>
      </c>
      <c r="J8" s="20">
        <v>11.13</v>
      </c>
      <c r="K8" s="20">
        <v>0.28999999999999998</v>
      </c>
      <c r="L8" s="18" t="s">
        <v>64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D153-D7D5-4460-BFCF-347B29E68937}">
  <dimension ref="B3:R30"/>
  <sheetViews>
    <sheetView workbookViewId="0">
      <selection activeCell="B3" sqref="B3"/>
    </sheetView>
  </sheetViews>
  <sheetFormatPr defaultRowHeight="15" x14ac:dyDescent="0.25"/>
  <sheetData>
    <row r="3" spans="2:18" x14ac:dyDescent="0.25">
      <c r="B3" t="s">
        <v>50</v>
      </c>
    </row>
    <row r="5" spans="2:18" x14ac:dyDescent="0.25">
      <c r="B5" s="8" t="s">
        <v>4</v>
      </c>
      <c r="C5" s="8" t="s">
        <v>0</v>
      </c>
      <c r="D5" s="9" t="s">
        <v>10</v>
      </c>
      <c r="E5" s="9" t="s">
        <v>5</v>
      </c>
      <c r="F5" s="9" t="s">
        <v>11</v>
      </c>
      <c r="G5" s="9" t="s">
        <v>3</v>
      </c>
      <c r="H5" s="9" t="s">
        <v>12</v>
      </c>
      <c r="I5" s="9" t="s">
        <v>13</v>
      </c>
      <c r="J5" s="9" t="s">
        <v>14</v>
      </c>
      <c r="K5" s="9" t="s">
        <v>2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 t="s">
        <v>21</v>
      </c>
    </row>
    <row r="6" spans="2:18" x14ac:dyDescent="0.25">
      <c r="B6" s="8" t="s">
        <v>32</v>
      </c>
      <c r="C6" s="8">
        <v>80.48</v>
      </c>
      <c r="D6" s="8">
        <v>171.41</v>
      </c>
      <c r="E6" s="8">
        <v>180.23</v>
      </c>
      <c r="F6" s="8">
        <v>155.54</v>
      </c>
      <c r="G6" s="8">
        <v>167.03</v>
      </c>
      <c r="H6" s="8">
        <v>149.49</v>
      </c>
      <c r="I6" s="8">
        <v>151.56</v>
      </c>
      <c r="J6" s="8">
        <v>162.22999999999999</v>
      </c>
      <c r="K6" s="8">
        <v>156.66999999999999</v>
      </c>
      <c r="L6" s="8">
        <v>165.54</v>
      </c>
      <c r="M6" s="8">
        <v>145.55000000000001</v>
      </c>
      <c r="N6" s="10">
        <v>152.22999999999999</v>
      </c>
      <c r="O6" s="8">
        <v>170.98</v>
      </c>
      <c r="P6" s="8">
        <v>133.35</v>
      </c>
      <c r="Q6" s="8">
        <v>167.31</v>
      </c>
      <c r="R6" s="8">
        <v>138.85</v>
      </c>
    </row>
    <row r="7" spans="2:18" x14ac:dyDescent="0.25">
      <c r="B7" s="8"/>
      <c r="C7" s="8">
        <v>75.45</v>
      </c>
      <c r="D7" s="8">
        <v>185.21</v>
      </c>
      <c r="E7" s="8">
        <v>170.45</v>
      </c>
      <c r="F7" s="8">
        <v>145.76</v>
      </c>
      <c r="G7" s="8">
        <v>158.97</v>
      </c>
      <c r="H7" s="8">
        <v>144.44999999999999</v>
      </c>
      <c r="I7" s="8">
        <v>153.29</v>
      </c>
      <c r="J7" s="8">
        <v>145.56</v>
      </c>
      <c r="K7" s="8">
        <v>165.76</v>
      </c>
      <c r="L7" s="8">
        <v>158.88999999999999</v>
      </c>
      <c r="M7" s="8">
        <v>157.76</v>
      </c>
      <c r="N7" s="10">
        <v>149.52000000000001</v>
      </c>
      <c r="O7" s="8">
        <v>167.76</v>
      </c>
      <c r="P7" s="8">
        <v>149.9</v>
      </c>
      <c r="Q7" s="8">
        <v>143.32</v>
      </c>
      <c r="R7" s="8">
        <v>149.4</v>
      </c>
    </row>
    <row r="8" spans="2:18" x14ac:dyDescent="0.25">
      <c r="B8" s="8"/>
      <c r="C8" s="8">
        <v>70.56</v>
      </c>
      <c r="D8" s="8">
        <v>165.53</v>
      </c>
      <c r="E8" s="8">
        <v>186.78</v>
      </c>
      <c r="F8" s="8">
        <v>167.53</v>
      </c>
      <c r="G8" s="8">
        <v>156.77000000000001</v>
      </c>
      <c r="H8" s="8">
        <v>143.44999999999999</v>
      </c>
      <c r="I8" s="8">
        <v>139.79</v>
      </c>
      <c r="J8" s="8">
        <v>147.77000000000001</v>
      </c>
      <c r="K8" s="8">
        <v>145.65</v>
      </c>
      <c r="L8" s="8">
        <v>169.99</v>
      </c>
      <c r="M8" s="8">
        <v>169.98</v>
      </c>
      <c r="N8" s="10">
        <v>148.72999999999999</v>
      </c>
      <c r="O8" s="8">
        <v>159.9</v>
      </c>
      <c r="P8" s="8">
        <v>166.5</v>
      </c>
      <c r="Q8" s="8">
        <v>132.43</v>
      </c>
      <c r="R8" s="8">
        <v>160.31</v>
      </c>
    </row>
    <row r="9" spans="2:18" x14ac:dyDescent="0.25">
      <c r="B9" s="8"/>
      <c r="C9" s="8">
        <v>82.32</v>
      </c>
      <c r="D9" s="8">
        <v>173.23</v>
      </c>
      <c r="E9" s="8">
        <v>185.43</v>
      </c>
      <c r="F9" s="8">
        <v>149.38</v>
      </c>
      <c r="G9" s="8">
        <v>156.47999999999999</v>
      </c>
      <c r="H9" s="8">
        <v>137.68</v>
      </c>
      <c r="I9" s="8">
        <v>148.87</v>
      </c>
      <c r="J9" s="8">
        <v>165.48</v>
      </c>
      <c r="K9" s="8">
        <v>162.22999999999999</v>
      </c>
      <c r="L9" s="8">
        <v>149.91</v>
      </c>
      <c r="M9" s="8">
        <v>165.55</v>
      </c>
      <c r="N9" s="10">
        <v>138.72999999999999</v>
      </c>
      <c r="O9" s="8">
        <v>167.7</v>
      </c>
      <c r="P9" s="8">
        <v>154.56</v>
      </c>
      <c r="Q9" s="8">
        <v>154.65</v>
      </c>
      <c r="R9" s="8">
        <v>154.56</v>
      </c>
    </row>
    <row r="10" spans="2:18" x14ac:dyDescent="0.25">
      <c r="B10" s="8"/>
      <c r="C10" s="8">
        <v>79.41</v>
      </c>
      <c r="D10" s="8">
        <v>160.47</v>
      </c>
      <c r="E10" s="8">
        <v>174.98</v>
      </c>
      <c r="F10" s="8">
        <v>165.41</v>
      </c>
      <c r="G10" s="8">
        <v>154.41</v>
      </c>
      <c r="H10" s="8">
        <v>136.93</v>
      </c>
      <c r="I10" s="8">
        <v>134.4</v>
      </c>
      <c r="J10" s="8">
        <v>162.29</v>
      </c>
      <c r="K10" s="8">
        <v>159.97999999999999</v>
      </c>
      <c r="L10" s="8">
        <v>157.77000000000001</v>
      </c>
      <c r="M10" s="8">
        <v>148.87</v>
      </c>
      <c r="N10" s="10">
        <v>144.428</v>
      </c>
      <c r="O10" s="8">
        <v>161.13</v>
      </c>
      <c r="P10" s="8">
        <v>140.09</v>
      </c>
      <c r="Q10" s="8">
        <v>146.68</v>
      </c>
      <c r="R10" s="8">
        <v>147.78</v>
      </c>
    </row>
    <row r="11" spans="2:18" x14ac:dyDescent="0.25">
      <c r="B11" s="8"/>
      <c r="C11" s="8">
        <v>71.430000000000007</v>
      </c>
      <c r="D11" s="8">
        <v>163.43</v>
      </c>
      <c r="E11" s="8">
        <v>168.88</v>
      </c>
      <c r="F11" s="8">
        <v>170.3</v>
      </c>
      <c r="G11" s="8">
        <v>146.5</v>
      </c>
      <c r="H11" s="8">
        <v>131.1</v>
      </c>
      <c r="I11" s="8">
        <v>121.1</v>
      </c>
      <c r="J11" s="8">
        <v>148.86000000000001</v>
      </c>
      <c r="K11" s="8">
        <v>154.44999999999999</v>
      </c>
      <c r="L11" s="8">
        <v>168.82</v>
      </c>
      <c r="M11" s="8">
        <v>147.97999999999999</v>
      </c>
      <c r="N11" s="10">
        <v>153.38999999999999</v>
      </c>
      <c r="O11" s="8">
        <v>158.85</v>
      </c>
      <c r="P11" s="8">
        <v>138.88</v>
      </c>
      <c r="Q11" s="8">
        <v>141.34</v>
      </c>
      <c r="R11" s="8">
        <v>158.21</v>
      </c>
    </row>
    <row r="12" spans="2:18" x14ac:dyDescent="0.25">
      <c r="B12" s="8"/>
      <c r="C12" s="8">
        <v>71.23</v>
      </c>
      <c r="D12" s="8">
        <v>152.29</v>
      </c>
      <c r="E12" s="8">
        <v>178.83</v>
      </c>
      <c r="F12" s="8">
        <v>156.62</v>
      </c>
      <c r="G12" s="8">
        <v>144.49</v>
      </c>
      <c r="H12" s="8">
        <v>123.41</v>
      </c>
      <c r="I12" s="8">
        <v>122.28</v>
      </c>
      <c r="J12" s="8">
        <v>167.76400000000001</v>
      </c>
      <c r="K12" s="8">
        <v>176.69399999999999</v>
      </c>
      <c r="L12" s="8">
        <v>169.72</v>
      </c>
      <c r="M12" s="8">
        <v>139.83000000000001</v>
      </c>
      <c r="N12" s="10">
        <v>143.328</v>
      </c>
      <c r="O12" s="8">
        <v>145.47</v>
      </c>
      <c r="P12" s="8">
        <v>153.38</v>
      </c>
      <c r="Q12" s="8">
        <v>155.57</v>
      </c>
      <c r="R12" s="8">
        <v>155.54</v>
      </c>
    </row>
    <row r="13" spans="2:18" x14ac:dyDescent="0.25">
      <c r="B13" s="8"/>
      <c r="C13" s="8">
        <v>82.98</v>
      </c>
      <c r="D13" s="8">
        <v>167.63</v>
      </c>
      <c r="E13" s="8">
        <v>173.69</v>
      </c>
      <c r="F13" s="8">
        <v>145.79</v>
      </c>
      <c r="G13" s="8">
        <v>158.82</v>
      </c>
      <c r="H13" s="8">
        <v>128.87</v>
      </c>
      <c r="I13" s="8">
        <v>118.79</v>
      </c>
      <c r="J13" s="8">
        <v>159.87</v>
      </c>
      <c r="K13" s="8">
        <v>156.32</v>
      </c>
      <c r="L13" s="8">
        <v>145.37</v>
      </c>
      <c r="M13" s="8">
        <v>152.43</v>
      </c>
      <c r="N13" s="10">
        <v>139.35</v>
      </c>
      <c r="O13" s="8">
        <v>167.43</v>
      </c>
      <c r="P13" s="8">
        <v>149.9</v>
      </c>
      <c r="Q13" s="8">
        <v>169.14</v>
      </c>
      <c r="R13" s="8">
        <v>149.93</v>
      </c>
    </row>
    <row r="14" spans="2:18" x14ac:dyDescent="0.25">
      <c r="B14" s="8"/>
      <c r="C14" s="8">
        <v>72.209999999999994</v>
      </c>
      <c r="D14" s="8">
        <v>182.21</v>
      </c>
      <c r="E14" s="8">
        <v>159.93</v>
      </c>
      <c r="F14" s="8">
        <v>151.12</v>
      </c>
      <c r="G14" s="8">
        <v>165.648</v>
      </c>
      <c r="H14" s="8">
        <v>132.97999999999999</v>
      </c>
      <c r="I14" s="8">
        <v>129.93</v>
      </c>
      <c r="J14" s="8">
        <v>179.46199999999999</v>
      </c>
      <c r="K14" s="8">
        <v>151.91999999999999</v>
      </c>
      <c r="L14" s="8">
        <v>179.69</v>
      </c>
      <c r="M14" s="8">
        <v>171.43</v>
      </c>
      <c r="N14" s="10">
        <v>145.42699999999999</v>
      </c>
      <c r="O14" s="8">
        <v>143.58000000000001</v>
      </c>
      <c r="P14" s="8">
        <v>169.93</v>
      </c>
      <c r="Q14" s="8">
        <v>153.76</v>
      </c>
      <c r="R14" s="8">
        <v>162.44999999999999</v>
      </c>
    </row>
    <row r="15" spans="2:18" x14ac:dyDescent="0.25">
      <c r="B15" s="11"/>
      <c r="C15" s="8">
        <v>69.930000000000007</v>
      </c>
      <c r="D15" s="8">
        <v>143.32</v>
      </c>
      <c r="E15" s="8">
        <v>169.92</v>
      </c>
      <c r="F15" s="8">
        <v>164.48</v>
      </c>
      <c r="G15" s="8">
        <v>146.58000000000001</v>
      </c>
      <c r="H15" s="8">
        <v>119.79</v>
      </c>
      <c r="I15" s="8">
        <v>122.21</v>
      </c>
      <c r="J15" s="8">
        <v>184.12</v>
      </c>
      <c r="K15" s="8">
        <v>166.69</v>
      </c>
      <c r="L15" s="8">
        <v>160.91999999999999</v>
      </c>
      <c r="M15" s="8">
        <v>159.81</v>
      </c>
      <c r="N15" s="10">
        <v>137.41999999999999</v>
      </c>
      <c r="O15" s="8">
        <v>161.59</v>
      </c>
      <c r="P15" s="8">
        <v>157.59</v>
      </c>
      <c r="Q15" s="8">
        <v>149.94999999999999</v>
      </c>
      <c r="R15" s="8">
        <v>159.47</v>
      </c>
    </row>
    <row r="16" spans="2:18" x14ac:dyDescent="0.25">
      <c r="B16" s="8" t="s">
        <v>35</v>
      </c>
      <c r="C16" s="10">
        <v>81.230999999999995</v>
      </c>
      <c r="D16" s="10">
        <v>185.53800000000001</v>
      </c>
      <c r="E16" s="10">
        <v>189.928</v>
      </c>
      <c r="F16" s="10">
        <v>149.328</v>
      </c>
      <c r="G16" s="10">
        <v>151.328</v>
      </c>
      <c r="H16" s="10">
        <v>149.928</v>
      </c>
      <c r="I16" s="10">
        <v>141.72</v>
      </c>
      <c r="J16" s="10">
        <v>169.92699999999999</v>
      </c>
      <c r="K16" s="10">
        <v>179.93</v>
      </c>
      <c r="L16" s="10">
        <v>167.739</v>
      </c>
      <c r="M16" s="10">
        <v>168.82</v>
      </c>
      <c r="N16" s="10">
        <v>136.49</v>
      </c>
      <c r="O16" s="10">
        <v>165.54900000000001</v>
      </c>
      <c r="P16" s="10">
        <v>166.62799999999999</v>
      </c>
      <c r="Q16" s="10">
        <v>152.29300000000001</v>
      </c>
      <c r="R16" s="10">
        <v>149.92699999999999</v>
      </c>
    </row>
    <row r="17" spans="2:18" x14ac:dyDescent="0.25">
      <c r="B17" s="8"/>
      <c r="C17" s="10">
        <v>85.382000000000005</v>
      </c>
      <c r="D17" s="10">
        <v>174.21799999999999</v>
      </c>
      <c r="E17" s="10">
        <v>172.29300000000001</v>
      </c>
      <c r="F17" s="10">
        <v>146.41999999999999</v>
      </c>
      <c r="G17" s="10">
        <v>158.62799999999999</v>
      </c>
      <c r="H17" s="10">
        <v>143.32300000000001</v>
      </c>
      <c r="I17" s="10">
        <v>147.429</v>
      </c>
      <c r="J17" s="10">
        <v>174.42699999999999</v>
      </c>
      <c r="K17" s="10">
        <v>175.52799999999999</v>
      </c>
      <c r="L17" s="10">
        <v>178.82900000000001</v>
      </c>
      <c r="M17" s="10">
        <v>173.328</v>
      </c>
      <c r="N17" s="10">
        <v>144.38</v>
      </c>
      <c r="O17" s="10">
        <v>169.93</v>
      </c>
      <c r="P17" s="10">
        <v>162.21899999999999</v>
      </c>
      <c r="Q17" s="10">
        <v>155.548</v>
      </c>
      <c r="R17" s="10">
        <v>156.63</v>
      </c>
    </row>
    <row r="18" spans="2:18" x14ac:dyDescent="0.25">
      <c r="B18" s="8"/>
      <c r="C18" s="10">
        <v>79.826999999999998</v>
      </c>
      <c r="D18" s="10">
        <v>171.16200000000001</v>
      </c>
      <c r="E18" s="10">
        <v>183.529</v>
      </c>
      <c r="F18" s="10">
        <v>152.28</v>
      </c>
      <c r="G18" s="10">
        <v>149.839</v>
      </c>
      <c r="H18" s="10">
        <v>138.32900000000001</v>
      </c>
      <c r="I18" s="10">
        <v>151.16999999999999</v>
      </c>
      <c r="J18" s="10">
        <v>168.52799999999999</v>
      </c>
      <c r="K18" s="10">
        <v>181.21899999999999</v>
      </c>
      <c r="L18" s="10">
        <v>175.53899999999999</v>
      </c>
      <c r="M18" s="10">
        <v>176.62</v>
      </c>
      <c r="N18" s="10">
        <v>139.82</v>
      </c>
      <c r="O18" s="10">
        <v>171.21</v>
      </c>
      <c r="P18" s="10">
        <v>167.42</v>
      </c>
      <c r="Q18" s="10">
        <v>157.739</v>
      </c>
      <c r="R18" s="10">
        <v>158.65</v>
      </c>
    </row>
    <row r="19" spans="2:18" x14ac:dyDescent="0.25">
      <c r="B19" s="8"/>
      <c r="C19" s="10">
        <v>75.504000000000005</v>
      </c>
      <c r="D19" s="10">
        <v>182.42</v>
      </c>
      <c r="E19" s="10">
        <v>172.29900000000001</v>
      </c>
      <c r="F19" s="10">
        <v>148.81</v>
      </c>
      <c r="G19" s="10">
        <v>159.91999999999999</v>
      </c>
      <c r="H19" s="10">
        <v>148.82</v>
      </c>
      <c r="I19" s="10">
        <v>143.32900000000001</v>
      </c>
      <c r="J19" s="10">
        <v>180.02500000000001</v>
      </c>
      <c r="K19" s="10">
        <v>188.62899999999999</v>
      </c>
      <c r="L19" s="10">
        <v>166.63</v>
      </c>
      <c r="M19" s="10">
        <v>172.21100000000001</v>
      </c>
      <c r="N19" s="10">
        <v>151.21</v>
      </c>
      <c r="O19" s="10">
        <v>169.92</v>
      </c>
      <c r="P19" s="10">
        <v>161.273</v>
      </c>
      <c r="Q19" s="10">
        <v>153.32900000000001</v>
      </c>
      <c r="R19" s="10">
        <v>149.928</v>
      </c>
    </row>
    <row r="20" spans="2:18" x14ac:dyDescent="0.25">
      <c r="B20" s="8"/>
      <c r="C20" s="10">
        <v>82.23</v>
      </c>
      <c r="D20" s="10">
        <v>169.928</v>
      </c>
      <c r="E20" s="10">
        <v>187.72900000000001</v>
      </c>
      <c r="F20" s="10">
        <v>155.32499999999999</v>
      </c>
      <c r="G20" s="10">
        <v>163.32900000000001</v>
      </c>
      <c r="H20" s="10">
        <v>151.126</v>
      </c>
      <c r="I20" s="10">
        <v>140.72999999999999</v>
      </c>
      <c r="J20" s="10">
        <v>177.72900000000001</v>
      </c>
      <c r="K20" s="10">
        <v>178.99</v>
      </c>
      <c r="L20" s="10">
        <v>176.60400000000001</v>
      </c>
      <c r="M20" s="10">
        <v>178.43</v>
      </c>
      <c r="N20" s="10">
        <v>152.27000000000001</v>
      </c>
      <c r="O20" s="10">
        <v>174.62899999999999</v>
      </c>
      <c r="P20" s="10">
        <v>169.92</v>
      </c>
      <c r="Q20" s="10">
        <v>163.32900000000001</v>
      </c>
      <c r="R20" s="10">
        <v>155.52099999999999</v>
      </c>
    </row>
    <row r="21" spans="2:18" x14ac:dyDescent="0.25">
      <c r="B21" s="8"/>
      <c r="C21" s="10">
        <v>85.549000000000007</v>
      </c>
      <c r="D21" s="10">
        <v>183.21</v>
      </c>
      <c r="E21" s="10">
        <v>182.291</v>
      </c>
      <c r="F21" s="10">
        <v>159.91200000000001</v>
      </c>
      <c r="G21" s="10">
        <v>161.18199999999999</v>
      </c>
      <c r="H21" s="10">
        <v>142.209</v>
      </c>
      <c r="I21" s="10">
        <v>152.20099999999999</v>
      </c>
      <c r="J21" s="10">
        <v>175.559</v>
      </c>
      <c r="K21" s="10">
        <v>172.21899999999999</v>
      </c>
      <c r="L21" s="10">
        <v>174.429</v>
      </c>
      <c r="M21" s="10">
        <v>180.82499999999999</v>
      </c>
      <c r="N21" s="10">
        <v>146.54</v>
      </c>
      <c r="O21" s="10">
        <v>162.21899999999999</v>
      </c>
      <c r="P21" s="10">
        <v>174.43899999999999</v>
      </c>
      <c r="Q21" s="10">
        <v>158.739</v>
      </c>
      <c r="R21" s="10">
        <v>158.82</v>
      </c>
    </row>
    <row r="22" spans="2:18" x14ac:dyDescent="0.25">
      <c r="B22" s="8"/>
      <c r="C22" s="10">
        <v>73.328999999999994</v>
      </c>
      <c r="D22" s="10">
        <v>175.50399999999999</v>
      </c>
      <c r="E22" s="10">
        <v>192.291</v>
      </c>
      <c r="F22" s="10">
        <v>149.91999999999999</v>
      </c>
      <c r="G22" s="10">
        <v>142.291</v>
      </c>
      <c r="H22" s="10">
        <v>143.32499999999999</v>
      </c>
      <c r="I22" s="10">
        <v>149.82</v>
      </c>
      <c r="J22" s="10">
        <v>181.21799999999999</v>
      </c>
      <c r="K22" s="10">
        <v>183.32900000000001</v>
      </c>
      <c r="L22" s="10">
        <v>173.32900000000001</v>
      </c>
      <c r="M22" s="10">
        <v>171.19</v>
      </c>
      <c r="N22" s="10">
        <v>153.32</v>
      </c>
      <c r="O22" s="10">
        <v>168.80199999999999</v>
      </c>
      <c r="P22" s="10">
        <v>178.82499999999999</v>
      </c>
      <c r="Q22" s="10">
        <v>149.63</v>
      </c>
      <c r="R22" s="10">
        <v>152.20099999999999</v>
      </c>
    </row>
    <row r="23" spans="2:18" x14ac:dyDescent="0.25">
      <c r="B23" s="8"/>
      <c r="C23" s="10">
        <v>74.430999999999997</v>
      </c>
      <c r="D23" s="10">
        <v>179.91</v>
      </c>
      <c r="E23" s="10">
        <v>168.43899999999999</v>
      </c>
      <c r="F23" s="10">
        <v>160.62899999999999</v>
      </c>
      <c r="G23" s="10">
        <v>158.82</v>
      </c>
      <c r="H23" s="10">
        <v>139.91999999999999</v>
      </c>
      <c r="I23" s="10">
        <v>142.27099999999999</v>
      </c>
      <c r="J23" s="10">
        <v>169.928</v>
      </c>
      <c r="K23" s="10">
        <v>180.02099999999999</v>
      </c>
      <c r="L23" s="10">
        <v>181.21</v>
      </c>
      <c r="M23" s="10">
        <v>175.54900000000001</v>
      </c>
      <c r="N23" s="10">
        <v>144.35</v>
      </c>
      <c r="O23" s="10">
        <v>173.32</v>
      </c>
      <c r="P23" s="10">
        <v>167.82900000000001</v>
      </c>
      <c r="Q23" s="10">
        <v>157.32900000000001</v>
      </c>
      <c r="R23" s="10">
        <v>158.553</v>
      </c>
    </row>
    <row r="24" spans="2:18" x14ac:dyDescent="0.25">
      <c r="B24" s="8"/>
      <c r="C24" s="10">
        <v>86.62</v>
      </c>
      <c r="D24" s="10">
        <v>182.21</v>
      </c>
      <c r="E24" s="10">
        <v>179.99</v>
      </c>
      <c r="F24" s="10">
        <v>151.19200000000001</v>
      </c>
      <c r="G24" s="10">
        <v>155.529</v>
      </c>
      <c r="H24" s="10">
        <v>153.51</v>
      </c>
      <c r="I24" s="10">
        <v>156.62</v>
      </c>
      <c r="J24" s="10">
        <v>174.43899999999999</v>
      </c>
      <c r="K24" s="10">
        <v>173.32900000000001</v>
      </c>
      <c r="L24" s="10">
        <v>169.94800000000001</v>
      </c>
      <c r="M24" s="10">
        <v>179.92699999999999</v>
      </c>
      <c r="N24" s="10">
        <v>159.12</v>
      </c>
      <c r="O24" s="10">
        <v>171.21</v>
      </c>
      <c r="P24" s="10">
        <v>173.33</v>
      </c>
      <c r="Q24" s="10">
        <v>158.84</v>
      </c>
      <c r="R24" s="10">
        <v>151.172</v>
      </c>
    </row>
    <row r="25" spans="2:18" x14ac:dyDescent="0.25">
      <c r="B25" s="8"/>
      <c r="C25" s="10">
        <v>81.129000000000005</v>
      </c>
      <c r="D25" s="10">
        <v>172.29</v>
      </c>
      <c r="E25" s="10">
        <v>182.20099999999999</v>
      </c>
      <c r="F25" s="10">
        <v>157.63900000000001</v>
      </c>
      <c r="G25" s="10">
        <v>151.673</v>
      </c>
      <c r="H25" s="10">
        <v>140.928</v>
      </c>
      <c r="I25" s="10">
        <v>151.32</v>
      </c>
      <c r="J25" s="10">
        <v>177.42</v>
      </c>
      <c r="K25" s="10">
        <v>178.43</v>
      </c>
      <c r="L25" s="10">
        <v>173.32900000000001</v>
      </c>
      <c r="M25" s="10">
        <v>173.32900000000001</v>
      </c>
      <c r="N25" s="10">
        <v>148.82</v>
      </c>
      <c r="O25" s="10">
        <v>174.48699999999999</v>
      </c>
      <c r="P25" s="10">
        <v>171.21299999999999</v>
      </c>
      <c r="Q25" s="10">
        <v>161.21</v>
      </c>
      <c r="R25" s="10">
        <v>151.44</v>
      </c>
    </row>
    <row r="28" spans="2:18" x14ac:dyDescent="0.25">
      <c r="B28" t="s">
        <v>30</v>
      </c>
      <c r="C28">
        <f>AVERAGE(C6:C25)</f>
        <v>78.061599999999999</v>
      </c>
      <c r="D28">
        <f t="shared" ref="D28:R28" si="0">AVERAGE(D6:D25)</f>
        <v>172.05599999999998</v>
      </c>
      <c r="E28">
        <f t="shared" si="0"/>
        <v>178.00550000000004</v>
      </c>
      <c r="F28">
        <f t="shared" si="0"/>
        <v>155.16924999999998</v>
      </c>
      <c r="G28">
        <f t="shared" si="0"/>
        <v>155.41185000000002</v>
      </c>
      <c r="H28">
        <f t="shared" si="0"/>
        <v>139.97839999999997</v>
      </c>
      <c r="I28">
        <f t="shared" si="0"/>
        <v>140.94150000000002</v>
      </c>
      <c r="J28">
        <f t="shared" si="0"/>
        <v>168.63029999999998</v>
      </c>
      <c r="K28">
        <f t="shared" si="0"/>
        <v>169.39940000000001</v>
      </c>
      <c r="L28">
        <f t="shared" si="0"/>
        <v>168.21030000000002</v>
      </c>
      <c r="M28">
        <f t="shared" si="0"/>
        <v>165.47094999999999</v>
      </c>
      <c r="N28">
        <f t="shared" si="0"/>
        <v>146.44364999999999</v>
      </c>
      <c r="O28">
        <f t="shared" si="0"/>
        <v>165.2833</v>
      </c>
      <c r="P28">
        <f t="shared" si="0"/>
        <v>160.3588</v>
      </c>
      <c r="Q28">
        <f t="shared" si="0"/>
        <v>154.10680000000005</v>
      </c>
      <c r="R28">
        <f t="shared" si="0"/>
        <v>153.96710000000002</v>
      </c>
    </row>
    <row r="30" spans="2:18" x14ac:dyDescent="0.25">
      <c r="B30" t="s">
        <v>31</v>
      </c>
      <c r="C30">
        <f>STDEV(C6:C25)</f>
        <v>5.4727116477069551</v>
      </c>
      <c r="D30">
        <f t="shared" ref="D30:R30" si="1">STDEV(D6:D25)</f>
        <v>11.158012914965028</v>
      </c>
      <c r="E30">
        <f t="shared" si="1"/>
        <v>8.4786961975604704</v>
      </c>
      <c r="F30">
        <f t="shared" si="1"/>
        <v>7.4805223141238804</v>
      </c>
      <c r="G30">
        <f t="shared" si="1"/>
        <v>6.9467034989721235</v>
      </c>
      <c r="H30">
        <f t="shared" si="1"/>
        <v>9.136121452782902</v>
      </c>
      <c r="I30">
        <f t="shared" si="1"/>
        <v>12.119851655770987</v>
      </c>
      <c r="J30">
        <f t="shared" si="1"/>
        <v>11.358171637983585</v>
      </c>
      <c r="K30">
        <f t="shared" si="1"/>
        <v>12.143415150433979</v>
      </c>
      <c r="L30">
        <f t="shared" si="1"/>
        <v>9.6055230937863652</v>
      </c>
      <c r="M30">
        <f t="shared" si="1"/>
        <v>12.575269638105283</v>
      </c>
      <c r="N30">
        <f t="shared" si="1"/>
        <v>6.1744801210943656</v>
      </c>
      <c r="O30">
        <f t="shared" si="1"/>
        <v>8.5400474490238594</v>
      </c>
      <c r="P30">
        <f t="shared" si="1"/>
        <v>12.785122482998085</v>
      </c>
      <c r="Q30">
        <f t="shared" si="1"/>
        <v>8.7464221051870847</v>
      </c>
      <c r="R30">
        <f t="shared" si="1"/>
        <v>5.5877502289430074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B351-6CCC-4CFC-AF3F-85E4113753DA}">
  <dimension ref="A1:M15"/>
  <sheetViews>
    <sheetView topLeftCell="A4" workbookViewId="0">
      <selection activeCell="P9" sqref="P9"/>
    </sheetView>
  </sheetViews>
  <sheetFormatPr defaultRowHeight="15" x14ac:dyDescent="0.25"/>
  <cols>
    <col min="1" max="1" width="16" customWidth="1"/>
    <col min="2" max="2" width="15.7109375" customWidth="1"/>
    <col min="9" max="9" width="17.28515625" customWidth="1"/>
    <col min="10" max="10" width="12.28515625" customWidth="1"/>
  </cols>
  <sheetData>
    <row r="1" spans="1:13" x14ac:dyDescent="0.25">
      <c r="A1" s="13" t="s">
        <v>147</v>
      </c>
    </row>
    <row r="2" spans="1:13" ht="15.75" thickBot="1" x14ac:dyDescent="0.3"/>
    <row r="3" spans="1:13" ht="32.25" thickBot="1" x14ac:dyDescent="0.3">
      <c r="A3" s="14" t="s">
        <v>55</v>
      </c>
      <c r="I3" s="14" t="s">
        <v>56</v>
      </c>
    </row>
    <row r="4" spans="1:13" ht="75.75" thickBot="1" x14ac:dyDescent="0.3">
      <c r="A4" s="14" t="s">
        <v>4</v>
      </c>
      <c r="B4" s="15" t="s">
        <v>148</v>
      </c>
      <c r="C4" s="15" t="s">
        <v>57</v>
      </c>
      <c r="D4" s="15" t="s">
        <v>58</v>
      </c>
      <c r="E4" s="15" t="s">
        <v>59</v>
      </c>
      <c r="F4" s="15" t="s">
        <v>60</v>
      </c>
      <c r="I4" s="14" t="s">
        <v>4</v>
      </c>
      <c r="J4" s="15" t="s">
        <v>57</v>
      </c>
      <c r="K4" s="15" t="s">
        <v>58</v>
      </c>
      <c r="L4" s="15" t="s">
        <v>59</v>
      </c>
      <c r="M4" s="15" t="s">
        <v>60</v>
      </c>
    </row>
    <row r="5" spans="1:13" ht="30.75" thickBot="1" x14ac:dyDescent="0.3">
      <c r="A5" s="41" t="s">
        <v>6</v>
      </c>
      <c r="B5" s="18" t="s">
        <v>149</v>
      </c>
      <c r="C5" s="18" t="s">
        <v>90</v>
      </c>
      <c r="D5" s="18">
        <v>16.489999999999998</v>
      </c>
      <c r="E5" s="18">
        <v>0.42</v>
      </c>
      <c r="F5" s="18"/>
      <c r="I5" s="41" t="s">
        <v>6</v>
      </c>
      <c r="J5" s="18" t="s">
        <v>109</v>
      </c>
      <c r="K5" s="18">
        <v>16.37</v>
      </c>
      <c r="L5" s="18">
        <v>0.42</v>
      </c>
      <c r="M5" s="18"/>
    </row>
    <row r="6" spans="1:13" ht="30.75" thickBot="1" x14ac:dyDescent="0.3">
      <c r="A6" s="42" t="s">
        <v>150</v>
      </c>
      <c r="B6" s="18" t="s">
        <v>151</v>
      </c>
      <c r="C6" s="18" t="s">
        <v>152</v>
      </c>
      <c r="D6" s="18">
        <v>21.59</v>
      </c>
      <c r="E6" s="18">
        <v>0.55000000000000004</v>
      </c>
      <c r="F6" s="18" t="s">
        <v>64</v>
      </c>
      <c r="I6" s="42" t="s">
        <v>150</v>
      </c>
      <c r="J6" s="18" t="s">
        <v>66</v>
      </c>
      <c r="K6" s="18">
        <v>22.29</v>
      </c>
      <c r="L6" s="18">
        <v>0.61</v>
      </c>
      <c r="M6" s="18" t="s">
        <v>64</v>
      </c>
    </row>
    <row r="7" spans="1:13" ht="30.75" thickBot="1" x14ac:dyDescent="0.3">
      <c r="A7" s="42" t="s">
        <v>7</v>
      </c>
      <c r="B7" s="18" t="s">
        <v>151</v>
      </c>
      <c r="C7" s="18" t="s">
        <v>153</v>
      </c>
      <c r="D7" s="18">
        <v>22.81</v>
      </c>
      <c r="E7" s="18">
        <v>0.56999999999999995</v>
      </c>
      <c r="F7" s="18" t="s">
        <v>64</v>
      </c>
      <c r="I7" s="42" t="s">
        <v>7</v>
      </c>
      <c r="J7" s="18" t="s">
        <v>126</v>
      </c>
      <c r="K7" s="18">
        <v>22.77</v>
      </c>
      <c r="L7" s="18">
        <v>0.76</v>
      </c>
      <c r="M7" s="18" t="s">
        <v>64</v>
      </c>
    </row>
    <row r="8" spans="1:13" ht="30.75" thickBot="1" x14ac:dyDescent="0.3">
      <c r="A8" s="42" t="s">
        <v>154</v>
      </c>
      <c r="B8" s="18" t="s">
        <v>155</v>
      </c>
      <c r="C8" s="18" t="s">
        <v>90</v>
      </c>
      <c r="D8" s="18">
        <v>15.67</v>
      </c>
      <c r="E8" s="18">
        <v>0.45</v>
      </c>
      <c r="F8" s="18">
        <v>0.18099999999999999</v>
      </c>
      <c r="I8" s="42" t="s">
        <v>154</v>
      </c>
      <c r="J8" s="18" t="s">
        <v>66</v>
      </c>
      <c r="K8" s="18">
        <v>16.07</v>
      </c>
      <c r="L8" s="18">
        <v>0.45</v>
      </c>
      <c r="M8" s="18">
        <v>0.9</v>
      </c>
    </row>
    <row r="9" spans="1:13" ht="30.75" thickBot="1" x14ac:dyDescent="0.3">
      <c r="A9" s="42" t="s">
        <v>8</v>
      </c>
      <c r="B9" s="18" t="s">
        <v>155</v>
      </c>
      <c r="C9" s="18" t="s">
        <v>152</v>
      </c>
      <c r="D9" s="18">
        <v>16.48</v>
      </c>
      <c r="E9" s="18">
        <v>0.4</v>
      </c>
      <c r="F9" s="18">
        <v>0.71699999999999997</v>
      </c>
      <c r="I9" s="42" t="s">
        <v>8</v>
      </c>
      <c r="J9" s="18" t="s">
        <v>69</v>
      </c>
      <c r="K9" s="18">
        <v>17</v>
      </c>
      <c r="L9" s="18">
        <v>0.44</v>
      </c>
      <c r="M9" s="18">
        <v>0.28399999999999997</v>
      </c>
    </row>
    <row r="10" spans="1:13" ht="30.75" thickBot="1" x14ac:dyDescent="0.3">
      <c r="A10" s="42" t="s">
        <v>156</v>
      </c>
      <c r="B10" s="18" t="s">
        <v>155</v>
      </c>
      <c r="C10" s="18" t="s">
        <v>90</v>
      </c>
      <c r="D10" s="18">
        <v>15.55</v>
      </c>
      <c r="E10" s="18">
        <v>0.35</v>
      </c>
      <c r="F10" s="18">
        <v>0.06</v>
      </c>
      <c r="I10" s="42" t="s">
        <v>156</v>
      </c>
      <c r="J10" s="18" t="s">
        <v>66</v>
      </c>
      <c r="K10" s="18">
        <v>16.12</v>
      </c>
      <c r="L10" s="18">
        <v>0.45</v>
      </c>
      <c r="M10" s="18">
        <v>0.85699999999999998</v>
      </c>
    </row>
    <row r="11" spans="1:13" ht="30.75" thickBot="1" x14ac:dyDescent="0.3">
      <c r="A11" s="42" t="s">
        <v>9</v>
      </c>
      <c r="B11" s="18" t="s">
        <v>157</v>
      </c>
      <c r="C11" s="18" t="s">
        <v>158</v>
      </c>
      <c r="D11" s="18">
        <v>10.81</v>
      </c>
      <c r="E11" s="18">
        <v>0.27</v>
      </c>
      <c r="F11" s="18" t="s">
        <v>64</v>
      </c>
      <c r="I11" s="42" t="s">
        <v>9</v>
      </c>
      <c r="J11" s="18" t="s">
        <v>65</v>
      </c>
      <c r="K11" s="18">
        <v>9.93</v>
      </c>
      <c r="L11" s="18">
        <v>0.24</v>
      </c>
      <c r="M11" s="18" t="s">
        <v>64</v>
      </c>
    </row>
    <row r="12" spans="1:13" ht="45.75" thickBot="1" x14ac:dyDescent="0.3">
      <c r="A12" s="42" t="s">
        <v>159</v>
      </c>
      <c r="B12" s="18" t="s">
        <v>157</v>
      </c>
      <c r="C12" s="18" t="s">
        <v>104</v>
      </c>
      <c r="D12" s="18">
        <v>12.15</v>
      </c>
      <c r="E12" s="18">
        <v>0.24</v>
      </c>
      <c r="F12" s="18" t="s">
        <v>64</v>
      </c>
      <c r="I12" s="42" t="s">
        <v>159</v>
      </c>
      <c r="J12" s="18" t="s">
        <v>99</v>
      </c>
      <c r="K12" s="18">
        <v>12.13</v>
      </c>
      <c r="L12" s="18">
        <v>0.22</v>
      </c>
      <c r="M12" s="18" t="s">
        <v>64</v>
      </c>
    </row>
    <row r="13" spans="1:13" ht="30.75" thickBot="1" x14ac:dyDescent="0.3">
      <c r="A13" s="42" t="s">
        <v>160</v>
      </c>
      <c r="B13" s="18" t="s">
        <v>161</v>
      </c>
      <c r="C13" s="18" t="s">
        <v>158</v>
      </c>
      <c r="D13" s="18">
        <v>10.3</v>
      </c>
      <c r="E13" s="18">
        <v>0.27</v>
      </c>
      <c r="F13" s="18" t="s">
        <v>64</v>
      </c>
      <c r="I13" s="42" t="s">
        <v>160</v>
      </c>
      <c r="J13" s="18" t="s">
        <v>162</v>
      </c>
      <c r="K13" s="18">
        <v>10.09</v>
      </c>
      <c r="L13" s="18">
        <v>0.25</v>
      </c>
      <c r="M13" s="18" t="s">
        <v>64</v>
      </c>
    </row>
    <row r="14" spans="1:13" ht="30.75" thickBot="1" x14ac:dyDescent="0.3">
      <c r="A14" s="42" t="s">
        <v>163</v>
      </c>
      <c r="B14" s="18" t="s">
        <v>161</v>
      </c>
      <c r="C14" s="18" t="s">
        <v>108</v>
      </c>
      <c r="D14" s="18">
        <v>9.75</v>
      </c>
      <c r="E14" s="18">
        <v>0.22</v>
      </c>
      <c r="F14" s="18" t="s">
        <v>64</v>
      </c>
      <c r="I14" s="42" t="s">
        <v>163</v>
      </c>
      <c r="J14" s="18" t="s">
        <v>62</v>
      </c>
      <c r="K14" s="18">
        <v>10.32</v>
      </c>
      <c r="L14" s="18">
        <v>0.28999999999999998</v>
      </c>
      <c r="M14" s="18" t="s">
        <v>64</v>
      </c>
    </row>
    <row r="15" spans="1:13" ht="30.75" thickBot="1" x14ac:dyDescent="0.3">
      <c r="A15" s="42" t="s">
        <v>164</v>
      </c>
      <c r="B15" s="18" t="s">
        <v>165</v>
      </c>
      <c r="C15" s="18" t="s">
        <v>95</v>
      </c>
      <c r="D15" s="18">
        <v>9.9700000000000006</v>
      </c>
      <c r="E15" s="18">
        <v>0.23</v>
      </c>
      <c r="F15" s="18" t="s">
        <v>64</v>
      </c>
      <c r="I15" s="42" t="s">
        <v>164</v>
      </c>
      <c r="J15" s="18" t="s">
        <v>69</v>
      </c>
      <c r="K15" s="18">
        <v>10.3</v>
      </c>
      <c r="L15" s="18">
        <v>0.28000000000000003</v>
      </c>
      <c r="M15" s="18" t="s">
        <v>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04B1-C439-4C1C-A9EE-B072E22C2A92}">
  <dimension ref="A1:M15"/>
  <sheetViews>
    <sheetView workbookViewId="0">
      <selection sqref="A1:M15"/>
    </sheetView>
  </sheetViews>
  <sheetFormatPr defaultRowHeight="15" x14ac:dyDescent="0.25"/>
  <cols>
    <col min="1" max="1" width="15" customWidth="1"/>
    <col min="2" max="2" width="18.85546875" customWidth="1"/>
    <col min="3" max="3" width="17" customWidth="1"/>
    <col min="9" max="9" width="14.7109375" customWidth="1"/>
    <col min="10" max="10" width="18.5703125" customWidth="1"/>
  </cols>
  <sheetData>
    <row r="1" spans="1:13" x14ac:dyDescent="0.25">
      <c r="A1" s="13" t="s">
        <v>166</v>
      </c>
    </row>
    <row r="2" spans="1:13" ht="15.75" thickBot="1" x14ac:dyDescent="0.3"/>
    <row r="3" spans="1:13" ht="32.25" thickBot="1" x14ac:dyDescent="0.3">
      <c r="A3" s="14" t="s">
        <v>55</v>
      </c>
      <c r="I3" s="14" t="s">
        <v>56</v>
      </c>
    </row>
    <row r="4" spans="1:13" ht="75.75" thickBot="1" x14ac:dyDescent="0.3">
      <c r="A4" s="14" t="s">
        <v>4</v>
      </c>
      <c r="B4" s="15" t="s">
        <v>148</v>
      </c>
      <c r="C4" s="15" t="s">
        <v>57</v>
      </c>
      <c r="D4" s="15" t="s">
        <v>58</v>
      </c>
      <c r="E4" s="15" t="s">
        <v>59</v>
      </c>
      <c r="F4" s="15" t="s">
        <v>60</v>
      </c>
      <c r="I4" s="14" t="s">
        <v>4</v>
      </c>
      <c r="J4" s="15" t="s">
        <v>57</v>
      </c>
      <c r="K4" s="15" t="s">
        <v>58</v>
      </c>
      <c r="L4" s="15" t="s">
        <v>59</v>
      </c>
      <c r="M4" s="15" t="s">
        <v>60</v>
      </c>
    </row>
    <row r="5" spans="1:13" ht="15.75" thickBot="1" x14ac:dyDescent="0.3">
      <c r="A5" s="14" t="s">
        <v>0</v>
      </c>
      <c r="B5" s="15"/>
      <c r="C5" s="15" t="s">
        <v>69</v>
      </c>
      <c r="D5" s="15">
        <v>17.940000000000001</v>
      </c>
      <c r="E5" s="15">
        <v>0.4</v>
      </c>
      <c r="F5" s="15"/>
      <c r="I5" s="14" t="s">
        <v>0</v>
      </c>
      <c r="J5" s="15" t="s">
        <v>84</v>
      </c>
      <c r="K5" s="15">
        <v>17.36</v>
      </c>
      <c r="L5" s="15">
        <v>0.37</v>
      </c>
      <c r="M5" s="15"/>
    </row>
    <row r="6" spans="1:13" ht="30.75" thickBot="1" x14ac:dyDescent="0.3">
      <c r="A6" s="42" t="s">
        <v>10</v>
      </c>
      <c r="B6" s="18" t="s">
        <v>151</v>
      </c>
      <c r="C6" s="18" t="s">
        <v>167</v>
      </c>
      <c r="D6" s="18">
        <v>26.14</v>
      </c>
      <c r="E6" s="18">
        <v>0.61</v>
      </c>
      <c r="F6" s="18" t="s">
        <v>64</v>
      </c>
      <c r="I6" s="42" t="s">
        <v>10</v>
      </c>
      <c r="J6" s="18" t="s">
        <v>152</v>
      </c>
      <c r="K6" s="18">
        <v>24.36</v>
      </c>
      <c r="L6" s="18">
        <v>0.62</v>
      </c>
      <c r="M6" s="18" t="s">
        <v>64</v>
      </c>
    </row>
    <row r="7" spans="1:13" ht="30.75" thickBot="1" x14ac:dyDescent="0.3">
      <c r="A7" s="42" t="s">
        <v>2</v>
      </c>
      <c r="B7" s="18" t="s">
        <v>155</v>
      </c>
      <c r="C7" s="18" t="s">
        <v>99</v>
      </c>
      <c r="D7" s="18">
        <v>17.78</v>
      </c>
      <c r="E7" s="18">
        <v>0.42</v>
      </c>
      <c r="F7" s="18">
        <v>0.89300000000000002</v>
      </c>
      <c r="I7" s="42" t="s">
        <v>2</v>
      </c>
      <c r="J7" s="18" t="s">
        <v>82</v>
      </c>
      <c r="K7" s="18">
        <v>17.260000000000002</v>
      </c>
      <c r="L7" s="18">
        <v>0.32</v>
      </c>
      <c r="M7" s="18">
        <v>0.54100000000000004</v>
      </c>
    </row>
    <row r="8" spans="1:13" ht="30.75" thickBot="1" x14ac:dyDescent="0.3">
      <c r="A8" s="42" t="s">
        <v>15</v>
      </c>
      <c r="B8" s="18" t="s">
        <v>155</v>
      </c>
      <c r="C8" s="18" t="s">
        <v>65</v>
      </c>
      <c r="D8" s="18">
        <v>17.89</v>
      </c>
      <c r="E8" s="18">
        <v>0.41</v>
      </c>
      <c r="F8" s="18">
        <v>0.92100000000000004</v>
      </c>
      <c r="I8" s="42" t="s">
        <v>15</v>
      </c>
      <c r="J8" s="18" t="s">
        <v>86</v>
      </c>
      <c r="K8" s="18">
        <v>17.53</v>
      </c>
      <c r="L8" s="18">
        <v>0.37</v>
      </c>
      <c r="M8" s="18">
        <v>0.76400000000000001</v>
      </c>
    </row>
    <row r="9" spans="1:13" ht="30.75" thickBot="1" x14ac:dyDescent="0.3">
      <c r="A9" s="42" t="s">
        <v>3</v>
      </c>
      <c r="B9" s="18" t="s">
        <v>157</v>
      </c>
      <c r="C9" s="18" t="s">
        <v>62</v>
      </c>
      <c r="D9" s="18">
        <v>9.49</v>
      </c>
      <c r="E9" s="18">
        <v>0.14000000000000001</v>
      </c>
      <c r="F9" s="18" t="s">
        <v>64</v>
      </c>
      <c r="I9" s="42" t="s">
        <v>3</v>
      </c>
      <c r="J9" s="18" t="s">
        <v>158</v>
      </c>
      <c r="K9" s="18">
        <v>10.81</v>
      </c>
      <c r="L9" s="18">
        <v>0.13</v>
      </c>
      <c r="M9" s="18" t="s">
        <v>64</v>
      </c>
    </row>
    <row r="10" spans="1:13" ht="30.75" thickBot="1" x14ac:dyDescent="0.3">
      <c r="A10" s="42" t="s">
        <v>17</v>
      </c>
      <c r="B10" s="18" t="s">
        <v>165</v>
      </c>
      <c r="C10" s="18" t="s">
        <v>66</v>
      </c>
      <c r="D10" s="18">
        <v>10.89</v>
      </c>
      <c r="E10" s="18">
        <v>0.26</v>
      </c>
      <c r="F10" s="18" t="s">
        <v>64</v>
      </c>
      <c r="I10" s="42" t="s">
        <v>17</v>
      </c>
      <c r="J10" s="18" t="s">
        <v>95</v>
      </c>
      <c r="K10" s="18">
        <v>11.3</v>
      </c>
      <c r="L10" s="18">
        <v>0.24</v>
      </c>
      <c r="M10" s="18" t="s">
        <v>64</v>
      </c>
    </row>
    <row r="11" spans="1:13" ht="30.75" thickBot="1" x14ac:dyDescent="0.3">
      <c r="A11" s="42" t="s">
        <v>12</v>
      </c>
      <c r="B11" s="18" t="s">
        <v>161</v>
      </c>
      <c r="C11" s="18" t="s">
        <v>69</v>
      </c>
      <c r="D11" s="18">
        <v>7.77</v>
      </c>
      <c r="E11" s="18">
        <v>0.24</v>
      </c>
      <c r="F11" s="18" t="s">
        <v>64</v>
      </c>
      <c r="I11" s="42" t="s">
        <v>12</v>
      </c>
      <c r="J11" s="18" t="s">
        <v>158</v>
      </c>
      <c r="K11" s="18">
        <v>9.66</v>
      </c>
      <c r="L11" s="18">
        <v>0.2</v>
      </c>
      <c r="M11" s="18" t="s">
        <v>64</v>
      </c>
    </row>
    <row r="12" spans="1:13" ht="30.75" thickBot="1" x14ac:dyDescent="0.3">
      <c r="A12" s="42" t="s">
        <v>18</v>
      </c>
      <c r="B12" s="18" t="s">
        <v>168</v>
      </c>
      <c r="C12" s="18" t="s">
        <v>99</v>
      </c>
      <c r="D12" s="18">
        <v>14.45</v>
      </c>
      <c r="E12" s="18">
        <v>0.22</v>
      </c>
      <c r="F12" s="18" t="s">
        <v>64</v>
      </c>
      <c r="I12" s="42" t="s">
        <v>18</v>
      </c>
      <c r="J12" s="18" t="s">
        <v>104</v>
      </c>
      <c r="K12" s="18">
        <v>14.24</v>
      </c>
      <c r="L12" s="18">
        <v>0.2</v>
      </c>
      <c r="M12" s="18" t="s">
        <v>64</v>
      </c>
    </row>
    <row r="13" spans="1:13" ht="30.75" thickBot="1" x14ac:dyDescent="0.3">
      <c r="A13" s="43" t="s">
        <v>19</v>
      </c>
      <c r="B13" s="15" t="s">
        <v>169</v>
      </c>
      <c r="C13" s="15" t="s">
        <v>62</v>
      </c>
      <c r="D13" s="15">
        <v>8.76</v>
      </c>
      <c r="E13" s="15">
        <v>0.3</v>
      </c>
      <c r="F13" s="15" t="s">
        <v>64</v>
      </c>
      <c r="I13" s="42" t="s">
        <v>19</v>
      </c>
      <c r="J13" s="18" t="s">
        <v>84</v>
      </c>
      <c r="K13" s="18">
        <v>9.93</v>
      </c>
      <c r="L13" s="18">
        <v>0.17</v>
      </c>
      <c r="M13" s="18" t="s">
        <v>64</v>
      </c>
    </row>
    <row r="14" spans="1:13" ht="30.75" thickBot="1" x14ac:dyDescent="0.3">
      <c r="A14" s="42" t="s">
        <v>20</v>
      </c>
      <c r="B14" s="18" t="s">
        <v>165</v>
      </c>
      <c r="C14" s="18" t="s">
        <v>69</v>
      </c>
      <c r="D14" s="18">
        <v>7.98</v>
      </c>
      <c r="E14" s="18">
        <v>0.3</v>
      </c>
      <c r="F14" s="18" t="s">
        <v>64</v>
      </c>
      <c r="I14" s="42" t="s">
        <v>20</v>
      </c>
      <c r="J14" s="18" t="s">
        <v>104</v>
      </c>
      <c r="K14" s="18">
        <v>9.23</v>
      </c>
      <c r="L14" s="18">
        <v>0.21</v>
      </c>
      <c r="M14" s="18" t="s">
        <v>64</v>
      </c>
    </row>
    <row r="15" spans="1:13" ht="30.75" thickBot="1" x14ac:dyDescent="0.3">
      <c r="A15" s="42" t="s">
        <v>21</v>
      </c>
      <c r="B15" s="18" t="s">
        <v>168</v>
      </c>
      <c r="C15" s="18" t="s">
        <v>66</v>
      </c>
      <c r="D15" s="18">
        <v>14.62</v>
      </c>
      <c r="E15" s="18">
        <v>0.52</v>
      </c>
      <c r="F15" s="18" t="s">
        <v>64</v>
      </c>
      <c r="I15" s="42" t="s">
        <v>21</v>
      </c>
      <c r="J15" s="18" t="s">
        <v>82</v>
      </c>
      <c r="K15" s="18">
        <v>15.66</v>
      </c>
      <c r="L15" s="18">
        <v>0.48</v>
      </c>
      <c r="M15" s="18" t="s">
        <v>133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F017-BB1F-477A-AFBD-02154C3BFCFB}">
  <dimension ref="A1:M8"/>
  <sheetViews>
    <sheetView workbookViewId="0">
      <selection activeCell="M27" sqref="M27"/>
    </sheetView>
  </sheetViews>
  <sheetFormatPr defaultRowHeight="15" x14ac:dyDescent="0.25"/>
  <cols>
    <col min="2" max="2" width="22.140625" customWidth="1"/>
    <col min="9" max="9" width="17.28515625" customWidth="1"/>
  </cols>
  <sheetData>
    <row r="1" spans="1:13" x14ac:dyDescent="0.25">
      <c r="A1" s="13" t="s">
        <v>170</v>
      </c>
    </row>
    <row r="2" spans="1:13" ht="15.75" thickBot="1" x14ac:dyDescent="0.3"/>
    <row r="3" spans="1:13" ht="30.75" thickBot="1" x14ac:dyDescent="0.3">
      <c r="A3" s="44" t="s">
        <v>55</v>
      </c>
      <c r="B3" s="45"/>
      <c r="C3" s="45"/>
      <c r="D3" s="45"/>
      <c r="E3" s="45"/>
      <c r="I3" s="44" t="s">
        <v>171</v>
      </c>
      <c r="J3" s="45"/>
      <c r="K3" s="45"/>
      <c r="L3" s="45"/>
      <c r="M3" s="45"/>
    </row>
    <row r="4" spans="1:13" ht="75.75" thickBot="1" x14ac:dyDescent="0.3">
      <c r="A4" s="14" t="s">
        <v>4</v>
      </c>
      <c r="B4" s="14" t="s">
        <v>57</v>
      </c>
      <c r="C4" s="15" t="s">
        <v>58</v>
      </c>
      <c r="D4" s="14" t="s">
        <v>59</v>
      </c>
      <c r="E4" s="15" t="s">
        <v>60</v>
      </c>
      <c r="I4" s="14" t="s">
        <v>4</v>
      </c>
      <c r="J4" s="14" t="s">
        <v>57</v>
      </c>
      <c r="K4" s="15" t="s">
        <v>58</v>
      </c>
      <c r="L4" s="14" t="s">
        <v>59</v>
      </c>
      <c r="M4" s="15" t="s">
        <v>60</v>
      </c>
    </row>
    <row r="5" spans="1:13" ht="15.75" thickBot="1" x14ac:dyDescent="0.3">
      <c r="A5" s="21" t="s">
        <v>0</v>
      </c>
      <c r="B5" s="18" t="s">
        <v>99</v>
      </c>
      <c r="C5" s="18">
        <v>25.05</v>
      </c>
      <c r="D5" s="18">
        <v>0.56999999999999995</v>
      </c>
      <c r="E5" s="18"/>
      <c r="I5" s="21" t="s">
        <v>0</v>
      </c>
      <c r="J5" s="14" t="s">
        <v>99</v>
      </c>
      <c r="K5" s="15">
        <v>25.28</v>
      </c>
      <c r="L5" s="15">
        <v>0.65</v>
      </c>
      <c r="M5" s="15"/>
    </row>
    <row r="6" spans="1:13" ht="15.75" thickBot="1" x14ac:dyDescent="0.3">
      <c r="A6" s="19" t="s">
        <v>1</v>
      </c>
      <c r="B6" s="18" t="s">
        <v>66</v>
      </c>
      <c r="C6" s="18">
        <v>31.07</v>
      </c>
      <c r="D6" s="18">
        <v>1.4</v>
      </c>
      <c r="E6" s="18" t="s">
        <v>64</v>
      </c>
      <c r="I6" s="19" t="s">
        <v>1</v>
      </c>
      <c r="J6" s="41" t="s">
        <v>69</v>
      </c>
      <c r="K6" s="18">
        <v>32.979999999999997</v>
      </c>
      <c r="L6" s="18">
        <v>1.48</v>
      </c>
      <c r="M6" s="18" t="s">
        <v>64</v>
      </c>
    </row>
    <row r="7" spans="1:13" ht="15.75" thickBot="1" x14ac:dyDescent="0.3">
      <c r="A7" s="19" t="s">
        <v>2</v>
      </c>
      <c r="B7" s="18" t="s">
        <v>126</v>
      </c>
      <c r="C7" s="18">
        <v>33.53</v>
      </c>
      <c r="D7" s="18">
        <v>1.1100000000000001</v>
      </c>
      <c r="E7" s="18" t="s">
        <v>64</v>
      </c>
      <c r="I7" s="19" t="s">
        <v>2</v>
      </c>
      <c r="J7" s="41" t="s">
        <v>99</v>
      </c>
      <c r="K7" s="18">
        <v>34.44</v>
      </c>
      <c r="L7" s="18">
        <v>1.3</v>
      </c>
      <c r="M7" s="18" t="s">
        <v>64</v>
      </c>
    </row>
    <row r="8" spans="1:13" ht="15.75" thickBot="1" x14ac:dyDescent="0.3">
      <c r="A8" s="19" t="s">
        <v>3</v>
      </c>
      <c r="B8" s="18" t="s">
        <v>66</v>
      </c>
      <c r="C8" s="18">
        <v>17.48</v>
      </c>
      <c r="D8" s="18">
        <v>0.36</v>
      </c>
      <c r="E8" s="18" t="s">
        <v>64</v>
      </c>
      <c r="I8" s="19" t="s">
        <v>3</v>
      </c>
      <c r="J8" s="41" t="s">
        <v>66</v>
      </c>
      <c r="K8" s="18">
        <v>17.760000000000002</v>
      </c>
      <c r="L8" s="18">
        <v>0.39</v>
      </c>
      <c r="M8" s="18" t="s">
        <v>64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4E4D-F403-4B96-B213-D5CB70B964AC}">
  <dimension ref="B2:F10"/>
  <sheetViews>
    <sheetView workbookViewId="0">
      <selection activeCell="B2" sqref="B2"/>
    </sheetView>
  </sheetViews>
  <sheetFormatPr defaultRowHeight="15" x14ac:dyDescent="0.25"/>
  <sheetData>
    <row r="2" spans="2:6" x14ac:dyDescent="0.25">
      <c r="B2" t="s">
        <v>49</v>
      </c>
    </row>
    <row r="3" spans="2:6" ht="15.75" x14ac:dyDescent="0.25">
      <c r="D3" s="1"/>
    </row>
    <row r="4" spans="2:6" x14ac:dyDescent="0.25">
      <c r="B4" s="3" t="s">
        <v>4</v>
      </c>
      <c r="C4" t="s">
        <v>0</v>
      </c>
      <c r="D4" s="2" t="s">
        <v>1</v>
      </c>
      <c r="E4" s="2" t="s">
        <v>2</v>
      </c>
      <c r="F4" s="2" t="s">
        <v>3</v>
      </c>
    </row>
    <row r="5" spans="2:6" x14ac:dyDescent="0.25">
      <c r="B5" s="3" t="s">
        <v>32</v>
      </c>
      <c r="C5">
        <v>0.9934640522875815</v>
      </c>
      <c r="D5">
        <v>1.5032679738562091</v>
      </c>
      <c r="E5">
        <v>1.5032679738562091</v>
      </c>
      <c r="F5">
        <v>1.457516339869281</v>
      </c>
    </row>
    <row r="6" spans="2:6" x14ac:dyDescent="0.25">
      <c r="B6" s="3" t="s">
        <v>35</v>
      </c>
      <c r="C6">
        <v>1.0065359477124183</v>
      </c>
      <c r="D6">
        <v>1.5490196078431373</v>
      </c>
      <c r="E6">
        <v>1.5359477124183007</v>
      </c>
      <c r="F6">
        <v>1.4313725490196079</v>
      </c>
    </row>
    <row r="8" spans="2:6" x14ac:dyDescent="0.25">
      <c r="B8" t="s">
        <v>30</v>
      </c>
      <c r="C8">
        <f>AVERAGE(C5:C6)</f>
        <v>0.99999999999999989</v>
      </c>
      <c r="D8">
        <f t="shared" ref="D8:F8" si="0">AVERAGE(D5:D6)</f>
        <v>1.5261437908496731</v>
      </c>
      <c r="E8">
        <f t="shared" si="0"/>
        <v>1.5196078431372548</v>
      </c>
      <c r="F8">
        <f t="shared" si="0"/>
        <v>1.4444444444444444</v>
      </c>
    </row>
    <row r="10" spans="2:6" x14ac:dyDescent="0.25">
      <c r="B10" t="s">
        <v>31</v>
      </c>
      <c r="C10">
        <f>STDEV(C5:C6)</f>
        <v>9.2432258978634909E-3</v>
      </c>
      <c r="D10">
        <f t="shared" ref="D10:F10" si="1">STDEV(D5:D6)</f>
        <v>3.2351290642521825E-2</v>
      </c>
      <c r="E10">
        <f t="shared" si="1"/>
        <v>2.3108064744658492E-2</v>
      </c>
      <c r="F10">
        <f t="shared" si="1"/>
        <v>1.8486451795726666E-2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136D-3B30-46EC-8732-E9DC98FF8F82}">
  <dimension ref="B2:F10"/>
  <sheetViews>
    <sheetView workbookViewId="0">
      <selection activeCell="B2" sqref="B2"/>
    </sheetView>
  </sheetViews>
  <sheetFormatPr defaultRowHeight="15" x14ac:dyDescent="0.25"/>
  <sheetData>
    <row r="2" spans="2:6" x14ac:dyDescent="0.25">
      <c r="B2" t="s">
        <v>48</v>
      </c>
    </row>
    <row r="3" spans="2:6" x14ac:dyDescent="0.25">
      <c r="D3" s="2"/>
      <c r="E3" s="2"/>
      <c r="F3" s="2"/>
    </row>
    <row r="4" spans="2:6" x14ac:dyDescent="0.25">
      <c r="B4" s="3" t="s">
        <v>4</v>
      </c>
      <c r="C4" t="s">
        <v>0</v>
      </c>
      <c r="D4" s="2" t="s">
        <v>1</v>
      </c>
      <c r="E4" s="2" t="s">
        <v>2</v>
      </c>
      <c r="F4" s="2" t="s">
        <v>3</v>
      </c>
    </row>
    <row r="5" spans="2:6" x14ac:dyDescent="0.25">
      <c r="B5" s="3" t="s">
        <v>32</v>
      </c>
      <c r="C5">
        <v>0.91234339220509997</v>
      </c>
      <c r="D5">
        <v>1.5229324773332096</v>
      </c>
      <c r="E5">
        <v>1.557823282197673</v>
      </c>
      <c r="F5">
        <v>1.80902539183377</v>
      </c>
    </row>
    <row r="6" spans="2:6" x14ac:dyDescent="0.25">
      <c r="B6" s="3" t="s">
        <v>35</v>
      </c>
      <c r="C6">
        <v>0.90071312391694514</v>
      </c>
      <c r="D6">
        <v>1.5432854468374799</v>
      </c>
      <c r="E6">
        <v>1.5461930139095186</v>
      </c>
      <c r="F6">
        <v>1.6770335321512566</v>
      </c>
    </row>
    <row r="8" spans="2:6" x14ac:dyDescent="0.25">
      <c r="B8" t="s">
        <v>30</v>
      </c>
      <c r="C8">
        <f>AVERAGE(C5:C6)</f>
        <v>0.90652825806102255</v>
      </c>
      <c r="D8">
        <f t="shared" ref="D8:F8" si="0">AVERAGE(D5:D6)</f>
        <v>1.5331089620853446</v>
      </c>
      <c r="E8">
        <f t="shared" si="0"/>
        <v>1.5520081480535959</v>
      </c>
      <c r="F8">
        <f t="shared" si="0"/>
        <v>1.7430294619925133</v>
      </c>
    </row>
    <row r="10" spans="2:6" x14ac:dyDescent="0.25">
      <c r="B10" t="s">
        <v>31</v>
      </c>
      <c r="C10">
        <f>STDEV(C5:C6)</f>
        <v>8.2238415735731412E-3</v>
      </c>
      <c r="D10">
        <f t="shared" ref="D10:F10" si="1">STDEV(D5:D6)</f>
        <v>1.4391722753752566E-2</v>
      </c>
      <c r="E10">
        <f t="shared" si="1"/>
        <v>8.2238415735728272E-3</v>
      </c>
      <c r="F10">
        <f t="shared" si="1"/>
        <v>9.3332339042928467E-2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4877-75C8-4D31-8222-4721175A8E81}">
  <dimension ref="B2:F11"/>
  <sheetViews>
    <sheetView workbookViewId="0">
      <selection activeCell="B2" sqref="B2"/>
    </sheetView>
  </sheetViews>
  <sheetFormatPr defaultRowHeight="15" x14ac:dyDescent="0.25"/>
  <sheetData>
    <row r="2" spans="2:6" x14ac:dyDescent="0.25">
      <c r="B2" t="s">
        <v>47</v>
      </c>
    </row>
    <row r="4" spans="2:6" x14ac:dyDescent="0.25">
      <c r="B4" s="3" t="s">
        <v>4</v>
      </c>
      <c r="C4" t="s">
        <v>0</v>
      </c>
      <c r="D4" t="s">
        <v>5</v>
      </c>
      <c r="E4" t="s">
        <v>2</v>
      </c>
      <c r="F4" t="s">
        <v>3</v>
      </c>
    </row>
    <row r="5" spans="2:6" x14ac:dyDescent="0.25">
      <c r="B5" s="3" t="s">
        <v>32</v>
      </c>
      <c r="C5">
        <v>0.18327288069895897</v>
      </c>
      <c r="D5">
        <v>0.20174935317651396</v>
      </c>
      <c r="E5">
        <v>0.17708260127921402</v>
      </c>
      <c r="F5">
        <v>0.2259484442111459</v>
      </c>
    </row>
    <row r="6" spans="2:6" x14ac:dyDescent="0.25">
      <c r="B6" s="3" t="s">
        <v>35</v>
      </c>
      <c r="C6">
        <v>0.1921641859750472</v>
      </c>
      <c r="D6">
        <v>0.19706758373492911</v>
      </c>
      <c r="E6">
        <v>0.17188860637284328</v>
      </c>
      <c r="F6">
        <v>0.23409625199961431</v>
      </c>
    </row>
    <row r="7" spans="2:6" x14ac:dyDescent="0.25">
      <c r="B7" s="3" t="s">
        <v>40</v>
      </c>
      <c r="C7">
        <v>0.21920722452741845</v>
      </c>
      <c r="D7">
        <v>0.19171295399976032</v>
      </c>
      <c r="E7">
        <v>0.17478402750876559</v>
      </c>
      <c r="F7">
        <v>0.20653491628703244</v>
      </c>
    </row>
    <row r="9" spans="2:6" x14ac:dyDescent="0.25">
      <c r="B9" t="s">
        <v>30</v>
      </c>
      <c r="C9">
        <f>AVERAGE(C5:C7)</f>
        <v>0.1982147637338082</v>
      </c>
      <c r="D9">
        <f t="shared" ref="D9:F9" si="0">AVERAGE(D5:D7)</f>
        <v>0.19684329697040112</v>
      </c>
      <c r="E9">
        <f t="shared" si="0"/>
        <v>0.17458507838694096</v>
      </c>
      <c r="F9">
        <f t="shared" si="0"/>
        <v>0.22219320416593089</v>
      </c>
    </row>
    <row r="11" spans="2:6" x14ac:dyDescent="0.25">
      <c r="B11" t="s">
        <v>31</v>
      </c>
      <c r="C11">
        <f>STDEV(C5:C7)</f>
        <v>1.8715672176189555E-2</v>
      </c>
      <c r="D11">
        <f t="shared" ref="D11:F11" si="1">STDEV(D5:D7)</f>
        <v>5.0219573398568524E-3</v>
      </c>
      <c r="E11">
        <f t="shared" si="1"/>
        <v>2.6027065406336882E-3</v>
      </c>
      <c r="F11">
        <f t="shared" si="1"/>
        <v>1.4159208219858204E-2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577A-F8CA-45EC-84A8-A0745FA3441F}">
  <dimension ref="B2:F11"/>
  <sheetViews>
    <sheetView workbookViewId="0">
      <selection activeCell="B2" sqref="B2"/>
    </sheetView>
  </sheetViews>
  <sheetFormatPr defaultRowHeight="15" x14ac:dyDescent="0.25"/>
  <sheetData>
    <row r="2" spans="2:6" x14ac:dyDescent="0.25">
      <c r="B2" t="s">
        <v>46</v>
      </c>
    </row>
    <row r="4" spans="2:6" x14ac:dyDescent="0.25">
      <c r="B4" s="3" t="s">
        <v>4</v>
      </c>
      <c r="C4" t="s">
        <v>0</v>
      </c>
      <c r="D4" t="s">
        <v>5</v>
      </c>
      <c r="E4" t="s">
        <v>2</v>
      </c>
      <c r="F4" t="s">
        <v>3</v>
      </c>
    </row>
    <row r="5" spans="2:6" x14ac:dyDescent="0.25">
      <c r="B5" s="3" t="s">
        <v>32</v>
      </c>
      <c r="C5">
        <v>16.372828379356346</v>
      </c>
      <c r="D5">
        <v>16.467683861704696</v>
      </c>
      <c r="E5">
        <v>22.539788724585097</v>
      </c>
      <c r="F5">
        <v>12.120398668611301</v>
      </c>
    </row>
    <row r="6" spans="2:6" x14ac:dyDescent="0.25">
      <c r="B6" s="3" t="s">
        <v>35</v>
      </c>
      <c r="C6">
        <v>13.959766902142576</v>
      </c>
      <c r="D6">
        <v>16.483424047033616</v>
      </c>
      <c r="E6">
        <v>16.570969334256699</v>
      </c>
      <c r="F6">
        <v>13.743760821229978</v>
      </c>
    </row>
    <row r="7" spans="2:6" x14ac:dyDescent="0.25">
      <c r="B7" s="3" t="s">
        <v>40</v>
      </c>
      <c r="C7">
        <v>11.710081771691014</v>
      </c>
      <c r="D7">
        <v>16.562301081779882</v>
      </c>
      <c r="E7">
        <v>21.573926703038573</v>
      </c>
      <c r="F7">
        <v>12.217411866340473</v>
      </c>
    </row>
    <row r="9" spans="2:6" x14ac:dyDescent="0.25">
      <c r="B9" t="s">
        <v>30</v>
      </c>
      <c r="C9">
        <f>AVERAGE(C5:C7)</f>
        <v>14.014225684396644</v>
      </c>
      <c r="D9">
        <f t="shared" ref="D9:F9" si="0">AVERAGE(D5:D7)</f>
        <v>16.504469663506061</v>
      </c>
      <c r="E9">
        <f t="shared" si="0"/>
        <v>20.228228253960122</v>
      </c>
      <c r="F9">
        <f t="shared" si="0"/>
        <v>12.693857118727252</v>
      </c>
    </row>
    <row r="11" spans="2:6" x14ac:dyDescent="0.25">
      <c r="B11" t="s">
        <v>31</v>
      </c>
      <c r="C11">
        <f>STDEV(C5:C7)</f>
        <v>2.3318502955908458</v>
      </c>
      <c r="D11">
        <f t="shared" ref="D11:F11" si="1">STDEV(D5:D7)</f>
        <v>5.0698057785462658E-2</v>
      </c>
      <c r="E11">
        <f t="shared" si="1"/>
        <v>3.2038850580941745</v>
      </c>
      <c r="F11">
        <f t="shared" si="1"/>
        <v>0.91053623131103978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C88F-C8AA-4533-A4D4-1DC5DB818BE9}">
  <dimension ref="A2:L9"/>
  <sheetViews>
    <sheetView workbookViewId="0">
      <selection activeCell="L17" sqref="L17"/>
    </sheetView>
  </sheetViews>
  <sheetFormatPr defaultRowHeight="15" x14ac:dyDescent="0.25"/>
  <cols>
    <col min="1" max="1" width="21.140625" bestFit="1" customWidth="1"/>
    <col min="2" max="2" width="17.42578125" customWidth="1"/>
    <col min="8" max="8" width="17.42578125" customWidth="1"/>
    <col min="9" max="9" width="22.7109375" customWidth="1"/>
  </cols>
  <sheetData>
    <row r="2" spans="1:12" x14ac:dyDescent="0.25">
      <c r="A2" s="13" t="s">
        <v>172</v>
      </c>
    </row>
    <row r="3" spans="1:12" ht="15.75" thickBot="1" x14ac:dyDescent="0.3"/>
    <row r="4" spans="1:12" ht="32.25" thickBot="1" x14ac:dyDescent="0.3">
      <c r="A4" s="14" t="s">
        <v>55</v>
      </c>
      <c r="H4" s="14" t="s">
        <v>56</v>
      </c>
    </row>
    <row r="5" spans="1:12" ht="75.75" thickBot="1" x14ac:dyDescent="0.3">
      <c r="A5" s="14" t="s">
        <v>4</v>
      </c>
      <c r="B5" s="15" t="s">
        <v>57</v>
      </c>
      <c r="C5" s="15" t="s">
        <v>173</v>
      </c>
      <c r="D5" s="15" t="s">
        <v>59</v>
      </c>
      <c r="E5" s="15" t="s">
        <v>60</v>
      </c>
      <c r="H5" s="14" t="s">
        <v>4</v>
      </c>
      <c r="I5" s="15" t="s">
        <v>57</v>
      </c>
      <c r="J5" s="15" t="s">
        <v>173</v>
      </c>
      <c r="K5" s="15" t="s">
        <v>59</v>
      </c>
      <c r="L5" s="15" t="s">
        <v>60</v>
      </c>
    </row>
    <row r="6" spans="1:12" ht="15.75" thickBot="1" x14ac:dyDescent="0.3">
      <c r="A6" s="14" t="s">
        <v>0</v>
      </c>
      <c r="B6" s="15" t="s">
        <v>86</v>
      </c>
      <c r="C6" s="15">
        <v>62.37</v>
      </c>
      <c r="D6" s="15">
        <v>2.09</v>
      </c>
      <c r="E6" s="15"/>
      <c r="H6" s="14" t="s">
        <v>0</v>
      </c>
      <c r="I6" s="15" t="s">
        <v>86</v>
      </c>
      <c r="J6" s="15">
        <v>62.37</v>
      </c>
      <c r="K6" s="15">
        <v>2.09</v>
      </c>
      <c r="L6" s="15"/>
    </row>
    <row r="7" spans="1:12" ht="30.75" thickBot="1" x14ac:dyDescent="0.3">
      <c r="A7" s="42" t="s">
        <v>5</v>
      </c>
      <c r="B7" s="18" t="s">
        <v>108</v>
      </c>
      <c r="C7" s="18">
        <v>123.89</v>
      </c>
      <c r="D7" s="18">
        <v>4.3499999999999996</v>
      </c>
      <c r="E7" s="18" t="s">
        <v>64</v>
      </c>
      <c r="H7" s="42" t="s">
        <v>5</v>
      </c>
      <c r="I7" s="18" t="s">
        <v>108</v>
      </c>
      <c r="J7" s="18">
        <v>123.89</v>
      </c>
      <c r="K7" s="18">
        <v>4.3499999999999996</v>
      </c>
      <c r="L7" s="18" t="s">
        <v>64</v>
      </c>
    </row>
    <row r="8" spans="1:12" ht="15.75" thickBot="1" x14ac:dyDescent="0.3">
      <c r="A8" s="42" t="s">
        <v>2</v>
      </c>
      <c r="B8" s="18" t="s">
        <v>97</v>
      </c>
      <c r="C8" s="18">
        <v>134.85</v>
      </c>
      <c r="D8" s="18">
        <v>3.78</v>
      </c>
      <c r="E8" s="18" t="s">
        <v>77</v>
      </c>
      <c r="H8" s="42" t="s">
        <v>2</v>
      </c>
      <c r="I8" s="18" t="s">
        <v>97</v>
      </c>
      <c r="J8" s="18">
        <v>134.85</v>
      </c>
      <c r="K8" s="18">
        <v>3.78</v>
      </c>
      <c r="L8" s="18" t="s">
        <v>77</v>
      </c>
    </row>
    <row r="9" spans="1:12" ht="15.75" thickBot="1" x14ac:dyDescent="0.3">
      <c r="A9" s="42" t="s">
        <v>3</v>
      </c>
      <c r="B9" s="18" t="s">
        <v>174</v>
      </c>
      <c r="C9" s="18">
        <v>92.92</v>
      </c>
      <c r="D9" s="18">
        <v>2.19</v>
      </c>
      <c r="E9" s="18" t="s">
        <v>77</v>
      </c>
      <c r="H9" s="42" t="s">
        <v>3</v>
      </c>
      <c r="I9" s="18" t="s">
        <v>174</v>
      </c>
      <c r="J9" s="18">
        <v>92.92</v>
      </c>
      <c r="K9" s="18">
        <v>2.19</v>
      </c>
      <c r="L9" s="18" t="s">
        <v>77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2D69-4222-4B95-A021-2D03E7E714C1}">
  <dimension ref="B2:L9"/>
  <sheetViews>
    <sheetView workbookViewId="0">
      <selection activeCell="C2" sqref="C2"/>
    </sheetView>
  </sheetViews>
  <sheetFormatPr defaultRowHeight="15" x14ac:dyDescent="0.25"/>
  <cols>
    <col min="7" max="7" width="9.140625" style="7"/>
  </cols>
  <sheetData>
    <row r="2" spans="2:12" x14ac:dyDescent="0.25">
      <c r="C2" t="s">
        <v>41</v>
      </c>
      <c r="I2" t="s">
        <v>42</v>
      </c>
    </row>
    <row r="3" spans="2:12" x14ac:dyDescent="0.25">
      <c r="B3" s="3" t="s">
        <v>4</v>
      </c>
      <c r="C3" t="s">
        <v>0</v>
      </c>
      <c r="D3" s="2" t="s">
        <v>1</v>
      </c>
      <c r="E3" s="2" t="s">
        <v>2</v>
      </c>
      <c r="F3" s="2" t="s">
        <v>3</v>
      </c>
      <c r="H3" s="3" t="s">
        <v>4</v>
      </c>
      <c r="I3" t="s">
        <v>0</v>
      </c>
      <c r="J3" s="2" t="s">
        <v>1</v>
      </c>
      <c r="K3" s="2" t="s">
        <v>2</v>
      </c>
      <c r="L3" s="2" t="s">
        <v>3</v>
      </c>
    </row>
    <row r="4" spans="2:12" x14ac:dyDescent="0.25">
      <c r="B4" s="3" t="s">
        <v>32</v>
      </c>
      <c r="C4">
        <v>-26.129426129426125</v>
      </c>
      <c r="D4">
        <v>-47.145575642245483</v>
      </c>
      <c r="E4">
        <v>-41.219768664563617</v>
      </c>
      <c r="F4">
        <v>-3.3277870216306189</v>
      </c>
      <c r="H4" s="3" t="s">
        <v>32</v>
      </c>
      <c r="I4">
        <v>-11.649911295091666</v>
      </c>
      <c r="J4">
        <v>-44.116504854368934</v>
      </c>
      <c r="K4">
        <v>-17.589239524055866</v>
      </c>
      <c r="L4">
        <v>-13.515825491873398</v>
      </c>
    </row>
    <row r="5" spans="2:12" x14ac:dyDescent="0.25">
      <c r="B5" s="3" t="s">
        <v>35</v>
      </c>
      <c r="C5">
        <v>-22.360248447204974</v>
      </c>
      <c r="D5">
        <v>-50</v>
      </c>
      <c r="E5">
        <v>-37.830396475770925</v>
      </c>
      <c r="F5">
        <v>7.0175438596491206</v>
      </c>
      <c r="H5" s="3" t="s">
        <v>35</v>
      </c>
      <c r="I5">
        <v>-17.824074074074083</v>
      </c>
      <c r="J5">
        <v>-38.631790744466805</v>
      </c>
      <c r="K5">
        <v>-17.463617463617453</v>
      </c>
      <c r="L5">
        <v>-3.525365434221841</v>
      </c>
    </row>
    <row r="7" spans="2:12" x14ac:dyDescent="0.25">
      <c r="B7" t="s">
        <v>30</v>
      </c>
      <c r="C7">
        <f>AVERAGE(C4:C5)</f>
        <v>-24.244837288315551</v>
      </c>
      <c r="D7">
        <f t="shared" ref="D7:L7" si="0">AVERAGE(D4:D5)</f>
        <v>-48.572787821122745</v>
      </c>
      <c r="E7">
        <f t="shared" si="0"/>
        <v>-39.525082570167271</v>
      </c>
      <c r="F7">
        <f t="shared" si="0"/>
        <v>1.8448784190092509</v>
      </c>
      <c r="I7">
        <f t="shared" si="0"/>
        <v>-14.736992684582875</v>
      </c>
      <c r="J7">
        <f t="shared" si="0"/>
        <v>-41.374147799417869</v>
      </c>
      <c r="K7">
        <f t="shared" si="0"/>
        <v>-17.526428493836661</v>
      </c>
      <c r="L7">
        <f t="shared" si="0"/>
        <v>-8.5205954630476199</v>
      </c>
    </row>
    <row r="9" spans="2:12" x14ac:dyDescent="0.25">
      <c r="B9" t="s">
        <v>31</v>
      </c>
      <c r="C9">
        <f>STDEV(C4:C5)</f>
        <v>2.6652110985955701</v>
      </c>
      <c r="D9">
        <f t="shared" ref="D9:L9" si="1">STDEV(D4:D5)</f>
        <v>2.0183828197522748</v>
      </c>
      <c r="E9">
        <f t="shared" si="1"/>
        <v>2.3966480586604035</v>
      </c>
      <c r="F9">
        <f t="shared" si="1"/>
        <v>7.3152536197715055</v>
      </c>
      <c r="I9">
        <f t="shared" si="1"/>
        <v>4.3657923691680436</v>
      </c>
      <c r="J9">
        <f t="shared" si="1"/>
        <v>3.8782785399813342</v>
      </c>
      <c r="K9">
        <f t="shared" si="1"/>
        <v>8.8828210802628357E-2</v>
      </c>
      <c r="L9">
        <f t="shared" si="1"/>
        <v>7.0643220539387626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CD67-74F4-45C7-9A80-094D776F448B}">
  <dimension ref="A1:L8"/>
  <sheetViews>
    <sheetView workbookViewId="0">
      <selection sqref="A1:L8"/>
    </sheetView>
  </sheetViews>
  <sheetFormatPr defaultRowHeight="15" x14ac:dyDescent="0.25"/>
  <sheetData>
    <row r="1" spans="1:12" x14ac:dyDescent="0.25">
      <c r="A1" s="22" t="s">
        <v>68</v>
      </c>
    </row>
    <row r="2" spans="1:12" ht="15.75" thickBot="1" x14ac:dyDescent="0.3"/>
    <row r="3" spans="1:12" ht="32.25" thickBot="1" x14ac:dyDescent="0.3">
      <c r="A3" s="14" t="s">
        <v>55</v>
      </c>
      <c r="H3" s="14" t="s">
        <v>56</v>
      </c>
    </row>
    <row r="4" spans="1:12" ht="75.75" thickBot="1" x14ac:dyDescent="0.3">
      <c r="A4" s="14" t="s">
        <v>4</v>
      </c>
      <c r="B4" s="15" t="s">
        <v>57</v>
      </c>
      <c r="C4" s="15" t="s">
        <v>58</v>
      </c>
      <c r="D4" s="15" t="s">
        <v>59</v>
      </c>
      <c r="E4" s="15" t="s">
        <v>60</v>
      </c>
      <c r="H4" s="14" t="s">
        <v>4</v>
      </c>
      <c r="I4" s="15" t="s">
        <v>57</v>
      </c>
      <c r="J4" s="15" t="s">
        <v>58</v>
      </c>
      <c r="K4" s="15" t="s">
        <v>59</v>
      </c>
      <c r="L4" s="15" t="s">
        <v>60</v>
      </c>
    </row>
    <row r="5" spans="1:12" ht="15.75" thickBot="1" x14ac:dyDescent="0.3">
      <c r="A5" s="16" t="s">
        <v>0</v>
      </c>
      <c r="B5" s="17" t="s">
        <v>69</v>
      </c>
      <c r="C5" s="17">
        <v>17.27</v>
      </c>
      <c r="D5" s="17">
        <v>0.65</v>
      </c>
      <c r="E5" s="15"/>
      <c r="H5" s="16" t="s">
        <v>0</v>
      </c>
      <c r="I5" s="17" t="s">
        <v>69</v>
      </c>
      <c r="J5" s="17">
        <v>18.489999999999998</v>
      </c>
      <c r="K5" s="17">
        <v>0.65</v>
      </c>
      <c r="L5" s="15"/>
    </row>
    <row r="6" spans="1:12" ht="15.75" thickBot="1" x14ac:dyDescent="0.3">
      <c r="A6" s="19" t="s">
        <v>1</v>
      </c>
      <c r="B6" s="20" t="s">
        <v>69</v>
      </c>
      <c r="C6" s="20">
        <v>23</v>
      </c>
      <c r="D6" s="20">
        <v>0.82</v>
      </c>
      <c r="E6" s="18" t="s">
        <v>64</v>
      </c>
      <c r="H6" s="19" t="s">
        <v>1</v>
      </c>
      <c r="I6" s="20" t="s">
        <v>62</v>
      </c>
      <c r="J6" s="20">
        <v>24.32</v>
      </c>
      <c r="K6" s="20">
        <v>0.74</v>
      </c>
      <c r="L6" s="18" t="s">
        <v>64</v>
      </c>
    </row>
    <row r="7" spans="1:12" ht="15.75" thickBot="1" x14ac:dyDescent="0.3">
      <c r="A7" s="19" t="s">
        <v>2</v>
      </c>
      <c r="B7" s="20" t="s">
        <v>66</v>
      </c>
      <c r="C7" s="20">
        <v>19.21</v>
      </c>
      <c r="D7" s="20">
        <v>0.82</v>
      </c>
      <c r="E7" s="20">
        <v>2.0199999999999999E-2</v>
      </c>
      <c r="H7" s="19" t="s">
        <v>2</v>
      </c>
      <c r="I7" s="20" t="s">
        <v>62</v>
      </c>
      <c r="J7" s="20">
        <v>20.83</v>
      </c>
      <c r="K7" s="20">
        <v>0.72</v>
      </c>
      <c r="L7" s="20">
        <v>1.2E-2</v>
      </c>
    </row>
    <row r="8" spans="1:12" ht="15.75" thickBot="1" x14ac:dyDescent="0.3">
      <c r="A8" s="19" t="s">
        <v>3</v>
      </c>
      <c r="B8" s="20" t="s">
        <v>70</v>
      </c>
      <c r="C8" s="20">
        <v>10.58</v>
      </c>
      <c r="D8" s="20">
        <v>0.26</v>
      </c>
      <c r="E8" s="18" t="s">
        <v>64</v>
      </c>
      <c r="H8" s="19" t="s">
        <v>3</v>
      </c>
      <c r="I8" s="20" t="s">
        <v>65</v>
      </c>
      <c r="J8" s="20">
        <v>10.45</v>
      </c>
      <c r="K8" s="20">
        <v>0.23</v>
      </c>
      <c r="L8" s="18" t="s">
        <v>64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855B-B46E-4655-92FC-E26E5A68E1B9}">
  <dimension ref="B2:F29"/>
  <sheetViews>
    <sheetView workbookViewId="0">
      <selection activeCell="B2" sqref="B2"/>
    </sheetView>
  </sheetViews>
  <sheetFormatPr defaultRowHeight="15" x14ac:dyDescent="0.25"/>
  <cols>
    <col min="2" max="2" width="10.5703125" bestFit="1" customWidth="1"/>
  </cols>
  <sheetData>
    <row r="2" spans="2:6" x14ac:dyDescent="0.25">
      <c r="B2" t="s">
        <v>39</v>
      </c>
    </row>
    <row r="4" spans="2:6" x14ac:dyDescent="0.25">
      <c r="B4" s="3" t="s">
        <v>4</v>
      </c>
      <c r="C4" t="s">
        <v>36</v>
      </c>
      <c r="D4" s="2" t="s">
        <v>7</v>
      </c>
      <c r="E4" s="2" t="s">
        <v>8</v>
      </c>
      <c r="F4" s="2" t="s">
        <v>9</v>
      </c>
    </row>
    <row r="5" spans="2:6" x14ac:dyDescent="0.25">
      <c r="B5" s="3" t="s">
        <v>32</v>
      </c>
      <c r="C5">
        <v>5.43</v>
      </c>
      <c r="D5">
        <v>29.98</v>
      </c>
      <c r="E5">
        <v>31.12</v>
      </c>
      <c r="F5">
        <v>4.57</v>
      </c>
    </row>
    <row r="6" spans="2:6" x14ac:dyDescent="0.25">
      <c r="B6" s="3"/>
      <c r="C6">
        <v>4.49</v>
      </c>
      <c r="D6">
        <v>24.54</v>
      </c>
      <c r="E6">
        <v>28.87</v>
      </c>
      <c r="F6">
        <v>3.78</v>
      </c>
    </row>
    <row r="7" spans="2:6" x14ac:dyDescent="0.25">
      <c r="B7" s="3"/>
      <c r="C7">
        <v>5.55</v>
      </c>
      <c r="D7">
        <v>23.56</v>
      </c>
      <c r="E7">
        <v>36.76</v>
      </c>
      <c r="F7">
        <v>4.42</v>
      </c>
    </row>
    <row r="8" spans="2:6" x14ac:dyDescent="0.25">
      <c r="B8" s="3"/>
      <c r="C8">
        <v>3.49</v>
      </c>
      <c r="D8">
        <v>25.54</v>
      </c>
      <c r="E8">
        <v>31.38</v>
      </c>
      <c r="F8">
        <v>5.12</v>
      </c>
    </row>
    <row r="9" spans="2:6" x14ac:dyDescent="0.25">
      <c r="B9" s="3"/>
      <c r="C9">
        <v>4.9000000000000004</v>
      </c>
      <c r="D9">
        <v>21.17</v>
      </c>
      <c r="E9">
        <v>33.380000000000003</v>
      </c>
      <c r="F9">
        <v>3.97</v>
      </c>
    </row>
    <row r="10" spans="2:6" x14ac:dyDescent="0.25">
      <c r="B10" s="3"/>
      <c r="C10">
        <v>3.91</v>
      </c>
      <c r="D10">
        <v>23.34</v>
      </c>
      <c r="E10">
        <v>35.979999999999997</v>
      </c>
      <c r="F10">
        <v>4.41</v>
      </c>
    </row>
    <row r="11" spans="2:6" x14ac:dyDescent="0.25">
      <c r="B11" s="3"/>
      <c r="C11">
        <v>5.0999999999999996</v>
      </c>
      <c r="D11">
        <v>21.15</v>
      </c>
      <c r="E11">
        <v>39.21</v>
      </c>
      <c r="F11">
        <v>4.32</v>
      </c>
    </row>
    <row r="12" spans="2:6" x14ac:dyDescent="0.25">
      <c r="B12" s="3"/>
      <c r="C12">
        <v>4.97</v>
      </c>
      <c r="D12">
        <v>29.93</v>
      </c>
      <c r="E12">
        <v>35.520000000000003</v>
      </c>
      <c r="F12">
        <v>4.45</v>
      </c>
    </row>
    <row r="13" spans="2:6" x14ac:dyDescent="0.25">
      <c r="B13" s="3"/>
      <c r="C13">
        <v>3.29</v>
      </c>
      <c r="D13">
        <v>21.28</v>
      </c>
      <c r="E13">
        <v>31.32</v>
      </c>
      <c r="F13">
        <v>3.42</v>
      </c>
    </row>
    <row r="14" spans="2:6" x14ac:dyDescent="0.25">
      <c r="B14" s="6"/>
      <c r="C14" s="5">
        <v>5.43</v>
      </c>
      <c r="D14" s="5">
        <v>25.52</v>
      </c>
      <c r="E14" s="5">
        <v>29.93</v>
      </c>
      <c r="F14" s="5">
        <v>5.12</v>
      </c>
    </row>
    <row r="15" spans="2:6" x14ac:dyDescent="0.25">
      <c r="B15" s="3" t="s">
        <v>35</v>
      </c>
      <c r="C15">
        <v>3.27</v>
      </c>
      <c r="D15">
        <v>26.61</v>
      </c>
      <c r="E15">
        <v>27.36</v>
      </c>
      <c r="F15">
        <v>3.21</v>
      </c>
    </row>
    <row r="16" spans="2:6" x14ac:dyDescent="0.25">
      <c r="C16">
        <v>4.38</v>
      </c>
      <c r="D16">
        <v>27.71</v>
      </c>
      <c r="E16">
        <v>37.72</v>
      </c>
      <c r="F16">
        <v>2.13</v>
      </c>
    </row>
    <row r="17" spans="2:6" x14ac:dyDescent="0.25">
      <c r="C17">
        <v>5.32</v>
      </c>
      <c r="D17">
        <v>20.38</v>
      </c>
      <c r="E17">
        <v>32.32</v>
      </c>
      <c r="F17">
        <v>2.27</v>
      </c>
    </row>
    <row r="18" spans="2:6" x14ac:dyDescent="0.25">
      <c r="C18">
        <v>2.2200000000000002</v>
      </c>
      <c r="D18">
        <v>27.72</v>
      </c>
      <c r="E18">
        <v>31.83</v>
      </c>
      <c r="F18">
        <v>4.38</v>
      </c>
    </row>
    <row r="19" spans="2:6" x14ac:dyDescent="0.25">
      <c r="C19">
        <v>3.32</v>
      </c>
      <c r="D19">
        <v>30.35</v>
      </c>
      <c r="E19">
        <v>32.64</v>
      </c>
      <c r="F19">
        <v>3.11</v>
      </c>
    </row>
    <row r="20" spans="2:6" x14ac:dyDescent="0.25">
      <c r="C20">
        <v>4.12</v>
      </c>
      <c r="D20">
        <v>27.73</v>
      </c>
      <c r="E20">
        <v>30.03</v>
      </c>
      <c r="F20">
        <v>2.15</v>
      </c>
    </row>
    <row r="21" spans="2:6" x14ac:dyDescent="0.25">
      <c r="C21">
        <v>3.29</v>
      </c>
      <c r="D21">
        <v>29.92</v>
      </c>
      <c r="E21">
        <v>34.72</v>
      </c>
      <c r="F21">
        <v>3.39</v>
      </c>
    </row>
    <row r="22" spans="2:6" x14ac:dyDescent="0.25">
      <c r="C22">
        <v>2.11</v>
      </c>
      <c r="D22">
        <v>24.4</v>
      </c>
      <c r="E22">
        <v>28.84</v>
      </c>
      <c r="F22">
        <v>5.28</v>
      </c>
    </row>
    <row r="23" spans="2:6" x14ac:dyDescent="0.25">
      <c r="C23">
        <v>2.89</v>
      </c>
      <c r="D23">
        <v>28.81</v>
      </c>
      <c r="E23">
        <v>33.31</v>
      </c>
      <c r="F23">
        <v>2.5499999999999998</v>
      </c>
    </row>
    <row r="24" spans="2:6" x14ac:dyDescent="0.25">
      <c r="C24">
        <v>4.42</v>
      </c>
      <c r="D24">
        <v>22.91</v>
      </c>
      <c r="E24">
        <v>30.04</v>
      </c>
      <c r="F24">
        <v>3.81</v>
      </c>
    </row>
    <row r="27" spans="2:6" x14ac:dyDescent="0.25">
      <c r="B27" t="s">
        <v>30</v>
      </c>
      <c r="C27">
        <f>AVERAGE(C5:C24)</f>
        <v>4.0950000000000006</v>
      </c>
      <c r="D27">
        <f t="shared" ref="D27:F27" si="0">AVERAGE(D5:D24)</f>
        <v>25.627499999999998</v>
      </c>
      <c r="E27">
        <f t="shared" si="0"/>
        <v>32.613999999999997</v>
      </c>
      <c r="F27">
        <f t="shared" si="0"/>
        <v>3.7930000000000001</v>
      </c>
    </row>
    <row r="29" spans="2:6" x14ac:dyDescent="0.25">
      <c r="B29" t="s">
        <v>31</v>
      </c>
      <c r="C29">
        <f>STDEV(C5:C24)</f>
        <v>1.0720050078437611</v>
      </c>
      <c r="D29">
        <f t="shared" ref="D29:F29" si="1">STDEV(D5:D24)</f>
        <v>3.3116045959625411</v>
      </c>
      <c r="E29">
        <f t="shared" si="1"/>
        <v>3.1999299334434448</v>
      </c>
      <c r="F29">
        <f t="shared" si="1"/>
        <v>0.99031680204924999</v>
      </c>
    </row>
  </sheetData>
  <phoneticPr fontId="8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CE29-EE75-4DD4-BC7A-271D195A0B24}">
  <dimension ref="A1:L8"/>
  <sheetViews>
    <sheetView workbookViewId="0">
      <selection activeCell="J16" sqref="J16"/>
    </sheetView>
  </sheetViews>
  <sheetFormatPr defaultRowHeight="15" x14ac:dyDescent="0.25"/>
  <cols>
    <col min="1" max="1" width="21.140625" bestFit="1" customWidth="1"/>
    <col min="2" max="2" width="19.5703125" customWidth="1"/>
    <col min="8" max="8" width="17.140625" customWidth="1"/>
    <col min="9" max="9" width="18.85546875" customWidth="1"/>
  </cols>
  <sheetData>
    <row r="1" spans="1:12" x14ac:dyDescent="0.25">
      <c r="A1" s="13" t="s">
        <v>175</v>
      </c>
    </row>
    <row r="3" spans="1:12" ht="31.5" x14ac:dyDescent="0.25">
      <c r="A3" s="33" t="s">
        <v>55</v>
      </c>
      <c r="B3" s="34"/>
      <c r="C3" s="34"/>
      <c r="D3" s="34"/>
      <c r="E3" s="34"/>
      <c r="H3" s="33" t="s">
        <v>56</v>
      </c>
    </row>
    <row r="4" spans="1:12" ht="75" x14ac:dyDescent="0.25">
      <c r="A4" s="33" t="s">
        <v>4</v>
      </c>
      <c r="B4" s="33" t="s">
        <v>57</v>
      </c>
      <c r="C4" s="33" t="s">
        <v>58</v>
      </c>
      <c r="D4" s="33" t="s">
        <v>59</v>
      </c>
      <c r="E4" s="33" t="s">
        <v>81</v>
      </c>
      <c r="H4" s="33" t="s">
        <v>4</v>
      </c>
      <c r="I4" s="33" t="s">
        <v>57</v>
      </c>
      <c r="J4" s="33" t="s">
        <v>58</v>
      </c>
      <c r="K4" s="33" t="s">
        <v>59</v>
      </c>
      <c r="L4" s="33" t="s">
        <v>81</v>
      </c>
    </row>
    <row r="5" spans="1:12" x14ac:dyDescent="0.25">
      <c r="A5" s="46" t="s">
        <v>176</v>
      </c>
      <c r="B5" s="47" t="s">
        <v>99</v>
      </c>
      <c r="C5" s="35">
        <v>16.93</v>
      </c>
      <c r="D5" s="36">
        <v>0.45</v>
      </c>
      <c r="E5" s="47"/>
      <c r="H5" s="46" t="s">
        <v>176</v>
      </c>
      <c r="I5" s="47" t="s">
        <v>69</v>
      </c>
      <c r="J5" s="35">
        <v>16.059999999999999</v>
      </c>
      <c r="K5" s="36">
        <v>0.44</v>
      </c>
      <c r="L5" s="47"/>
    </row>
    <row r="6" spans="1:12" x14ac:dyDescent="0.25">
      <c r="A6" s="46" t="s">
        <v>177</v>
      </c>
      <c r="B6" s="47" t="s">
        <v>99</v>
      </c>
      <c r="C6" s="35">
        <v>32.15</v>
      </c>
      <c r="D6" s="36">
        <v>1.1200000000000001</v>
      </c>
      <c r="E6" s="47" t="s">
        <v>101</v>
      </c>
      <c r="H6" s="46" t="s">
        <v>177</v>
      </c>
      <c r="I6" s="47" t="s">
        <v>99</v>
      </c>
      <c r="J6" s="35">
        <v>32.39</v>
      </c>
      <c r="K6" s="36">
        <v>1.24</v>
      </c>
      <c r="L6" s="47" t="s">
        <v>85</v>
      </c>
    </row>
    <row r="7" spans="1:12" x14ac:dyDescent="0.25">
      <c r="A7" s="46" t="s">
        <v>178</v>
      </c>
      <c r="B7" s="47" t="s">
        <v>69</v>
      </c>
      <c r="C7" s="35">
        <v>13.39</v>
      </c>
      <c r="D7" s="36">
        <v>0.3</v>
      </c>
      <c r="E7" s="47"/>
      <c r="H7" s="46" t="s">
        <v>178</v>
      </c>
      <c r="I7" s="47" t="s">
        <v>69</v>
      </c>
      <c r="J7" s="35">
        <v>12.2</v>
      </c>
      <c r="K7" s="36">
        <v>0.24</v>
      </c>
      <c r="L7" s="47"/>
    </row>
    <row r="8" spans="1:12" x14ac:dyDescent="0.25">
      <c r="A8" s="48" t="s">
        <v>24</v>
      </c>
      <c r="B8" s="47" t="s">
        <v>66</v>
      </c>
      <c r="C8" s="35">
        <v>24.12</v>
      </c>
      <c r="D8" s="36">
        <v>0.8</v>
      </c>
      <c r="E8" s="47" t="s">
        <v>85</v>
      </c>
      <c r="H8" s="48" t="s">
        <v>24</v>
      </c>
      <c r="I8" s="47" t="s">
        <v>62</v>
      </c>
      <c r="J8" s="35">
        <v>25.51</v>
      </c>
      <c r="K8" s="36">
        <v>0.75</v>
      </c>
      <c r="L8" s="47" t="s">
        <v>85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CD62-2DDD-4484-A868-1B1FC220A131}">
  <dimension ref="B2:F10"/>
  <sheetViews>
    <sheetView workbookViewId="0">
      <selection activeCell="B2" sqref="B2"/>
    </sheetView>
  </sheetViews>
  <sheetFormatPr defaultRowHeight="15" x14ac:dyDescent="0.25"/>
  <cols>
    <col min="2" max="2" width="10.5703125" bestFit="1" customWidth="1"/>
  </cols>
  <sheetData>
    <row r="2" spans="2:6" x14ac:dyDescent="0.25">
      <c r="B2" t="s">
        <v>34</v>
      </c>
    </row>
    <row r="4" spans="2:6" x14ac:dyDescent="0.25">
      <c r="B4" s="3" t="s">
        <v>4</v>
      </c>
      <c r="C4" s="4" t="s">
        <v>36</v>
      </c>
      <c r="D4" s="4" t="s">
        <v>38</v>
      </c>
      <c r="E4" s="4" t="s">
        <v>23</v>
      </c>
      <c r="F4" s="4" t="s">
        <v>24</v>
      </c>
    </row>
    <row r="5" spans="2:6" x14ac:dyDescent="0.25">
      <c r="B5" s="3" t="s">
        <v>32</v>
      </c>
      <c r="C5">
        <v>8.1632653061224492</v>
      </c>
      <c r="D5">
        <v>96</v>
      </c>
      <c r="E5">
        <v>6.666666666666667</v>
      </c>
      <c r="F5">
        <v>95.744680851063833</v>
      </c>
    </row>
    <row r="6" spans="2:6" x14ac:dyDescent="0.25">
      <c r="B6" s="3" t="s">
        <v>35</v>
      </c>
      <c r="C6">
        <v>10.416666666666668</v>
      </c>
      <c r="D6">
        <v>95.833333333333343</v>
      </c>
      <c r="E6">
        <v>4.3478260869565215</v>
      </c>
      <c r="F6">
        <v>93.75</v>
      </c>
    </row>
    <row r="8" spans="2:6" x14ac:dyDescent="0.25">
      <c r="B8" t="s">
        <v>30</v>
      </c>
      <c r="C8">
        <f>AVERAGE(C5:C6)</f>
        <v>9.2899659863945594</v>
      </c>
      <c r="D8">
        <f t="shared" ref="D8:F8" si="0">AVERAGE(D5:D6)</f>
        <v>95.916666666666671</v>
      </c>
      <c r="E8">
        <f t="shared" si="0"/>
        <v>5.5072463768115938</v>
      </c>
      <c r="F8">
        <f t="shared" si="0"/>
        <v>94.747340425531917</v>
      </c>
    </row>
    <row r="10" spans="2:6" x14ac:dyDescent="0.25">
      <c r="B10" t="s">
        <v>31</v>
      </c>
      <c r="C10">
        <f>STDEV(C5:C6)</f>
        <v>1.5933953827758003</v>
      </c>
      <c r="D10">
        <f t="shared" ref="D10:F10" si="1">STDEV(D5:D6)</f>
        <v>0.11785113019775122</v>
      </c>
      <c r="E10">
        <f t="shared" si="1"/>
        <v>1.6396678984035922</v>
      </c>
      <c r="F10">
        <f t="shared" si="1"/>
        <v>1.4104523560901905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8A9B-BA47-45F2-98F1-E6055043832B}">
  <dimension ref="A2:I10"/>
  <sheetViews>
    <sheetView workbookViewId="0">
      <selection activeCell="A2" sqref="A2"/>
    </sheetView>
  </sheetViews>
  <sheetFormatPr defaultRowHeight="15" x14ac:dyDescent="0.25"/>
  <cols>
    <col min="1" max="1" width="32.140625" bestFit="1" customWidth="1"/>
  </cols>
  <sheetData>
    <row r="2" spans="1:9" x14ac:dyDescent="0.25">
      <c r="A2" t="s">
        <v>34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 t="s">
        <v>4</v>
      </c>
      <c r="B4" s="2" t="s">
        <v>36</v>
      </c>
      <c r="C4" s="2" t="s">
        <v>37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23</v>
      </c>
      <c r="I4" s="2" t="s">
        <v>29</v>
      </c>
    </row>
    <row r="5" spans="1:9" x14ac:dyDescent="0.25">
      <c r="A5" s="3" t="s">
        <v>32</v>
      </c>
      <c r="B5" s="3">
        <v>3.7735849056603774</v>
      </c>
      <c r="C5" s="3">
        <v>0</v>
      </c>
      <c r="D5" s="3">
        <v>89.090909090909093</v>
      </c>
      <c r="E5" s="3">
        <v>35.593220338983052</v>
      </c>
      <c r="F5" s="3">
        <v>87.301587301587304</v>
      </c>
      <c r="G5" s="3">
        <v>20.754716981132077</v>
      </c>
      <c r="H5" s="3">
        <v>9.0909090909090917</v>
      </c>
      <c r="I5" s="3">
        <v>3.5087719298245612</v>
      </c>
    </row>
    <row r="6" spans="1:9" x14ac:dyDescent="0.25">
      <c r="A6" s="3" t="s">
        <v>35</v>
      </c>
      <c r="B6" s="3">
        <v>3.6363636363636362</v>
      </c>
      <c r="C6" s="3">
        <v>1.9607843137254901</v>
      </c>
      <c r="D6" s="3">
        <v>94.642857142857139</v>
      </c>
      <c r="E6" s="3">
        <v>46.153846153846153</v>
      </c>
      <c r="F6" s="3">
        <v>94.545454545454547</v>
      </c>
      <c r="G6" s="3">
        <v>26</v>
      </c>
      <c r="H6" s="3">
        <v>7.0175438596491224</v>
      </c>
      <c r="I6" s="3">
        <v>3.8461538461538463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 t="s">
        <v>30</v>
      </c>
      <c r="B8" s="3">
        <f>AVERAGE(B5:B6)</f>
        <v>3.7049742710120066</v>
      </c>
      <c r="C8" s="3">
        <f t="shared" ref="C8:I8" si="0">AVERAGE(C5:C6)</f>
        <v>0.98039215686274506</v>
      </c>
      <c r="D8" s="3">
        <f t="shared" si="0"/>
        <v>91.866883116883116</v>
      </c>
      <c r="E8" s="3">
        <f t="shared" si="0"/>
        <v>40.873533246414603</v>
      </c>
      <c r="F8" s="3">
        <f t="shared" si="0"/>
        <v>90.923520923520925</v>
      </c>
      <c r="G8" s="3">
        <f t="shared" si="0"/>
        <v>23.377358490566039</v>
      </c>
      <c r="H8" s="3">
        <f t="shared" si="0"/>
        <v>8.0542264752791066</v>
      </c>
      <c r="I8" s="3">
        <f t="shared" si="0"/>
        <v>3.6774628879892037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 t="s">
        <v>31</v>
      </c>
      <c r="B10" s="3">
        <f>STDEV(B5:B6)</f>
        <v>9.7030090042751066E-2</v>
      </c>
      <c r="C10" s="3">
        <f t="shared" ref="C10:I10" si="1">STDEV(C5:C6)</f>
        <v>1.3864838846795049</v>
      </c>
      <c r="D10" s="3">
        <f t="shared" si="1"/>
        <v>3.9258201163279054</v>
      </c>
      <c r="E10" s="3">
        <f t="shared" si="1"/>
        <v>7.4674901272633925</v>
      </c>
      <c r="F10" s="3">
        <f t="shared" si="1"/>
        <v>5.1221876501536334</v>
      </c>
      <c r="G10" s="3">
        <f t="shared" si="1"/>
        <v>3.7089751918841651</v>
      </c>
      <c r="H10" s="3">
        <f t="shared" si="1"/>
        <v>1.466090614900343</v>
      </c>
      <c r="I10" s="3">
        <f t="shared" si="1"/>
        <v>0.23856504088614985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E797-4A5E-4981-8055-A8A2470F5F3D}">
  <dimension ref="B2:J10"/>
  <sheetViews>
    <sheetView workbookViewId="0">
      <selection activeCell="B2" sqref="B2"/>
    </sheetView>
  </sheetViews>
  <sheetFormatPr defaultRowHeight="15" x14ac:dyDescent="0.25"/>
  <cols>
    <col min="2" max="2" width="32.5703125" bestFit="1" customWidth="1"/>
  </cols>
  <sheetData>
    <row r="2" spans="2:10" x14ac:dyDescent="0.25">
      <c r="B2" t="s">
        <v>33</v>
      </c>
    </row>
    <row r="4" spans="2:10" x14ac:dyDescent="0.25">
      <c r="B4" s="3" t="s">
        <v>4</v>
      </c>
      <c r="C4" s="2" t="s">
        <v>36</v>
      </c>
      <c r="D4" s="2" t="s">
        <v>37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23</v>
      </c>
      <c r="J4" s="2" t="s">
        <v>29</v>
      </c>
    </row>
    <row r="5" spans="2:10" x14ac:dyDescent="0.25">
      <c r="B5" s="3" t="s">
        <v>32</v>
      </c>
      <c r="C5" s="3">
        <v>93.478260869565219</v>
      </c>
      <c r="D5" s="3">
        <v>2.2222222222222223</v>
      </c>
      <c r="E5" s="3">
        <v>93.75</v>
      </c>
      <c r="F5" s="3">
        <v>1</v>
      </c>
      <c r="G5" s="3">
        <v>100</v>
      </c>
      <c r="H5" s="3">
        <v>4.3478260869565215</v>
      </c>
      <c r="I5" s="3">
        <v>93.75</v>
      </c>
      <c r="J5" s="3">
        <v>0</v>
      </c>
    </row>
    <row r="6" spans="2:10" x14ac:dyDescent="0.25">
      <c r="B6" s="3" t="s">
        <v>35</v>
      </c>
      <c r="C6" s="3">
        <v>96.36363636363636</v>
      </c>
      <c r="D6" s="3">
        <v>0</v>
      </c>
      <c r="E6" s="3">
        <v>99</v>
      </c>
      <c r="F6" s="3">
        <v>1</v>
      </c>
      <c r="G6" s="3">
        <v>100</v>
      </c>
      <c r="H6" s="3">
        <v>1.9607843137254901</v>
      </c>
      <c r="I6" s="3">
        <v>94.545454545454547</v>
      </c>
      <c r="J6" s="3">
        <v>3.8461538461538463</v>
      </c>
    </row>
    <row r="7" spans="2:10" x14ac:dyDescent="0.25">
      <c r="B7" s="3"/>
      <c r="C7" s="3"/>
      <c r="D7" s="3"/>
      <c r="E7" s="3"/>
      <c r="F7" s="3"/>
      <c r="G7" s="3"/>
      <c r="H7" s="3"/>
      <c r="I7" s="3"/>
      <c r="J7" s="3"/>
    </row>
    <row r="8" spans="2:10" x14ac:dyDescent="0.25">
      <c r="B8" s="3" t="s">
        <v>30</v>
      </c>
      <c r="C8" s="3">
        <f>AVERAGE(C5:C6)</f>
        <v>94.920948616600782</v>
      </c>
      <c r="D8" s="3">
        <f t="shared" ref="D8:J8" si="0">AVERAGE(D5:D6)</f>
        <v>1.1111111111111112</v>
      </c>
      <c r="E8" s="3">
        <f t="shared" si="0"/>
        <v>96.375</v>
      </c>
      <c r="F8" s="3">
        <f t="shared" si="0"/>
        <v>1</v>
      </c>
      <c r="G8" s="3">
        <f t="shared" si="0"/>
        <v>100</v>
      </c>
      <c r="H8" s="3">
        <f t="shared" si="0"/>
        <v>3.1543052003410059</v>
      </c>
      <c r="I8" s="3">
        <f t="shared" si="0"/>
        <v>94.14772727272728</v>
      </c>
      <c r="J8" s="3">
        <f t="shared" si="0"/>
        <v>1.9230769230769231</v>
      </c>
    </row>
    <row r="9" spans="2:10" x14ac:dyDescent="0.25">
      <c r="B9" s="3"/>
      <c r="C9" s="3"/>
      <c r="D9" s="3"/>
      <c r="E9" s="3"/>
      <c r="F9" s="3"/>
      <c r="G9" s="3"/>
      <c r="H9" s="3"/>
      <c r="I9" s="3"/>
      <c r="J9" s="3"/>
    </row>
    <row r="10" spans="2:10" x14ac:dyDescent="0.25">
      <c r="B10" s="3" t="s">
        <v>31</v>
      </c>
      <c r="C10" s="3">
        <f>STDEV(C5:C6)</f>
        <v>2.040268578127189</v>
      </c>
      <c r="D10" s="3">
        <f t="shared" ref="D10:J10" si="1">STDEV(D5:D6)</f>
        <v>1.5713484026367723</v>
      </c>
      <c r="E10" s="3">
        <f t="shared" si="1"/>
        <v>3.7123106012293743</v>
      </c>
      <c r="F10" s="3">
        <f t="shared" si="1"/>
        <v>0</v>
      </c>
      <c r="G10" s="3">
        <f t="shared" si="1"/>
        <v>0</v>
      </c>
      <c r="H10" s="3">
        <f t="shared" si="1"/>
        <v>1.687893424827223</v>
      </c>
      <c r="I10" s="3">
        <f t="shared" si="1"/>
        <v>0.56247130321657279</v>
      </c>
      <c r="J10" s="3">
        <f t="shared" si="1"/>
        <v>2.719641466102106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21B9-18A0-4C6B-8EB3-AEBE40CC2AC6}">
  <dimension ref="A1:L8"/>
  <sheetViews>
    <sheetView workbookViewId="0">
      <selection activeCell="I19" sqref="I19"/>
    </sheetView>
  </sheetViews>
  <sheetFormatPr defaultRowHeight="15" x14ac:dyDescent="0.25"/>
  <sheetData>
    <row r="1" spans="1:12" x14ac:dyDescent="0.25">
      <c r="A1" s="22" t="s">
        <v>71</v>
      </c>
    </row>
    <row r="2" spans="1:12" ht="15.75" thickBot="1" x14ac:dyDescent="0.3"/>
    <row r="3" spans="1:12" ht="32.25" thickBot="1" x14ac:dyDescent="0.3">
      <c r="A3" s="14" t="s">
        <v>55</v>
      </c>
      <c r="H3" s="14" t="s">
        <v>56</v>
      </c>
    </row>
    <row r="4" spans="1:12" ht="75.75" thickBot="1" x14ac:dyDescent="0.3">
      <c r="A4" s="14" t="s">
        <v>4</v>
      </c>
      <c r="B4" s="15" t="s">
        <v>57</v>
      </c>
      <c r="C4" s="15" t="s">
        <v>58</v>
      </c>
      <c r="D4" s="15" t="s">
        <v>59</v>
      </c>
      <c r="E4" s="15" t="s">
        <v>60</v>
      </c>
      <c r="H4" s="14" t="s">
        <v>4</v>
      </c>
      <c r="I4" s="15" t="s">
        <v>57</v>
      </c>
      <c r="J4" s="15" t="s">
        <v>58</v>
      </c>
      <c r="K4" s="15" t="s">
        <v>59</v>
      </c>
      <c r="L4" s="15" t="s">
        <v>60</v>
      </c>
    </row>
    <row r="5" spans="1:12" ht="15.75" thickBot="1" x14ac:dyDescent="0.3">
      <c r="A5" s="16" t="s">
        <v>6</v>
      </c>
      <c r="B5" s="17" t="s">
        <v>72</v>
      </c>
      <c r="C5" s="17">
        <v>13.81</v>
      </c>
      <c r="D5" s="17">
        <v>0.3</v>
      </c>
      <c r="E5" s="15"/>
      <c r="H5" s="23" t="s">
        <v>6</v>
      </c>
      <c r="I5" s="17" t="s">
        <v>73</v>
      </c>
      <c r="J5" s="17">
        <v>14.23</v>
      </c>
      <c r="K5" s="17">
        <v>0.34</v>
      </c>
      <c r="L5" s="15"/>
    </row>
    <row r="6" spans="1:12" ht="27.75" thickBot="1" x14ac:dyDescent="0.3">
      <c r="A6" s="19" t="s">
        <v>7</v>
      </c>
      <c r="B6" s="20" t="s">
        <v>74</v>
      </c>
      <c r="C6" s="20">
        <v>20.2</v>
      </c>
      <c r="D6" s="20">
        <v>0.55000000000000004</v>
      </c>
      <c r="E6" s="18" t="s">
        <v>64</v>
      </c>
      <c r="H6" s="19" t="s">
        <v>7</v>
      </c>
      <c r="I6" s="20" t="s">
        <v>75</v>
      </c>
      <c r="J6" s="20">
        <v>20.76</v>
      </c>
      <c r="K6" s="20">
        <v>0.61</v>
      </c>
      <c r="L6" s="18" t="s">
        <v>64</v>
      </c>
    </row>
    <row r="7" spans="1:12" ht="27.75" thickBot="1" x14ac:dyDescent="0.3">
      <c r="A7" s="19" t="s">
        <v>8</v>
      </c>
      <c r="B7" s="20" t="s">
        <v>76</v>
      </c>
      <c r="C7" s="20">
        <v>17.350000000000001</v>
      </c>
      <c r="D7" s="20">
        <v>0.3</v>
      </c>
      <c r="E7" s="18" t="s">
        <v>77</v>
      </c>
      <c r="H7" s="19" t="s">
        <v>8</v>
      </c>
      <c r="I7" s="20" t="s">
        <v>76</v>
      </c>
      <c r="J7" s="20">
        <v>17.79</v>
      </c>
      <c r="K7" s="20">
        <v>0.37</v>
      </c>
      <c r="L7" s="18" t="s">
        <v>77</v>
      </c>
    </row>
    <row r="8" spans="1:12" ht="27.75" thickBot="1" x14ac:dyDescent="0.3">
      <c r="A8" s="19" t="s">
        <v>9</v>
      </c>
      <c r="B8" s="20" t="s">
        <v>78</v>
      </c>
      <c r="C8" s="20">
        <v>10.64</v>
      </c>
      <c r="D8" s="20">
        <v>0.15</v>
      </c>
      <c r="E8" s="18" t="s">
        <v>64</v>
      </c>
      <c r="H8" s="19" t="s">
        <v>9</v>
      </c>
      <c r="I8" s="20" t="s">
        <v>79</v>
      </c>
      <c r="J8" s="20">
        <v>11.12</v>
      </c>
      <c r="K8" s="20">
        <v>0.15</v>
      </c>
      <c r="L8" s="18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A6A4-B6CA-419F-89BD-C4778017F95B}">
  <dimension ref="B2:F28"/>
  <sheetViews>
    <sheetView workbookViewId="0">
      <selection activeCell="B2" sqref="B2"/>
    </sheetView>
  </sheetViews>
  <sheetFormatPr defaultRowHeight="15" x14ac:dyDescent="0.25"/>
  <sheetData>
    <row r="2" spans="2:6" x14ac:dyDescent="0.25">
      <c r="B2" t="s">
        <v>53</v>
      </c>
    </row>
    <row r="4" spans="2:6" x14ac:dyDescent="0.25">
      <c r="B4" s="8" t="s">
        <v>4</v>
      </c>
      <c r="C4" t="s">
        <v>0</v>
      </c>
      <c r="D4" s="2" t="s">
        <v>1</v>
      </c>
      <c r="E4" s="2" t="s">
        <v>2</v>
      </c>
      <c r="F4" s="2" t="s">
        <v>3</v>
      </c>
    </row>
    <row r="5" spans="2:6" x14ac:dyDescent="0.25">
      <c r="B5" s="8" t="s">
        <v>32</v>
      </c>
      <c r="C5">
        <v>0.82268744415806605</v>
      </c>
      <c r="D5">
        <v>1.415020612531434</v>
      </c>
      <c r="E5">
        <v>1.4324645690626168</v>
      </c>
      <c r="F5">
        <v>1.3878134146041072</v>
      </c>
    </row>
    <row r="6" spans="2:6" x14ac:dyDescent="0.25">
      <c r="B6" s="8"/>
      <c r="C6">
        <v>1.0127347600504284</v>
      </c>
      <c r="D6">
        <v>1.7530616494951554</v>
      </c>
      <c r="E6">
        <v>1.1749030953505919</v>
      </c>
      <c r="F6">
        <v>1.5060023781106335</v>
      </c>
    </row>
    <row r="7" spans="2:6" x14ac:dyDescent="0.25">
      <c r="B7" s="8"/>
      <c r="C7">
        <v>0.98953586535683968</v>
      </c>
      <c r="D7">
        <v>1.3535972842066137</v>
      </c>
      <c r="E7">
        <v>1.4924995465467015</v>
      </c>
      <c r="F7">
        <v>1.7162031739491641</v>
      </c>
    </row>
    <row r="8" spans="2:6" x14ac:dyDescent="0.25">
      <c r="B8" s="8"/>
      <c r="C8">
        <v>0.82631507054837616</v>
      </c>
      <c r="D8">
        <v>1.3926278570356918</v>
      </c>
      <c r="E8">
        <v>1.3561724510886239</v>
      </c>
      <c r="F8">
        <v>1.5584014259706698</v>
      </c>
    </row>
    <row r="9" spans="2:6" x14ac:dyDescent="0.25">
      <c r="B9" s="8"/>
      <c r="C9">
        <v>0.98091465449097925</v>
      </c>
      <c r="D9">
        <v>1.6820318290626619</v>
      </c>
      <c r="E9">
        <v>1.2736327543313191</v>
      </c>
      <c r="F9">
        <v>1.913326600578181</v>
      </c>
    </row>
    <row r="10" spans="2:6" x14ac:dyDescent="0.25">
      <c r="B10" s="8"/>
      <c r="C10">
        <v>1.0148620718225239</v>
      </c>
      <c r="D10">
        <v>1.6335067279033888</v>
      </c>
      <c r="E10">
        <v>1.4137666182236721</v>
      </c>
      <c r="F10">
        <v>1.4189841302541801</v>
      </c>
    </row>
    <row r="11" spans="2:6" x14ac:dyDescent="0.25">
      <c r="B11" s="8"/>
      <c r="C11">
        <v>0.89053749331016441</v>
      </c>
      <c r="D11">
        <v>1.7091942414789969</v>
      </c>
      <c r="E11">
        <v>1.3353247957220882</v>
      </c>
      <c r="F11">
        <v>1.386962489895269</v>
      </c>
    </row>
    <row r="12" spans="2:6" x14ac:dyDescent="0.25">
      <c r="B12" s="8"/>
      <c r="C12">
        <v>1.0374115766067362</v>
      </c>
      <c r="D12">
        <v>1.6332604075929358</v>
      </c>
      <c r="E12">
        <v>1.1607732666327788</v>
      </c>
      <c r="F12">
        <v>1.3879701638925777</v>
      </c>
    </row>
    <row r="13" spans="2:6" x14ac:dyDescent="0.25">
      <c r="B13" s="8"/>
      <c r="C13">
        <v>1.4089745685475834</v>
      </c>
      <c r="D13">
        <v>1.6644087304875128</v>
      </c>
      <c r="E13">
        <v>1.5612900914296211</v>
      </c>
      <c r="F13">
        <v>1.4852890792770725</v>
      </c>
    </row>
    <row r="14" spans="2:6" x14ac:dyDescent="0.25">
      <c r="B14" s="11"/>
      <c r="C14">
        <v>0.78961334429085506</v>
      </c>
      <c r="D14">
        <v>1.462045399072492</v>
      </c>
      <c r="E14">
        <v>1.4090193540585749</v>
      </c>
      <c r="F14">
        <v>1.3603598963663275</v>
      </c>
    </row>
    <row r="15" spans="2:6" x14ac:dyDescent="0.25">
      <c r="B15" s="8" t="s">
        <v>35</v>
      </c>
      <c r="C15">
        <v>1.1113076697426849</v>
      </c>
      <c r="D15">
        <v>1.8948749700496896</v>
      </c>
      <c r="E15">
        <v>1.5836156686588754</v>
      </c>
      <c r="F15">
        <v>1.4612616526301412</v>
      </c>
    </row>
    <row r="16" spans="2:6" x14ac:dyDescent="0.25">
      <c r="C16">
        <v>0.93758467260671841</v>
      </c>
      <c r="D16">
        <v>1.4394287160217927</v>
      </c>
      <c r="E16">
        <v>1.4875955330931339</v>
      </c>
      <c r="F16">
        <v>1.3606062166767807</v>
      </c>
    </row>
    <row r="17" spans="2:6" x14ac:dyDescent="0.25">
      <c r="C17">
        <v>1.1093147145035638</v>
      </c>
      <c r="D17">
        <v>1.7090150994350306</v>
      </c>
      <c r="E17">
        <v>1.2628618389378665</v>
      </c>
      <c r="F17">
        <v>1.1609971941877366</v>
      </c>
    </row>
    <row r="18" spans="2:6" x14ac:dyDescent="0.25">
      <c r="C18">
        <v>1.1852933339006162</v>
      </c>
      <c r="D18">
        <v>1.6331036583044656</v>
      </c>
      <c r="E18">
        <v>1.3831781142164887</v>
      </c>
      <c r="F18">
        <v>1.4394735015327838</v>
      </c>
    </row>
    <row r="19" spans="2:6" x14ac:dyDescent="0.25">
      <c r="C19">
        <v>0.81596961750934327</v>
      </c>
      <c r="D19">
        <v>1.832354396705578</v>
      </c>
      <c r="E19">
        <v>1.7807390952878923</v>
      </c>
      <c r="F19">
        <v>1.3601135760558745</v>
      </c>
    </row>
    <row r="20" spans="2:6" x14ac:dyDescent="0.25">
      <c r="C20">
        <v>0.99262606561525224</v>
      </c>
      <c r="D20">
        <v>1.3354815450105584</v>
      </c>
      <c r="E20">
        <v>1.438376256513493</v>
      </c>
      <c r="F20">
        <v>1.0887357722029769</v>
      </c>
    </row>
    <row r="21" spans="2:6" x14ac:dyDescent="0.25">
      <c r="C21">
        <v>1.1864129716754035</v>
      </c>
      <c r="D21">
        <v>1.5135263439572031</v>
      </c>
      <c r="E21">
        <v>1.3607853587207468</v>
      </c>
      <c r="F21">
        <v>1.3112749763196609</v>
      </c>
    </row>
    <row r="22" spans="2:6" x14ac:dyDescent="0.25">
      <c r="C22">
        <v>0.96147774272067499</v>
      </c>
      <c r="D22">
        <v>1.8569416422399023</v>
      </c>
      <c r="E22">
        <v>1.6088970896135679</v>
      </c>
      <c r="F22">
        <v>1.1115539900531379</v>
      </c>
    </row>
    <row r="23" spans="2:6" x14ac:dyDescent="0.25">
      <c r="C23">
        <v>0.91046704570137471</v>
      </c>
      <c r="D23">
        <v>1.360494252899302</v>
      </c>
      <c r="E23">
        <v>1.3601135760558745</v>
      </c>
      <c r="F23">
        <v>1.51133185391862</v>
      </c>
    </row>
    <row r="24" spans="2:6" x14ac:dyDescent="0.25">
      <c r="C24">
        <v>1.0159593168418155</v>
      </c>
      <c r="D24">
        <v>1.5858549442084495</v>
      </c>
      <c r="E24">
        <v>1.5098987175668928</v>
      </c>
      <c r="F24">
        <v>1.4604555134322943</v>
      </c>
    </row>
    <row r="26" spans="2:6" x14ac:dyDescent="0.25">
      <c r="B26" t="s">
        <v>30</v>
      </c>
      <c r="C26">
        <f>AVERAGE(C5:C24)</f>
        <v>0.99999999999999978</v>
      </c>
      <c r="D26">
        <f t="shared" ref="D26:F26" si="0">AVERAGE(D5:D24)</f>
        <v>1.592991515384943</v>
      </c>
      <c r="E26">
        <f t="shared" si="0"/>
        <v>1.4192953895555711</v>
      </c>
      <c r="F26">
        <f t="shared" si="0"/>
        <v>1.4193558499954095</v>
      </c>
    </row>
    <row r="28" spans="2:6" x14ac:dyDescent="0.25">
      <c r="B28" t="s">
        <v>31</v>
      </c>
      <c r="C28">
        <f>STDEV(C5:C24)</f>
        <v>0.15015114726690759</v>
      </c>
      <c r="D28">
        <f t="shared" ref="D28:F28" si="1">STDEV(D5:D24)</f>
        <v>0.17549550583398546</v>
      </c>
      <c r="E28">
        <f t="shared" si="1"/>
        <v>0.14941582275476328</v>
      </c>
      <c r="F28">
        <f t="shared" si="1"/>
        <v>0.18800573036098087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817E-136A-4878-B5D5-C4572D1EF478}">
  <dimension ref="B4:F13"/>
  <sheetViews>
    <sheetView workbookViewId="0">
      <selection activeCell="B4" sqref="B4"/>
    </sheetView>
  </sheetViews>
  <sheetFormatPr defaultRowHeight="15" x14ac:dyDescent="0.25"/>
  <sheetData>
    <row r="4" spans="2:6" x14ac:dyDescent="0.25">
      <c r="B4" t="s">
        <v>52</v>
      </c>
    </row>
    <row r="6" spans="2:6" x14ac:dyDescent="0.25">
      <c r="B6" s="3" t="s">
        <v>4</v>
      </c>
      <c r="C6" t="s">
        <v>0</v>
      </c>
      <c r="D6" s="2" t="s">
        <v>5</v>
      </c>
      <c r="E6" s="2" t="s">
        <v>2</v>
      </c>
      <c r="F6" s="2" t="s">
        <v>3</v>
      </c>
    </row>
    <row r="7" spans="2:6" x14ac:dyDescent="0.25">
      <c r="B7" s="3" t="s">
        <v>32</v>
      </c>
      <c r="C7">
        <v>0.93824481150152428</v>
      </c>
      <c r="D7">
        <v>2.199929919456447</v>
      </c>
      <c r="E7">
        <v>2.3632893291654211</v>
      </c>
      <c r="F7">
        <v>1.9331471342893816</v>
      </c>
    </row>
    <row r="8" spans="2:6" x14ac:dyDescent="0.25">
      <c r="B8" s="3" t="s">
        <v>35</v>
      </c>
      <c r="C8">
        <v>0.99461046190019842</v>
      </c>
      <c r="D8">
        <v>2.0193932062876288</v>
      </c>
      <c r="E8">
        <v>2.3994197380149078</v>
      </c>
      <c r="F8">
        <v>1.7752692797557346</v>
      </c>
    </row>
    <row r="9" spans="2:6" x14ac:dyDescent="0.25">
      <c r="B9" s="3" t="s">
        <v>40</v>
      </c>
      <c r="C9">
        <v>1.0671447265982763</v>
      </c>
      <c r="D9">
        <v>2.1448664078156185</v>
      </c>
      <c r="E9">
        <v>2.3809126594997259</v>
      </c>
      <c r="F9">
        <v>1.4866805707968467</v>
      </c>
    </row>
    <row r="11" spans="2:6" x14ac:dyDescent="0.25">
      <c r="B11" t="s">
        <v>30</v>
      </c>
      <c r="C11">
        <f>AVERAGE(C7:C9)</f>
        <v>0.99999999999999967</v>
      </c>
      <c r="D11">
        <f t="shared" ref="D11:F11" si="0">AVERAGE(D7:D9)</f>
        <v>2.1213965111865645</v>
      </c>
      <c r="E11">
        <f t="shared" si="0"/>
        <v>2.3812072422266848</v>
      </c>
      <c r="F11">
        <f t="shared" si="0"/>
        <v>1.7316989949473209</v>
      </c>
    </row>
    <row r="13" spans="2:6" x14ac:dyDescent="0.25">
      <c r="B13" t="s">
        <v>31</v>
      </c>
      <c r="C13">
        <f>STDEV(C7:C9)</f>
        <v>6.4618746263637589E-2</v>
      </c>
      <c r="D13">
        <f t="shared" ref="D13:F13" si="1">STDEV(D7:D9)</f>
        <v>9.2528391514625885E-2</v>
      </c>
      <c r="E13">
        <f t="shared" si="1"/>
        <v>1.8067005705014703E-2</v>
      </c>
      <c r="F13">
        <f t="shared" si="1"/>
        <v>0.22639981309162657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09F8-C88D-4C74-9D41-25433E70948E}">
  <dimension ref="B2:F29"/>
  <sheetViews>
    <sheetView workbookViewId="0">
      <selection activeCell="B2" sqref="B2"/>
    </sheetView>
  </sheetViews>
  <sheetFormatPr defaultRowHeight="15" x14ac:dyDescent="0.25"/>
  <sheetData>
    <row r="2" spans="2:6" x14ac:dyDescent="0.25">
      <c r="B2" s="12" t="s">
        <v>51</v>
      </c>
    </row>
    <row r="4" spans="2:6" x14ac:dyDescent="0.25">
      <c r="B4" s="8" t="s">
        <v>4</v>
      </c>
      <c r="C4" t="s">
        <v>36</v>
      </c>
      <c r="D4" s="2" t="s">
        <v>7</v>
      </c>
      <c r="E4" s="2" t="s">
        <v>8</v>
      </c>
      <c r="F4" s="2" t="s">
        <v>9</v>
      </c>
    </row>
    <row r="5" spans="2:6" x14ac:dyDescent="0.25">
      <c r="B5" s="8" t="s">
        <v>32</v>
      </c>
      <c r="C5">
        <v>2.4500000000000002</v>
      </c>
      <c r="D5">
        <v>32.51</v>
      </c>
      <c r="E5">
        <v>21.52</v>
      </c>
      <c r="F5">
        <v>17.52</v>
      </c>
    </row>
    <row r="6" spans="2:6" x14ac:dyDescent="0.25">
      <c r="B6" s="8"/>
      <c r="C6">
        <v>2.48</v>
      </c>
      <c r="D6">
        <v>30.52</v>
      </c>
      <c r="E6">
        <v>23.4</v>
      </c>
      <c r="F6">
        <v>32.130000000000003</v>
      </c>
    </row>
    <row r="7" spans="2:6" x14ac:dyDescent="0.25">
      <c r="B7" s="8"/>
      <c r="C7">
        <v>2.52</v>
      </c>
      <c r="D7">
        <v>31.19</v>
      </c>
      <c r="E7">
        <v>31.13</v>
      </c>
      <c r="F7">
        <v>19.309999999999999</v>
      </c>
    </row>
    <row r="8" spans="2:6" x14ac:dyDescent="0.25">
      <c r="B8" s="8"/>
      <c r="C8">
        <v>2.31</v>
      </c>
      <c r="D8">
        <v>29.62</v>
      </c>
      <c r="E8">
        <v>37.909999999999997</v>
      </c>
      <c r="F8">
        <v>28.63</v>
      </c>
    </row>
    <row r="9" spans="2:6" x14ac:dyDescent="0.25">
      <c r="B9" s="8"/>
      <c r="C9">
        <v>2.67</v>
      </c>
      <c r="D9">
        <v>31.83</v>
      </c>
      <c r="E9">
        <v>35.75</v>
      </c>
      <c r="F9">
        <v>20.440000000000001</v>
      </c>
    </row>
    <row r="10" spans="2:6" x14ac:dyDescent="0.25">
      <c r="B10" s="8"/>
      <c r="C10">
        <v>2.31</v>
      </c>
      <c r="D10">
        <v>37.159999999999997</v>
      </c>
      <c r="E10">
        <v>21.21</v>
      </c>
      <c r="F10">
        <v>18.489999999999998</v>
      </c>
    </row>
    <row r="11" spans="2:6" x14ac:dyDescent="0.25">
      <c r="B11" s="8"/>
      <c r="C11">
        <v>2.64</v>
      </c>
      <c r="D11">
        <v>28.96</v>
      </c>
      <c r="E11">
        <v>30.33</v>
      </c>
      <c r="F11">
        <v>17.809999999999999</v>
      </c>
    </row>
    <row r="12" spans="2:6" x14ac:dyDescent="0.25">
      <c r="B12" s="8"/>
      <c r="C12">
        <v>2.71</v>
      </c>
      <c r="D12">
        <v>32.5</v>
      </c>
      <c r="E12">
        <v>21.41</v>
      </c>
      <c r="F12">
        <v>18.82</v>
      </c>
    </row>
    <row r="13" spans="2:6" x14ac:dyDescent="0.25">
      <c r="B13" s="8"/>
      <c r="C13">
        <v>2.86</v>
      </c>
      <c r="D13">
        <v>34.15</v>
      </c>
      <c r="E13">
        <v>20.239999999999998</v>
      </c>
      <c r="F13">
        <v>33.590000000000003</v>
      </c>
    </row>
    <row r="14" spans="2:6" x14ac:dyDescent="0.25">
      <c r="B14" s="11"/>
      <c r="C14">
        <v>2.21</v>
      </c>
      <c r="D14">
        <v>31.27</v>
      </c>
      <c r="E14">
        <v>36.28</v>
      </c>
      <c r="F14">
        <v>18.86</v>
      </c>
    </row>
    <row r="15" spans="2:6" x14ac:dyDescent="0.25">
      <c r="B15" s="8" t="s">
        <v>35</v>
      </c>
      <c r="C15">
        <v>1.96</v>
      </c>
      <c r="D15">
        <v>33.39</v>
      </c>
      <c r="E15">
        <v>29.99</v>
      </c>
      <c r="F15">
        <v>22.26</v>
      </c>
    </row>
    <row r="16" spans="2:6" x14ac:dyDescent="0.25">
      <c r="C16">
        <v>2.3199999999999998</v>
      </c>
      <c r="D16">
        <v>29.93</v>
      </c>
      <c r="E16">
        <v>25.3</v>
      </c>
      <c r="F16">
        <v>29.95</v>
      </c>
    </row>
    <row r="17" spans="2:6" x14ac:dyDescent="0.25">
      <c r="C17">
        <v>2.3199999999999998</v>
      </c>
      <c r="D17">
        <v>37.729999999999997</v>
      </c>
      <c r="E17">
        <v>28.83</v>
      </c>
      <c r="F17">
        <v>31.29</v>
      </c>
    </row>
    <row r="18" spans="2:6" x14ac:dyDescent="0.25">
      <c r="C18">
        <v>1.93</v>
      </c>
      <c r="D18">
        <v>31.18</v>
      </c>
      <c r="E18">
        <v>35.53</v>
      </c>
      <c r="F18">
        <v>17.739999999999998</v>
      </c>
    </row>
    <row r="19" spans="2:6" x14ac:dyDescent="0.25">
      <c r="C19">
        <v>2.83</v>
      </c>
      <c r="D19">
        <v>37.72</v>
      </c>
      <c r="E19">
        <v>31.18</v>
      </c>
      <c r="F19">
        <v>18.89</v>
      </c>
    </row>
    <row r="20" spans="2:6" x14ac:dyDescent="0.25">
      <c r="C20">
        <v>1.17</v>
      </c>
      <c r="D20">
        <v>25.53</v>
      </c>
      <c r="E20">
        <v>32.24</v>
      </c>
      <c r="F20">
        <v>22.24</v>
      </c>
    </row>
    <row r="21" spans="2:6" x14ac:dyDescent="0.25">
      <c r="C21">
        <v>1.99</v>
      </c>
      <c r="D21">
        <v>28.54</v>
      </c>
      <c r="E21">
        <v>23.318000000000001</v>
      </c>
      <c r="F21">
        <v>30.04</v>
      </c>
    </row>
    <row r="22" spans="2:6" x14ac:dyDescent="0.25">
      <c r="C22">
        <v>2.4300000000000002</v>
      </c>
      <c r="D22">
        <v>39.42</v>
      </c>
      <c r="E22">
        <v>27.78</v>
      </c>
      <c r="F22">
        <v>24.25</v>
      </c>
    </row>
    <row r="23" spans="2:6" x14ac:dyDescent="0.25">
      <c r="C23">
        <v>1.86</v>
      </c>
      <c r="D23">
        <v>27.73</v>
      </c>
      <c r="E23">
        <v>24.49</v>
      </c>
      <c r="F23">
        <v>22.29</v>
      </c>
    </row>
    <row r="24" spans="2:6" x14ac:dyDescent="0.25">
      <c r="D24">
        <v>27.97</v>
      </c>
      <c r="E24">
        <v>38.82</v>
      </c>
      <c r="F24">
        <v>19.95</v>
      </c>
    </row>
    <row r="27" spans="2:6" x14ac:dyDescent="0.25">
      <c r="B27" t="s">
        <v>30</v>
      </c>
      <c r="C27">
        <f>AVERAGE(C5:C23)</f>
        <v>2.3142105263157897</v>
      </c>
      <c r="D27">
        <f>AVERAGE(D5:D24)</f>
        <v>31.942499999999995</v>
      </c>
      <c r="E27">
        <f t="shared" ref="E27:F27" si="0">AVERAGE(E5:E24)</f>
        <v>28.832900000000006</v>
      </c>
      <c r="F27">
        <f t="shared" si="0"/>
        <v>23.225000000000001</v>
      </c>
    </row>
    <row r="29" spans="2:6" x14ac:dyDescent="0.25">
      <c r="B29" t="s">
        <v>31</v>
      </c>
      <c r="C29">
        <f>STDEV(C5:C23)</f>
        <v>0.40549442782133338</v>
      </c>
      <c r="D29">
        <f>STDEV(D5:D24)</f>
        <v>3.7403192588193348</v>
      </c>
      <c r="E29">
        <f t="shared" ref="E29:F29" si="1">STDEV(E5:E24)</f>
        <v>6.0226435697640763</v>
      </c>
      <c r="F29">
        <f t="shared" si="1"/>
        <v>5.5341994143592705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0331-6F82-4396-B872-5E590DFA8580}">
  <dimension ref="A1:L13"/>
  <sheetViews>
    <sheetView workbookViewId="0">
      <selection sqref="A1:L13"/>
    </sheetView>
  </sheetViews>
  <sheetFormatPr defaultRowHeight="15" x14ac:dyDescent="0.25"/>
  <sheetData>
    <row r="1" spans="1:12" x14ac:dyDescent="0.25">
      <c r="A1" s="13" t="s">
        <v>80</v>
      </c>
    </row>
    <row r="3" spans="1:12" ht="15.75" thickBot="1" x14ac:dyDescent="0.3"/>
    <row r="4" spans="1:12" ht="32.25" thickBot="1" x14ac:dyDescent="0.3">
      <c r="A4" s="14" t="s">
        <v>55</v>
      </c>
      <c r="H4" s="14" t="s">
        <v>56</v>
      </c>
    </row>
    <row r="5" spans="1:12" ht="75.75" thickBot="1" x14ac:dyDescent="0.3">
      <c r="A5" s="14" t="s">
        <v>4</v>
      </c>
      <c r="B5" s="15" t="s">
        <v>57</v>
      </c>
      <c r="C5" s="15" t="s">
        <v>58</v>
      </c>
      <c r="D5" s="15" t="s">
        <v>59</v>
      </c>
      <c r="E5" s="15" t="s">
        <v>81</v>
      </c>
      <c r="H5" s="14" t="s">
        <v>4</v>
      </c>
      <c r="I5" s="15" t="s">
        <v>57</v>
      </c>
      <c r="J5" s="15" t="s">
        <v>58</v>
      </c>
      <c r="K5" s="15" t="s">
        <v>59</v>
      </c>
      <c r="L5" s="15" t="s">
        <v>81</v>
      </c>
    </row>
    <row r="6" spans="1:12" ht="15.75" thickBot="1" x14ac:dyDescent="0.3">
      <c r="A6" s="24" t="s">
        <v>6</v>
      </c>
      <c r="B6" s="25" t="s">
        <v>82</v>
      </c>
      <c r="C6" s="25">
        <v>16.38</v>
      </c>
      <c r="D6" s="25">
        <v>0.42</v>
      </c>
      <c r="E6" s="25"/>
      <c r="H6" s="24" t="s">
        <v>6</v>
      </c>
      <c r="I6" s="25" t="s">
        <v>82</v>
      </c>
      <c r="J6" s="25">
        <v>16.100000000000001</v>
      </c>
      <c r="K6" s="25">
        <v>0.42</v>
      </c>
      <c r="L6" s="25"/>
    </row>
    <row r="7" spans="1:12" ht="15.75" thickBot="1" x14ac:dyDescent="0.3">
      <c r="A7" s="26" t="s">
        <v>83</v>
      </c>
      <c r="B7" s="27" t="s">
        <v>84</v>
      </c>
      <c r="C7" s="27">
        <v>12.1</v>
      </c>
      <c r="D7" s="27">
        <v>0.15</v>
      </c>
      <c r="E7" s="27" t="s">
        <v>85</v>
      </c>
      <c r="H7" s="26" t="s">
        <v>83</v>
      </c>
      <c r="I7" s="27" t="s">
        <v>86</v>
      </c>
      <c r="J7" s="27">
        <v>12.5</v>
      </c>
      <c r="K7" s="27">
        <v>0.24</v>
      </c>
      <c r="L7" s="27" t="s">
        <v>85</v>
      </c>
    </row>
    <row r="8" spans="1:12" ht="15.75" thickBot="1" x14ac:dyDescent="0.3">
      <c r="A8" s="28" t="s">
        <v>87</v>
      </c>
      <c r="B8" s="27" t="s">
        <v>88</v>
      </c>
      <c r="C8" s="27">
        <v>21.02</v>
      </c>
      <c r="D8" s="27">
        <v>0.64</v>
      </c>
      <c r="E8" s="29"/>
      <c r="H8" s="28" t="s">
        <v>89</v>
      </c>
      <c r="I8" s="27" t="s">
        <v>90</v>
      </c>
      <c r="J8" s="27">
        <v>22.08</v>
      </c>
      <c r="K8" s="27">
        <v>0.67</v>
      </c>
      <c r="L8" s="27"/>
    </row>
    <row r="9" spans="1:12" ht="15.75" thickBot="1" x14ac:dyDescent="0.3">
      <c r="A9" s="28" t="s">
        <v>91</v>
      </c>
      <c r="B9" s="27" t="s">
        <v>92</v>
      </c>
      <c r="C9" s="27">
        <v>11.11</v>
      </c>
      <c r="D9" s="27">
        <v>0.12</v>
      </c>
      <c r="E9" s="27" t="s">
        <v>85</v>
      </c>
      <c r="H9" s="28" t="s">
        <v>93</v>
      </c>
      <c r="I9" s="27" t="s">
        <v>86</v>
      </c>
      <c r="J9" s="27">
        <v>11.04</v>
      </c>
      <c r="K9" s="27">
        <v>0.13</v>
      </c>
      <c r="L9" s="27" t="s">
        <v>85</v>
      </c>
    </row>
    <row r="10" spans="1:12" ht="15.75" thickBot="1" x14ac:dyDescent="0.3">
      <c r="A10" s="28" t="s">
        <v>27</v>
      </c>
      <c r="B10" s="27" t="s">
        <v>82</v>
      </c>
      <c r="C10" s="27">
        <v>19.02</v>
      </c>
      <c r="D10" s="27">
        <v>0.55000000000000004</v>
      </c>
      <c r="E10" s="29"/>
      <c r="H10" s="28" t="s">
        <v>27</v>
      </c>
      <c r="I10" s="27" t="s">
        <v>82</v>
      </c>
      <c r="J10" s="27">
        <v>18.16</v>
      </c>
      <c r="K10" s="27">
        <v>0.51</v>
      </c>
      <c r="L10" s="27"/>
    </row>
    <row r="11" spans="1:12" ht="15.75" thickBot="1" x14ac:dyDescent="0.3">
      <c r="A11" s="28" t="s">
        <v>94</v>
      </c>
      <c r="B11" s="27" t="s">
        <v>86</v>
      </c>
      <c r="C11" s="27">
        <v>11.18</v>
      </c>
      <c r="D11" s="27">
        <v>0.13</v>
      </c>
      <c r="E11" s="27" t="s">
        <v>85</v>
      </c>
      <c r="H11" s="28" t="s">
        <v>94</v>
      </c>
      <c r="I11" s="27" t="s">
        <v>86</v>
      </c>
      <c r="J11" s="27">
        <v>11.29</v>
      </c>
      <c r="K11" s="27">
        <v>0.16</v>
      </c>
      <c r="L11" s="27" t="s">
        <v>85</v>
      </c>
    </row>
    <row r="12" spans="1:12" ht="15.75" thickBot="1" x14ac:dyDescent="0.3">
      <c r="A12" s="28" t="s">
        <v>23</v>
      </c>
      <c r="B12" s="27" t="s">
        <v>84</v>
      </c>
      <c r="C12" s="27">
        <v>12.02</v>
      </c>
      <c r="D12" s="27">
        <v>0.18</v>
      </c>
      <c r="E12" s="29"/>
      <c r="H12" s="28" t="s">
        <v>23</v>
      </c>
      <c r="I12" s="27" t="s">
        <v>95</v>
      </c>
      <c r="J12" s="27">
        <v>11.97</v>
      </c>
      <c r="K12" s="27">
        <v>0.2</v>
      </c>
      <c r="L12" s="27"/>
    </row>
    <row r="13" spans="1:12" ht="15.75" thickBot="1" x14ac:dyDescent="0.3">
      <c r="A13" s="28" t="s">
        <v>96</v>
      </c>
      <c r="B13" s="27" t="s">
        <v>97</v>
      </c>
      <c r="C13" s="27">
        <v>11.56</v>
      </c>
      <c r="D13" s="27">
        <v>0.19</v>
      </c>
      <c r="E13" s="27">
        <v>6.0900000000000003E-2</v>
      </c>
      <c r="H13" s="28" t="s">
        <v>96</v>
      </c>
      <c r="I13" s="27" t="s">
        <v>86</v>
      </c>
      <c r="J13" s="27">
        <v>11.67</v>
      </c>
      <c r="K13" s="27">
        <v>0.19</v>
      </c>
      <c r="L13" s="27">
        <v>0.23599999999999999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8C91-7783-47C7-B1C2-8D53FAB77D98}">
  <dimension ref="A1:L13"/>
  <sheetViews>
    <sheetView workbookViewId="0">
      <selection activeCell="F28" sqref="F28"/>
    </sheetView>
  </sheetViews>
  <sheetFormatPr defaultRowHeight="15" x14ac:dyDescent="0.25"/>
  <cols>
    <col min="1" max="1" width="22.28515625" bestFit="1" customWidth="1"/>
  </cols>
  <sheetData>
    <row r="1" spans="1:12" x14ac:dyDescent="0.25">
      <c r="A1" s="30" t="s">
        <v>98</v>
      </c>
    </row>
    <row r="3" spans="1:12" ht="15.75" thickBot="1" x14ac:dyDescent="0.3"/>
    <row r="4" spans="1:12" ht="32.25" thickBot="1" x14ac:dyDescent="0.3">
      <c r="A4" s="14" t="s">
        <v>55</v>
      </c>
      <c r="H4" s="14" t="s">
        <v>56</v>
      </c>
    </row>
    <row r="5" spans="1:12" ht="75.75" thickBot="1" x14ac:dyDescent="0.3">
      <c r="A5" s="14" t="s">
        <v>4</v>
      </c>
      <c r="B5" s="15" t="s">
        <v>57</v>
      </c>
      <c r="C5" s="15" t="s">
        <v>58</v>
      </c>
      <c r="D5" s="15" t="s">
        <v>59</v>
      </c>
      <c r="E5" s="15" t="s">
        <v>81</v>
      </c>
      <c r="H5" s="14" t="s">
        <v>4</v>
      </c>
      <c r="I5" s="15" t="s">
        <v>57</v>
      </c>
      <c r="J5" s="15" t="s">
        <v>58</v>
      </c>
      <c r="K5" s="15" t="s">
        <v>59</v>
      </c>
      <c r="L5" s="15" t="s">
        <v>81</v>
      </c>
    </row>
    <row r="6" spans="1:12" ht="15.75" thickBot="1" x14ac:dyDescent="0.3">
      <c r="A6" s="24" t="s">
        <v>6</v>
      </c>
      <c r="B6" s="25" t="s">
        <v>95</v>
      </c>
      <c r="C6" s="25">
        <v>16.91</v>
      </c>
      <c r="D6" s="25">
        <v>0.4</v>
      </c>
      <c r="E6" s="25"/>
      <c r="H6" s="24" t="s">
        <v>6</v>
      </c>
      <c r="I6" s="25" t="s">
        <v>99</v>
      </c>
      <c r="J6" s="25">
        <v>17.28</v>
      </c>
      <c r="K6" s="25">
        <v>0.47</v>
      </c>
      <c r="L6" s="25"/>
    </row>
    <row r="7" spans="1:12" ht="15.75" thickBot="1" x14ac:dyDescent="0.3">
      <c r="A7" s="26" t="s">
        <v>100</v>
      </c>
      <c r="B7" s="27" t="s">
        <v>92</v>
      </c>
      <c r="C7" s="27">
        <v>14.94</v>
      </c>
      <c r="D7" s="27">
        <v>0.28000000000000003</v>
      </c>
      <c r="E7" s="27" t="s">
        <v>101</v>
      </c>
      <c r="H7" s="26" t="s">
        <v>100</v>
      </c>
      <c r="I7" s="27" t="s">
        <v>62</v>
      </c>
      <c r="J7" s="27">
        <v>14.2</v>
      </c>
      <c r="K7" s="27">
        <v>0.36</v>
      </c>
      <c r="L7" s="27" t="s">
        <v>85</v>
      </c>
    </row>
    <row r="8" spans="1:12" ht="15.75" thickBot="1" x14ac:dyDescent="0.3">
      <c r="A8" s="28" t="s">
        <v>102</v>
      </c>
      <c r="B8" s="27" t="s">
        <v>86</v>
      </c>
      <c r="C8" s="27">
        <v>25.75</v>
      </c>
      <c r="D8" s="27">
        <v>0.62</v>
      </c>
      <c r="E8" s="27"/>
      <c r="H8" s="28" t="s">
        <v>102</v>
      </c>
      <c r="I8" s="27" t="s">
        <v>62</v>
      </c>
      <c r="J8" s="27">
        <v>24.85</v>
      </c>
      <c r="K8" s="27">
        <v>0.64</v>
      </c>
      <c r="L8" s="27"/>
    </row>
    <row r="9" spans="1:12" ht="15.75" thickBot="1" x14ac:dyDescent="0.3">
      <c r="A9" s="28" t="s">
        <v>103</v>
      </c>
      <c r="B9" s="27" t="s">
        <v>104</v>
      </c>
      <c r="C9" s="27">
        <v>14.39</v>
      </c>
      <c r="D9" s="27">
        <v>0.16</v>
      </c>
      <c r="E9" s="27" t="s">
        <v>85</v>
      </c>
      <c r="H9" s="28" t="s">
        <v>103</v>
      </c>
      <c r="I9" s="27" t="s">
        <v>65</v>
      </c>
      <c r="J9" s="27">
        <v>15.25</v>
      </c>
      <c r="K9" s="27">
        <v>0.26</v>
      </c>
      <c r="L9" s="27" t="s">
        <v>85</v>
      </c>
    </row>
    <row r="10" spans="1:12" ht="15.75" thickBot="1" x14ac:dyDescent="0.3">
      <c r="A10" s="28" t="s">
        <v>105</v>
      </c>
      <c r="B10" s="27" t="s">
        <v>95</v>
      </c>
      <c r="C10" s="27">
        <v>19.329999999999998</v>
      </c>
      <c r="D10" s="27">
        <v>0.51</v>
      </c>
      <c r="E10" s="27"/>
      <c r="H10" s="31" t="s">
        <v>105</v>
      </c>
      <c r="I10" s="25" t="s">
        <v>69</v>
      </c>
      <c r="J10" s="25">
        <v>19.239999999999998</v>
      </c>
      <c r="K10" s="25">
        <v>0.56999999999999995</v>
      </c>
      <c r="L10" s="25"/>
    </row>
    <row r="11" spans="1:12" ht="15.75" thickBot="1" x14ac:dyDescent="0.3">
      <c r="A11" s="28" t="s">
        <v>106</v>
      </c>
      <c r="B11" s="27" t="s">
        <v>92</v>
      </c>
      <c r="C11" s="27">
        <v>15.93</v>
      </c>
      <c r="D11" s="27">
        <v>0.21</v>
      </c>
      <c r="E11" s="27" t="s">
        <v>85</v>
      </c>
      <c r="H11" s="28" t="s">
        <v>106</v>
      </c>
      <c r="I11" s="27" t="s">
        <v>66</v>
      </c>
      <c r="J11" s="27">
        <v>15.88</v>
      </c>
      <c r="K11" s="27">
        <v>0.31</v>
      </c>
      <c r="L11" s="27" t="s">
        <v>85</v>
      </c>
    </row>
    <row r="12" spans="1:12" ht="15.75" thickBot="1" x14ac:dyDescent="0.3">
      <c r="A12" s="28" t="s">
        <v>107</v>
      </c>
      <c r="B12" s="27" t="s">
        <v>108</v>
      </c>
      <c r="C12" s="27">
        <v>11.69</v>
      </c>
      <c r="D12" s="27">
        <v>0.28000000000000003</v>
      </c>
      <c r="E12" s="27"/>
      <c r="H12" s="28" t="s">
        <v>107</v>
      </c>
      <c r="I12" s="27" t="s">
        <v>109</v>
      </c>
      <c r="J12" s="27">
        <v>11.63</v>
      </c>
      <c r="K12" s="27">
        <v>0.25</v>
      </c>
      <c r="L12" s="27"/>
    </row>
    <row r="13" spans="1:12" ht="15.75" thickBot="1" x14ac:dyDescent="0.3">
      <c r="A13" s="28" t="s">
        <v>110</v>
      </c>
      <c r="B13" s="27" t="s">
        <v>84</v>
      </c>
      <c r="C13" s="27">
        <v>10.11</v>
      </c>
      <c r="D13" s="27">
        <v>0.16</v>
      </c>
      <c r="E13" s="27" t="s">
        <v>101</v>
      </c>
      <c r="H13" s="28" t="s">
        <v>110</v>
      </c>
      <c r="I13" s="27" t="s">
        <v>70</v>
      </c>
      <c r="J13" s="27">
        <v>11.22</v>
      </c>
      <c r="K13" s="27">
        <v>0.23</v>
      </c>
      <c r="L13" s="27">
        <v>0.23480000000000001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Details</vt:lpstr>
      <vt:lpstr>1a</vt:lpstr>
      <vt:lpstr>1b</vt:lpstr>
      <vt:lpstr>1c</vt:lpstr>
      <vt:lpstr>1d</vt:lpstr>
      <vt:lpstr>1e</vt:lpstr>
      <vt:lpstr>1g</vt:lpstr>
      <vt:lpstr>4a</vt:lpstr>
      <vt:lpstr>4b</vt:lpstr>
      <vt:lpstr>4d</vt:lpstr>
      <vt:lpstr>4f</vt:lpstr>
      <vt:lpstr>6a</vt:lpstr>
      <vt:lpstr>6b</vt:lpstr>
      <vt:lpstr>7c</vt:lpstr>
      <vt:lpstr>7e</vt:lpstr>
      <vt:lpstr>7h</vt:lpstr>
      <vt:lpstr>7i</vt:lpstr>
      <vt:lpstr>7j</vt:lpstr>
      <vt:lpstr>8b</vt:lpstr>
      <vt:lpstr>S1a</vt:lpstr>
      <vt:lpstr>S1b</vt:lpstr>
      <vt:lpstr>S1c</vt:lpstr>
      <vt:lpstr>S1d</vt:lpstr>
      <vt:lpstr>S1e</vt:lpstr>
      <vt:lpstr>S1f</vt:lpstr>
      <vt:lpstr>S2a</vt:lpstr>
      <vt:lpstr>S2b</vt:lpstr>
      <vt:lpstr>S6b</vt:lpstr>
      <vt:lpstr>S7a</vt:lpstr>
      <vt:lpstr>S7c</vt:lpstr>
      <vt:lpstr>S8d</vt:lpstr>
      <vt:lpstr>S8e</vt:lpstr>
      <vt:lpstr>S9a</vt:lpstr>
      <vt:lpstr>S9b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Amaresh Chaturbedi</dc:creator>
  <cp:lastModifiedBy>Amaresh Chaturbedi</cp:lastModifiedBy>
  <dcterms:created xsi:type="dcterms:W3CDTF">2025-07-26T02:24:57Z</dcterms:created>
  <dcterms:modified xsi:type="dcterms:W3CDTF">2025-07-26T05:12:26Z</dcterms:modified>
</cp:coreProperties>
</file>