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ilson-lab/Documents/PAPERS 2025/WETWARE AND SOFTWARE /FINAL REVISIONS Part 2/RESUBMITTED 090925/FINAL 091525/"/>
    </mc:Choice>
  </mc:AlternateContent>
  <xr:revisionPtr revIDLastSave="0" documentId="13_ncr:1_{623663E5-F52E-3A48-A1B3-5A359A0E1358}" xr6:coauthVersionLast="47" xr6:coauthVersionMax="47" xr10:uidLastSave="{00000000-0000-0000-0000-000000000000}"/>
  <bookViews>
    <workbookView xWindow="0" yWindow="500" windowWidth="29040" windowHeight="15720" tabRatio="882" xr2:uid="{F16790C6-117D-461C-8E67-3C026AF0F0DA}"/>
  </bookViews>
  <sheets>
    <sheet name="Figure 1" sheetId="1" r:id="rId1"/>
    <sheet name="Figure 2" sheetId="17" r:id="rId2"/>
    <sheet name="Figure 3" sheetId="2" r:id="rId3"/>
    <sheet name="Figure 4" sheetId="3" r:id="rId4"/>
    <sheet name="Figure 5" sheetId="4" r:id="rId5"/>
    <sheet name="Figure 6" sheetId="25" r:id="rId6"/>
    <sheet name="Figure 7" sheetId="26" r:id="rId7"/>
    <sheet name="Figure 8" sheetId="5" r:id="rId8"/>
    <sheet name="Supplementary Figure 18" sheetId="7" r:id="rId9"/>
    <sheet name="Supplementary Figure 19" sheetId="8" r:id="rId10"/>
    <sheet name="Supplementary Figure 20" sheetId="9" r:id="rId11"/>
    <sheet name="Supplementary Figure 21" sheetId="10" r:id="rId12"/>
    <sheet name="Supplementary Figure 22" sheetId="19" r:id="rId13"/>
    <sheet name="Supplementary Figure 23" sheetId="11" r:id="rId14"/>
    <sheet name="Supplementary Figure 24" sheetId="13" r:id="rId15"/>
    <sheet name="Supplementary Figure 25" sheetId="23" r:id="rId16"/>
    <sheet name="Supplementary Figure 26" sheetId="14" r:id="rId17"/>
    <sheet name="Supplementary Figure 27" sheetId="15" r:id="rId18"/>
    <sheet name="Supplementary Figure 28" sheetId="24" r:id="rId19"/>
    <sheet name="Supplementary Figure 29" sheetId="27" r:id="rId20"/>
    <sheet name="Supplementary Figure 30" sheetId="20" r:id="rId21"/>
    <sheet name="Supplementary Figure 31" sheetId="21" r:id="rId22"/>
    <sheet name="Supplementary Figure 32" sheetId="16" r:id="rId2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3" i="23" l="1"/>
  <c r="K63" i="23" s="1"/>
  <c r="E63" i="23"/>
  <c r="J63" i="23" s="1"/>
  <c r="F62" i="23"/>
  <c r="K62" i="23" s="1"/>
  <c r="E62" i="23"/>
  <c r="J62" i="23" s="1"/>
  <c r="F61" i="23"/>
  <c r="K61" i="23" s="1"/>
  <c r="E61" i="23"/>
  <c r="J61" i="23" s="1"/>
  <c r="F60" i="23"/>
  <c r="K60" i="23" s="1"/>
  <c r="E60" i="23"/>
  <c r="J60" i="23" s="1"/>
  <c r="F59" i="23"/>
  <c r="E59" i="23"/>
  <c r="J59" i="23" s="1"/>
  <c r="F58" i="23"/>
  <c r="K58" i="23" s="1"/>
  <c r="E58" i="23"/>
  <c r="J58" i="23" s="1"/>
  <c r="F57" i="23"/>
  <c r="K57" i="23" s="1"/>
  <c r="E57" i="23"/>
  <c r="J57" i="23" s="1"/>
  <c r="F56" i="23"/>
  <c r="K56" i="23" s="1"/>
  <c r="E56" i="23"/>
  <c r="J56" i="23" s="1"/>
  <c r="S55" i="23"/>
  <c r="X55" i="23" s="1"/>
  <c r="R55" i="23"/>
  <c r="W55" i="23" s="1"/>
  <c r="J55" i="23"/>
  <c r="F55" i="23"/>
  <c r="K55" i="23" s="1"/>
  <c r="E55" i="23"/>
  <c r="S54" i="23"/>
  <c r="X54" i="23" s="1"/>
  <c r="R54" i="23"/>
  <c r="W54" i="23" s="1"/>
  <c r="F54" i="23"/>
  <c r="E54" i="23"/>
  <c r="S53" i="23"/>
  <c r="X53" i="23" s="1"/>
  <c r="R53" i="23"/>
  <c r="W53" i="23" s="1"/>
  <c r="F53" i="23"/>
  <c r="K53" i="23" s="1"/>
  <c r="E53" i="23"/>
  <c r="J53" i="23" s="1"/>
  <c r="S52" i="23"/>
  <c r="X52" i="23" s="1"/>
  <c r="R52" i="23"/>
  <c r="W52" i="23" s="1"/>
  <c r="F52" i="23"/>
  <c r="K52" i="23" s="1"/>
  <c r="E52" i="23"/>
  <c r="J52" i="23" s="1"/>
  <c r="S51" i="23"/>
  <c r="X51" i="23" s="1"/>
  <c r="R51" i="23"/>
  <c r="W51" i="23" s="1"/>
  <c r="J51" i="23"/>
  <c r="F51" i="23"/>
  <c r="K51" i="23" s="1"/>
  <c r="E51" i="23"/>
  <c r="S50" i="23"/>
  <c r="X50" i="23" s="1"/>
  <c r="R50" i="23"/>
  <c r="W50" i="23" s="1"/>
  <c r="F50" i="23"/>
  <c r="K50" i="23" s="1"/>
  <c r="E50" i="23"/>
  <c r="J50" i="23" s="1"/>
  <c r="X49" i="23"/>
  <c r="S49" i="23"/>
  <c r="R49" i="23"/>
  <c r="W49" i="23" s="1"/>
  <c r="F49" i="23"/>
  <c r="K49" i="23" s="1"/>
  <c r="E49" i="23"/>
  <c r="J49" i="23" s="1"/>
  <c r="S48" i="23"/>
  <c r="X48" i="23" s="1"/>
  <c r="R48" i="23"/>
  <c r="W48" i="23" s="1"/>
  <c r="F48" i="23"/>
  <c r="K48" i="23" s="1"/>
  <c r="E48" i="23"/>
  <c r="J48" i="23" s="1"/>
  <c r="S47" i="23"/>
  <c r="X47" i="23" s="1"/>
  <c r="R47" i="23"/>
  <c r="W47" i="23" s="1"/>
  <c r="F47" i="23"/>
  <c r="K47" i="23" s="1"/>
  <c r="E47" i="23"/>
  <c r="J47" i="23" s="1"/>
  <c r="S46" i="23"/>
  <c r="X46" i="23" s="1"/>
  <c r="R46" i="23"/>
  <c r="W46" i="23" s="1"/>
  <c r="K46" i="23"/>
  <c r="F46" i="23"/>
  <c r="E46" i="23"/>
  <c r="J46" i="23" s="1"/>
  <c r="S45" i="23"/>
  <c r="X45" i="23" s="1"/>
  <c r="R45" i="23"/>
  <c r="W45" i="23" s="1"/>
  <c r="F45" i="23"/>
  <c r="K45" i="23" s="1"/>
  <c r="E45" i="23"/>
  <c r="J45" i="23" s="1"/>
  <c r="S44" i="23"/>
  <c r="R44" i="23"/>
  <c r="W44" i="23" s="1"/>
  <c r="F44" i="23"/>
  <c r="K44" i="23" s="1"/>
  <c r="E44" i="23"/>
  <c r="J44" i="23" s="1"/>
  <c r="S43" i="23"/>
  <c r="X43" i="23" s="1"/>
  <c r="R43" i="23"/>
  <c r="W43" i="23" s="1"/>
  <c r="F43" i="23"/>
  <c r="K43" i="23" s="1"/>
  <c r="E43" i="23"/>
  <c r="J43" i="23" s="1"/>
  <c r="S42" i="23"/>
  <c r="X42" i="23" s="1"/>
  <c r="R42" i="23"/>
  <c r="W42" i="23" s="1"/>
  <c r="J42" i="23"/>
  <c r="F42" i="23"/>
  <c r="K42" i="23" s="1"/>
  <c r="E42" i="23"/>
  <c r="S41" i="23"/>
  <c r="X41" i="23" s="1"/>
  <c r="R41" i="23"/>
  <c r="W41" i="23" s="1"/>
  <c r="F41" i="23"/>
  <c r="K41" i="23" s="1"/>
  <c r="E41" i="23"/>
  <c r="J41" i="23" s="1"/>
  <c r="X40" i="23"/>
  <c r="S40" i="23"/>
  <c r="R40" i="23"/>
  <c r="W40" i="23" s="1"/>
  <c r="F40" i="23"/>
  <c r="K40" i="23" s="1"/>
  <c r="E40" i="23"/>
  <c r="J40" i="23" s="1"/>
  <c r="S39" i="23"/>
  <c r="X39" i="23" s="1"/>
  <c r="R39" i="23"/>
  <c r="W39" i="23" s="1"/>
  <c r="F39" i="23"/>
  <c r="K39" i="23" s="1"/>
  <c r="E39" i="23"/>
  <c r="J39" i="23" s="1"/>
  <c r="S38" i="23"/>
  <c r="X38" i="23" s="1"/>
  <c r="R38" i="23"/>
  <c r="W38" i="23" s="1"/>
  <c r="F38" i="23"/>
  <c r="K38" i="23" s="1"/>
  <c r="E38" i="23"/>
  <c r="J38" i="23" s="1"/>
  <c r="S37" i="23"/>
  <c r="R37" i="23"/>
  <c r="W37" i="23" s="1"/>
  <c r="F37" i="23"/>
  <c r="K37" i="23" s="1"/>
  <c r="E37" i="23"/>
  <c r="J37" i="23" s="1"/>
  <c r="S36" i="23"/>
  <c r="X36" i="23" s="1"/>
  <c r="R36" i="23"/>
  <c r="W36" i="23" s="1"/>
  <c r="F36" i="23"/>
  <c r="K36" i="23" s="1"/>
  <c r="E36" i="23"/>
  <c r="J36" i="23" s="1"/>
  <c r="S35" i="23"/>
  <c r="X35" i="23" s="1"/>
  <c r="R35" i="23"/>
  <c r="W35" i="23" s="1"/>
  <c r="F35" i="23"/>
  <c r="K35" i="23" s="1"/>
  <c r="E35" i="23"/>
  <c r="J35" i="23" s="1"/>
  <c r="S34" i="23"/>
  <c r="X34" i="23" s="1"/>
  <c r="R34" i="23"/>
  <c r="W34" i="23" s="1"/>
  <c r="F34" i="23"/>
  <c r="E34" i="23"/>
  <c r="X33" i="23"/>
  <c r="S33" i="23"/>
  <c r="R33" i="23"/>
  <c r="W33" i="23" s="1"/>
  <c r="F33" i="23"/>
  <c r="K33" i="23" s="1"/>
  <c r="E33" i="23"/>
  <c r="J33" i="23" s="1"/>
  <c r="S32" i="23"/>
  <c r="X32" i="23" s="1"/>
  <c r="R32" i="23"/>
  <c r="F32" i="23"/>
  <c r="K32" i="23" s="1"/>
  <c r="E32" i="23"/>
  <c r="J32" i="23" s="1"/>
  <c r="S31" i="23"/>
  <c r="X31" i="23" s="1"/>
  <c r="R31" i="23"/>
  <c r="W31" i="23" s="1"/>
  <c r="F31" i="23"/>
  <c r="K31" i="23" s="1"/>
  <c r="E31" i="23"/>
  <c r="J31" i="23" s="1"/>
  <c r="S30" i="23"/>
  <c r="X30" i="23" s="1"/>
  <c r="R30" i="23"/>
  <c r="W30" i="23" s="1"/>
  <c r="F30" i="23"/>
  <c r="K30" i="23" s="1"/>
  <c r="E30" i="23"/>
  <c r="J30" i="23" s="1"/>
  <c r="S29" i="23"/>
  <c r="X29" i="23" s="1"/>
  <c r="R29" i="23"/>
  <c r="W29" i="23" s="1"/>
  <c r="F29" i="23"/>
  <c r="E29" i="23"/>
  <c r="G29" i="23" s="1"/>
  <c r="S28" i="23"/>
  <c r="X28" i="23" s="1"/>
  <c r="R28" i="23"/>
  <c r="F28" i="23"/>
  <c r="K28" i="23" s="1"/>
  <c r="E28" i="23"/>
  <c r="J28" i="23" s="1"/>
  <c r="S27" i="23"/>
  <c r="X27" i="23" s="1"/>
  <c r="R27" i="23"/>
  <c r="W27" i="23" s="1"/>
  <c r="F27" i="23"/>
  <c r="K27" i="23" s="1"/>
  <c r="E27" i="23"/>
  <c r="J27" i="23" s="1"/>
  <c r="S26" i="23"/>
  <c r="X26" i="23" s="1"/>
  <c r="R26" i="23"/>
  <c r="W26" i="23" s="1"/>
  <c r="F26" i="23"/>
  <c r="K26" i="23" s="1"/>
  <c r="E26" i="23"/>
  <c r="J26" i="23" s="1"/>
  <c r="S25" i="23"/>
  <c r="X25" i="23" s="1"/>
  <c r="R25" i="23"/>
  <c r="W25" i="23" s="1"/>
  <c r="F25" i="23"/>
  <c r="K25" i="23" s="1"/>
  <c r="E25" i="23"/>
  <c r="J25" i="23" s="1"/>
  <c r="S24" i="23"/>
  <c r="X24" i="23" s="1"/>
  <c r="R24" i="23"/>
  <c r="W24" i="23" s="1"/>
  <c r="F24" i="23"/>
  <c r="K24" i="23" s="1"/>
  <c r="E24" i="23"/>
  <c r="J24" i="23" s="1"/>
  <c r="S23" i="23"/>
  <c r="X23" i="23" s="1"/>
  <c r="R23" i="23"/>
  <c r="W23" i="23" s="1"/>
  <c r="F23" i="23"/>
  <c r="K23" i="23" s="1"/>
  <c r="E23" i="23"/>
  <c r="J23" i="23" s="1"/>
  <c r="S22" i="23"/>
  <c r="X22" i="23" s="1"/>
  <c r="R22" i="23"/>
  <c r="W22" i="23" s="1"/>
  <c r="F22" i="23"/>
  <c r="K22" i="23" s="1"/>
  <c r="E22" i="23"/>
  <c r="J22" i="23" s="1"/>
  <c r="S21" i="23"/>
  <c r="X21" i="23" s="1"/>
  <c r="R21" i="23"/>
  <c r="F21" i="23"/>
  <c r="K21" i="23" s="1"/>
  <c r="E21" i="23"/>
  <c r="J21" i="23" s="1"/>
  <c r="S20" i="23"/>
  <c r="X20" i="23" s="1"/>
  <c r="R20" i="23"/>
  <c r="W20" i="23" s="1"/>
  <c r="F20" i="23"/>
  <c r="K20" i="23" s="1"/>
  <c r="E20" i="23"/>
  <c r="J20" i="23" s="1"/>
  <c r="S19" i="23"/>
  <c r="X19" i="23" s="1"/>
  <c r="R19" i="23"/>
  <c r="W19" i="23" s="1"/>
  <c r="J19" i="23"/>
  <c r="F19" i="23"/>
  <c r="K19" i="23" s="1"/>
  <c r="E19" i="23"/>
  <c r="S18" i="23"/>
  <c r="X18" i="23" s="1"/>
  <c r="R18" i="23"/>
  <c r="W18" i="23" s="1"/>
  <c r="F18" i="23"/>
  <c r="K18" i="23" s="1"/>
  <c r="E18" i="23"/>
  <c r="J18" i="23" s="1"/>
  <c r="S17" i="23"/>
  <c r="X17" i="23" s="1"/>
  <c r="R17" i="23"/>
  <c r="W17" i="23" s="1"/>
  <c r="F17" i="23"/>
  <c r="K17" i="23" s="1"/>
  <c r="E17" i="23"/>
  <c r="J17" i="23" s="1"/>
  <c r="S16" i="23"/>
  <c r="R16" i="23"/>
  <c r="F16" i="23"/>
  <c r="K16" i="23" s="1"/>
  <c r="E16" i="23"/>
  <c r="J16" i="23" s="1"/>
  <c r="S15" i="23"/>
  <c r="X15" i="23" s="1"/>
  <c r="R15" i="23"/>
  <c r="W15" i="23" s="1"/>
  <c r="F15" i="23"/>
  <c r="K15" i="23" s="1"/>
  <c r="E15" i="23"/>
  <c r="J15" i="23" s="1"/>
  <c r="S14" i="23"/>
  <c r="X14" i="23" s="1"/>
  <c r="R14" i="23"/>
  <c r="W14" i="23" s="1"/>
  <c r="F14" i="23"/>
  <c r="K14" i="23" s="1"/>
  <c r="E14" i="23"/>
  <c r="J14" i="23" s="1"/>
  <c r="S13" i="23"/>
  <c r="X13" i="23" s="1"/>
  <c r="R13" i="23"/>
  <c r="W13" i="23" s="1"/>
  <c r="F13" i="23"/>
  <c r="K13" i="23" s="1"/>
  <c r="E13" i="23"/>
  <c r="J13" i="23" s="1"/>
  <c r="S12" i="23"/>
  <c r="R12" i="23"/>
  <c r="F12" i="23"/>
  <c r="K12" i="23" s="1"/>
  <c r="E12" i="23"/>
  <c r="J12" i="23" s="1"/>
  <c r="S11" i="23"/>
  <c r="X11" i="23" s="1"/>
  <c r="R11" i="23"/>
  <c r="W11" i="23" s="1"/>
  <c r="F11" i="23"/>
  <c r="K11" i="23" s="1"/>
  <c r="E11" i="23"/>
  <c r="J11" i="23" s="1"/>
  <c r="S10" i="23"/>
  <c r="X10" i="23" s="1"/>
  <c r="R10" i="23"/>
  <c r="W10" i="23" s="1"/>
  <c r="F10" i="23"/>
  <c r="K10" i="23" s="1"/>
  <c r="E10" i="23"/>
  <c r="J10" i="23" s="1"/>
  <c r="S9" i="23"/>
  <c r="X9" i="23" s="1"/>
  <c r="R9" i="23"/>
  <c r="W9" i="23" s="1"/>
  <c r="F9" i="23"/>
  <c r="K9" i="23" s="1"/>
  <c r="E9" i="23"/>
  <c r="X8" i="23"/>
  <c r="W8" i="23"/>
  <c r="U8" i="23"/>
  <c r="S8" i="23"/>
  <c r="R8" i="23"/>
  <c r="T8" i="23" s="1"/>
  <c r="F8" i="23"/>
  <c r="K8" i="23" s="1"/>
  <c r="E8" i="23"/>
  <c r="J8" i="23" s="1"/>
  <c r="S7" i="23"/>
  <c r="X7" i="23" s="1"/>
  <c r="R7" i="23"/>
  <c r="W7" i="23" s="1"/>
  <c r="F7" i="23"/>
  <c r="K7" i="23" s="1"/>
  <c r="E7" i="23"/>
  <c r="J7" i="23" s="1"/>
  <c r="S6" i="23"/>
  <c r="X6" i="23" s="1"/>
  <c r="R6" i="23"/>
  <c r="W6" i="23" s="1"/>
  <c r="F6" i="23"/>
  <c r="K6" i="23" s="1"/>
  <c r="E6" i="23"/>
  <c r="J6" i="23" s="1"/>
  <c r="S5" i="23"/>
  <c r="X5" i="23" s="1"/>
  <c r="R5" i="23"/>
  <c r="F5" i="23"/>
  <c r="K5" i="23" s="1"/>
  <c r="E5" i="23"/>
  <c r="J5" i="23" s="1"/>
  <c r="S4" i="23"/>
  <c r="X4" i="23" s="1"/>
  <c r="R4" i="23"/>
  <c r="W4" i="23" s="1"/>
  <c r="F4" i="23"/>
  <c r="E4" i="23"/>
  <c r="H29" i="23" l="1"/>
  <c r="T32" i="23"/>
  <c r="U12" i="23"/>
  <c r="T12" i="23"/>
  <c r="U40" i="23"/>
  <c r="H34" i="23"/>
  <c r="G39" i="23"/>
  <c r="H54" i="23"/>
  <c r="H39" i="23"/>
  <c r="T16" i="23"/>
  <c r="U44" i="23"/>
  <c r="G9" i="23"/>
  <c r="G54" i="23"/>
  <c r="G4" i="23"/>
  <c r="U16" i="23"/>
  <c r="H19" i="23"/>
  <c r="T20" i="23"/>
  <c r="T28" i="23"/>
  <c r="U36" i="23"/>
  <c r="G34" i="23"/>
  <c r="T4" i="23"/>
  <c r="H4" i="23"/>
  <c r="H59" i="23"/>
  <c r="T24" i="23"/>
  <c r="T44" i="23"/>
  <c r="T48" i="23"/>
  <c r="X37" i="23"/>
  <c r="U48" i="23"/>
  <c r="J54" i="23"/>
  <c r="U32" i="23"/>
  <c r="K59" i="23"/>
  <c r="W5" i="23"/>
  <c r="J4" i="23"/>
  <c r="W16" i="23"/>
  <c r="J29" i="23"/>
  <c r="T36" i="23"/>
  <c r="G49" i="23"/>
  <c r="H14" i="23"/>
  <c r="J34" i="23"/>
  <c r="X12" i="23"/>
  <c r="K34" i="23"/>
  <c r="J9" i="23"/>
  <c r="W32" i="23"/>
  <c r="G24" i="23"/>
  <c r="K4" i="23"/>
  <c r="X16" i="23"/>
  <c r="H24" i="23"/>
  <c r="K29" i="23"/>
  <c r="H49" i="23"/>
  <c r="W28" i="23"/>
  <c r="G44" i="23"/>
  <c r="G14" i="23"/>
  <c r="U28" i="23"/>
  <c r="G59" i="23"/>
  <c r="W12" i="23"/>
  <c r="W21" i="23"/>
  <c r="K54" i="23"/>
  <c r="U20" i="23"/>
  <c r="H44" i="23"/>
  <c r="U24" i="23"/>
  <c r="X44" i="23"/>
  <c r="H9" i="23"/>
  <c r="G19" i="23"/>
  <c r="T40" i="23"/>
  <c r="U4" i="23"/>
  <c r="X56" i="23" l="1"/>
  <c r="K64" i="23"/>
  <c r="W56" i="23"/>
  <c r="J64" i="23"/>
  <c r="E75" i="16" l="1"/>
  <c r="E76" i="16"/>
  <c r="E77" i="16"/>
  <c r="E78" i="16"/>
  <c r="E74" i="16"/>
</calcChain>
</file>

<file path=xl/sharedStrings.xml><?xml version="1.0" encoding="utf-8"?>
<sst xmlns="http://schemas.openxmlformats.org/spreadsheetml/2006/main" count="1847" uniqueCount="519">
  <si>
    <t>CelR variant</t>
  </si>
  <si>
    <t>Repressor</t>
  </si>
  <si>
    <t>no ligand</t>
  </si>
  <si>
    <t>+ Cellobiose</t>
  </si>
  <si>
    <t>Super-repressor</t>
  </si>
  <si>
    <t>Anti-repressor</t>
  </si>
  <si>
    <t>data are RFU normalized to OD600</t>
  </si>
  <si>
    <t>Promoter</t>
  </si>
  <si>
    <t>O1+ PlmJ</t>
  </si>
  <si>
    <t>tta + RiboJ</t>
  </si>
  <si>
    <t>gta + RiboJ10</t>
  </si>
  <si>
    <t>ttg + SarJ</t>
  </si>
  <si>
    <t>agg + ScmJ</t>
  </si>
  <si>
    <t>GFP reporter</t>
  </si>
  <si>
    <t>LacI-GFP reporter</t>
  </si>
  <si>
    <t>LacI-mKate reporter</t>
  </si>
  <si>
    <t>For 1c</t>
  </si>
  <si>
    <t>RBS</t>
  </si>
  <si>
    <t>O1 + PlmJ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</si>
  <si>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</si>
  <si>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</si>
  <si>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</si>
  <si>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</si>
  <si>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</si>
  <si>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</si>
  <si>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</si>
  <si>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</si>
  <si>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</si>
  <si>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</si>
  <si>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lac</t>
  </si>
  <si>
    <t>RFU/OD600</t>
  </si>
  <si>
    <t>[AHL] nM</t>
  </si>
  <si>
    <t>RLU/OD600</t>
  </si>
  <si>
    <t>GFP fluorescence</t>
  </si>
  <si>
    <t>nanoluc luminescence</t>
  </si>
  <si>
    <t>note, this value was set to the constitutive promoter average in absence of the TF. The input REU value was set to 1.</t>
  </si>
  <si>
    <t>Performance</t>
  </si>
  <si>
    <t>ATG RBS aa</t>
  </si>
  <si>
    <t>ATG RBS dd</t>
  </si>
  <si>
    <t>ATG RBS hh</t>
  </si>
  <si>
    <t>ATG RBS ee</t>
  </si>
  <si>
    <t>ATG RBS bb</t>
  </si>
  <si>
    <t>ATG RBS cc</t>
  </si>
  <si>
    <t>GTG RBS aa</t>
  </si>
  <si>
    <t>GTG RBS bb</t>
  </si>
  <si>
    <t>GTG RBS cc</t>
  </si>
  <si>
    <t>GTG RBS ee</t>
  </si>
  <si>
    <t>GTG RBS hh</t>
  </si>
  <si>
    <t>GTG LacRBS</t>
  </si>
  <si>
    <t>GTG RBS gg</t>
  </si>
  <si>
    <t>GTG RBS ii</t>
  </si>
  <si>
    <t>No Ligand</t>
  </si>
  <si>
    <t>IPTG</t>
  </si>
  <si>
    <t>No Ligand Prediction</t>
  </si>
  <si>
    <t>YQR</t>
  </si>
  <si>
    <t>TAN</t>
  </si>
  <si>
    <t>NAR</t>
  </si>
  <si>
    <t>HQN</t>
  </si>
  <si>
    <t>KSL</t>
  </si>
  <si>
    <t>DBD</t>
  </si>
  <si>
    <t>Ribose</t>
  </si>
  <si>
    <t>Cellobiose</t>
  </si>
  <si>
    <t>Cellobiose Prediction</t>
  </si>
  <si>
    <t>-</t>
  </si>
  <si>
    <t>Prediction</t>
  </si>
  <si>
    <t>+</t>
  </si>
  <si>
    <t>[Ligand]mM</t>
  </si>
  <si>
    <t>CelR regulating CrtB-GFP</t>
  </si>
  <si>
    <t>RbsR regulating CrtE-GFP</t>
  </si>
  <si>
    <t>LacI regulating CrtI-GFP</t>
  </si>
  <si>
    <t>[lycopene] ng/ml/OD600</t>
  </si>
  <si>
    <t>Operon [lycopene] ng/ml/OD600</t>
  </si>
  <si>
    <t>crtE-GFP</t>
  </si>
  <si>
    <t>crtEB-GFP</t>
  </si>
  <si>
    <t>crtEBI-GFP</t>
  </si>
  <si>
    <t>Construct</t>
  </si>
  <si>
    <t>RFU/OD600 no ligand</t>
  </si>
  <si>
    <t>RFU/OD600 + ribose</t>
  </si>
  <si>
    <t>Anti-CelR 1</t>
  </si>
  <si>
    <t>Anti-CelR 2</t>
  </si>
  <si>
    <t>Anti-CelR 3</t>
  </si>
  <si>
    <t>Data showing OD600 normalized fluorescence when a given TF regulates its cognate promoter expressing GFP</t>
  </si>
  <si>
    <t>10 mM Cellobiose</t>
  </si>
  <si>
    <t>Variant</t>
  </si>
  <si>
    <t>PlmJ</t>
  </si>
  <si>
    <t>RiboJ</t>
  </si>
  <si>
    <t>RiboJ10</t>
  </si>
  <si>
    <t>SarJ</t>
  </si>
  <si>
    <t>ScmJ</t>
  </si>
  <si>
    <t>Different ribozymes fused to the O1 Promoter with the lacRBS and LacI-GFP reporter</t>
  </si>
  <si>
    <t>LacI (YQR)</t>
  </si>
  <si>
    <t>LacI (TAN)</t>
  </si>
  <si>
    <t>LacI (NAR)</t>
  </si>
  <si>
    <t>LacI (HQN)</t>
  </si>
  <si>
    <t>LacI (KSL)</t>
  </si>
  <si>
    <t>anti-LacI (YQR)</t>
  </si>
  <si>
    <t>anti-LacI (TAN)</t>
  </si>
  <si>
    <t>anti-LacI (NAR)</t>
  </si>
  <si>
    <t>anti-LacI (HQN)</t>
  </si>
  <si>
    <t>anti-LacI (KSL)</t>
  </si>
  <si>
    <t>RbsR (YQR)</t>
  </si>
  <si>
    <t>RbsR (TAN)</t>
  </si>
  <si>
    <t>RbsR (NAR)</t>
  </si>
  <si>
    <t>RbsR (HQN)</t>
  </si>
  <si>
    <t>RbsR (KSL)</t>
  </si>
  <si>
    <t>anti-RbsR (YQR)</t>
  </si>
  <si>
    <t>anti-RbsR (TAN)</t>
  </si>
  <si>
    <t>anti-RbsR (NAR)</t>
  </si>
  <si>
    <t>anti-RbsR (HQN)</t>
  </si>
  <si>
    <t>anti-RbsR (KSL)</t>
  </si>
  <si>
    <t>CelR (YQR)</t>
  </si>
  <si>
    <t>CelR (TAN)</t>
  </si>
  <si>
    <t>CelR (NAR)</t>
  </si>
  <si>
    <t>CelR (HQN)</t>
  </si>
  <si>
    <t>CelR (KSL)</t>
  </si>
  <si>
    <t>anti-CelR (YQR)</t>
  </si>
  <si>
    <t>anti-CelR (TAN)</t>
  </si>
  <si>
    <t>anti-CelR (NAR)</t>
  </si>
  <si>
    <t>anti-CelR (HQN)</t>
  </si>
  <si>
    <t>anti-CelR (KSL)</t>
  </si>
  <si>
    <t>Hill Function (no ligand)</t>
  </si>
  <si>
    <t>Hill Function (+ ligand)</t>
  </si>
  <si>
    <t>Bottom</t>
  </si>
  <si>
    <t>Top</t>
  </si>
  <si>
    <t>IC50</t>
  </si>
  <si>
    <t>HillSlope</t>
  </si>
  <si>
    <t>logIC50</t>
  </si>
  <si>
    <t>Span</t>
  </si>
  <si>
    <t>Parameter</t>
  </si>
  <si>
    <t>Hillslope</t>
  </si>
  <si>
    <t>EC50</t>
  </si>
  <si>
    <t>logEC50</t>
  </si>
  <si>
    <t>Hill Parameter</t>
  </si>
  <si>
    <t>Value</t>
  </si>
  <si>
    <t>YQR-O1</t>
  </si>
  <si>
    <t>YQR-tta</t>
  </si>
  <si>
    <t>YQR-gta</t>
  </si>
  <si>
    <t>YQR-ttg</t>
  </si>
  <si>
    <t>YQR-agg</t>
  </si>
  <si>
    <t>TAN-O1</t>
  </si>
  <si>
    <t>TAN-tta</t>
  </si>
  <si>
    <t>TAN-gta</t>
  </si>
  <si>
    <t>TAN-ttg</t>
  </si>
  <si>
    <t>TAN-agg</t>
  </si>
  <si>
    <t>NAR-O1</t>
  </si>
  <si>
    <t>NAR-tta</t>
  </si>
  <si>
    <t>NAR-gta</t>
  </si>
  <si>
    <t>NAR-ttg</t>
  </si>
  <si>
    <t>NAR-agg</t>
  </si>
  <si>
    <t>HQN-O1</t>
  </si>
  <si>
    <t>HQN-tta</t>
  </si>
  <si>
    <t>HQN-gta</t>
  </si>
  <si>
    <t>HQN-ttg</t>
  </si>
  <si>
    <t>HQN-agg</t>
  </si>
  <si>
    <t>KSL-O1</t>
  </si>
  <si>
    <t>KSL-tta</t>
  </si>
  <si>
    <t>KSL-gta</t>
  </si>
  <si>
    <t>KSL-ttg</t>
  </si>
  <si>
    <t>KSL-agg</t>
  </si>
  <si>
    <t>LacI</t>
  </si>
  <si>
    <t>DBD-Promoter</t>
  </si>
  <si>
    <t>anti-LacI</t>
  </si>
  <si>
    <t>RbsR</t>
  </si>
  <si>
    <t>anti-RbsR</t>
  </si>
  <si>
    <t>CelR</t>
  </si>
  <si>
    <t>anti-CelR</t>
  </si>
  <si>
    <t>REU Measured</t>
  </si>
  <si>
    <t>TIR Predicted</t>
  </si>
  <si>
    <t>construct</t>
  </si>
  <si>
    <t>TXR Predicted</t>
  </si>
  <si>
    <t>TIR*TXR</t>
  </si>
  <si>
    <t>these values were plotted</t>
  </si>
  <si>
    <t>P(lac)_RBS_lac_GTG_LacI-GFP</t>
  </si>
  <si>
    <t>P(lac)_RBS_lac_a_GTG_LacI-GFP</t>
  </si>
  <si>
    <t>P(lac)_RBS_lac_b_GTG_LacI-GFP</t>
  </si>
  <si>
    <t>P(lac)_RBS_lac_c_GTG_LacI-GFP</t>
  </si>
  <si>
    <t>P(lac)_RBS_lac_d_GTG_LacI-GFP</t>
  </si>
  <si>
    <t>P(lac)_RBS_lac_e_GTG_LacI-GFP</t>
  </si>
  <si>
    <t>P(lac)_RBS_lac_g_GTG_LacI-GFP</t>
  </si>
  <si>
    <t>P(lac)_RBS_lac_h_GTG_LacI-GFP</t>
  </si>
  <si>
    <t>P(lac)_RBS_lac_i_GTG_LacI-GFP</t>
  </si>
  <si>
    <t>P(lac)_RBS_lac_a_ATG_LacI-GFP</t>
  </si>
  <si>
    <t>P(lac)_RBS_lac_b_ATG_LacI-GFP</t>
  </si>
  <si>
    <t>P(lac)_RBS_lac_c_ATG_LacI-GFP</t>
  </si>
  <si>
    <t>P(lac)_RBS_lac_d_ATG_LacI-GFP</t>
  </si>
  <si>
    <t>P(lac)_RBS_lac_e_ATG_LacI-GFP</t>
  </si>
  <si>
    <t>P(lac)_RBS_lac_f_ATG_LacI-GFP</t>
  </si>
  <si>
    <t>P(lac)_RBS_lac_g_ATG_LacI-GFP</t>
  </si>
  <si>
    <t>P(lac)_RBS_lac_h_ATG_LacI-GFP</t>
  </si>
  <si>
    <t>P(O1)_PlmJ_lacRBS_LacI-GFP</t>
  </si>
  <si>
    <t>P(O1)_PlmJ_RBSa_LacI-GFP</t>
  </si>
  <si>
    <t>P(O1)_PlmJ_RBSb_LacI-GFP</t>
  </si>
  <si>
    <t>P(O1)_PlmJ_RBSc_LacI-GFP</t>
  </si>
  <si>
    <t>P(O1)_PlmJ_RBSd_LacI-GFP</t>
  </si>
  <si>
    <t>P(O1)_PlmJ_RBSe_LacI-GFP</t>
  </si>
  <si>
    <t>P(O1)_PlmJ_RBSf_LacI-GFP</t>
  </si>
  <si>
    <t>P(O1)_PlmJ_RBSg_LacI-GFP</t>
  </si>
  <si>
    <t>P(O1)_PlmJ_RBSh_LacI-GFP</t>
  </si>
  <si>
    <t>P(O1)_PlmJ_RBSi_LacI-GFP</t>
  </si>
  <si>
    <t>P(O1)_PlmJ_RBSj_LacI-GFP</t>
  </si>
  <si>
    <t>P(tta)_RiboJ_lacRBS_LacI-GFP</t>
  </si>
  <si>
    <t>P(tta)_RiboJ_RBSa_LacI-GFP</t>
  </si>
  <si>
    <t>P(tta)_RiboJ_RBSb_LacI-GFP</t>
  </si>
  <si>
    <t>P(tta)_RiboJ_RBSc_LacI-GFP</t>
  </si>
  <si>
    <t>P(tta)_RiboJ_RBSd_LacI-GFP</t>
  </si>
  <si>
    <t>P(tta)_RiboJ_RBSe_LacI-GFP</t>
  </si>
  <si>
    <t>P(tta)_RiboJ_RBSf_LacI-GFP</t>
  </si>
  <si>
    <t>P(tta)_RiboJ_RBSg_LacI-GFP</t>
  </si>
  <si>
    <t>P(tta)_RiboJ_RBSh_LacI-GFP</t>
  </si>
  <si>
    <t>P(tta)_RiboJ_RBSi_LacI-GFP</t>
  </si>
  <si>
    <t>P(tta)_RiboJ_RBSj_LacI-GFP</t>
  </si>
  <si>
    <t>P(gta)_RiboJ10_lacRBS_LacI-GFP</t>
  </si>
  <si>
    <t>P(gta)_RiboJ10_RBSa_LacI-GFP</t>
  </si>
  <si>
    <t>P(gta)_RiboJ10_RBSb_LacI-GFP</t>
  </si>
  <si>
    <t>P(gta)_RiboJ10_RBSc_LacI-GFP</t>
  </si>
  <si>
    <t>P(gta)_RiboJ10_RBSd_LacI-GFP</t>
  </si>
  <si>
    <t>P(gta)_RiboJ10_RBSe_LacI-GFP</t>
  </si>
  <si>
    <t>P(gta)_RiboJ10_RBSf_LacI-GFP</t>
  </si>
  <si>
    <t>P(gta)_RiboJ10_RBSg_LacI-GFP</t>
  </si>
  <si>
    <t>P(gta)_RiboJ10_RBSh_LacI-GFP</t>
  </si>
  <si>
    <t>P(gta)_RiboJ10_RBSi_LacI-GFP</t>
  </si>
  <si>
    <t>P(gta)_RiboJ10_RBSj_LacI-GFP</t>
  </si>
  <si>
    <t>P(ttg)_SarJ_lacRBS_LacI-GFP</t>
  </si>
  <si>
    <t>P(ttg)_SarJ_RBSa_LacI-GFP</t>
  </si>
  <si>
    <t>P(ttg)_SarJ_RBSb_LacI-GFP</t>
  </si>
  <si>
    <t>P(ttg)_SarJ_RBSc_LacI-GFP</t>
  </si>
  <si>
    <t>P(ttg)_SarJ_RBSd_LacI-GFP</t>
  </si>
  <si>
    <t>P(ttg)_SarJ_RBSe_LacI-GFP</t>
  </si>
  <si>
    <t>P(ttg)_SarJ_RBSf_LacI-GFP</t>
  </si>
  <si>
    <t>P(ttg)_SarJ_RBSg_LacI-GFP</t>
  </si>
  <si>
    <t>P(ttg)_SarJ_RBSh_LacI-GFP</t>
  </si>
  <si>
    <t>P(ttg)_SarJ_RBSi_LacI-GFP</t>
  </si>
  <si>
    <t>P(ttg)_SarJ_RBSj_LacI-GFP</t>
  </si>
  <si>
    <t>P(agg)_ScmJ_lacRBS_LacI-GFP</t>
  </si>
  <si>
    <t>P(agg)_ScmJ_RBSa_LacI-GFP</t>
  </si>
  <si>
    <t>P(agg)_ScmJ_RBSb_LacI-GFP</t>
  </si>
  <si>
    <t>P(agg)_ScmJ_RBSc_LacI-GFP</t>
  </si>
  <si>
    <t>P(agg)_ScmJ_RBSd_LacI-GFP</t>
  </si>
  <si>
    <t>P(agg)_ScmJ_RBSe_LacI-GFP</t>
  </si>
  <si>
    <t>P(agg)_ScmJ_RBSf_LacI-GFP</t>
  </si>
  <si>
    <t>P(agg)_ScmJ_RBSg_LacI-GFP</t>
  </si>
  <si>
    <t>P(agg)_ScmJ_RBSh_LacI-GFP</t>
  </si>
  <si>
    <t>P(agg)_ScmJ_RBSi_LacI-GFP</t>
  </si>
  <si>
    <t>P(agg)_ScmJ_RBSj_LacI-GFP</t>
  </si>
  <si>
    <t>P(O1)_B0034_GFP</t>
  </si>
  <si>
    <t>P(tta)_B0034_GFP</t>
  </si>
  <si>
    <t>P(gta)_B0034_GFP</t>
  </si>
  <si>
    <t>P(ttg)_B0034_GFP</t>
  </si>
  <si>
    <t>P(agg)_B0034_GFP</t>
  </si>
  <si>
    <t>Experiment</t>
  </si>
  <si>
    <t>+ Ribose</t>
  </si>
  <si>
    <t>+ Both</t>
  </si>
  <si>
    <t>Ligand</t>
  </si>
  <si>
    <t>Ratio</t>
  </si>
  <si>
    <t>For 1b</t>
    <phoneticPr fontId="7" type="noConversion"/>
  </si>
  <si>
    <t>CelR Repressor</t>
    <phoneticPr fontId="7" type="noConversion"/>
  </si>
  <si>
    <t>YQR</t>
    <phoneticPr fontId="7" type="noConversion"/>
  </si>
  <si>
    <t>TAN</t>
    <phoneticPr fontId="7" type="noConversion"/>
  </si>
  <si>
    <t>NAR</t>
    <phoneticPr fontId="7" type="noConversion"/>
  </si>
  <si>
    <t>HQN</t>
    <phoneticPr fontId="7" type="noConversion"/>
  </si>
  <si>
    <t>KSL</t>
    <phoneticPr fontId="7" type="noConversion"/>
  </si>
  <si>
    <t>no ligand</t>
    <phoneticPr fontId="7" type="noConversion"/>
  </si>
  <si>
    <t>ligand</t>
    <phoneticPr fontId="7" type="noConversion"/>
  </si>
  <si>
    <t>For 1d</t>
    <phoneticPr fontId="7" type="noConversion"/>
  </si>
  <si>
    <t>For 2h</t>
    <phoneticPr fontId="7" type="noConversion"/>
  </si>
  <si>
    <t>Truth Table</t>
    <phoneticPr fontId="7" type="noConversion"/>
  </si>
  <si>
    <t>Circuit Code Notation</t>
    <phoneticPr fontId="7" type="noConversion"/>
  </si>
  <si>
    <t>For 3c</t>
    <phoneticPr fontId="4" type="noConversion"/>
  </si>
  <si>
    <t>For 3d</t>
    <phoneticPr fontId="4" type="noConversion"/>
  </si>
  <si>
    <t>For 3e &amp; 3f</t>
    <phoneticPr fontId="4" type="noConversion"/>
  </si>
  <si>
    <t>tta + RiboJ</t>
    <phoneticPr fontId="4" type="noConversion"/>
  </si>
  <si>
    <t>agg + ScmJ</t>
    <phoneticPr fontId="4" type="noConversion"/>
  </si>
  <si>
    <t>For 3b</t>
    <phoneticPr fontId="4" type="noConversion"/>
  </si>
  <si>
    <t>AA of LacI</t>
    <phoneticPr fontId="4" type="noConversion"/>
  </si>
  <si>
    <t>LacI-GFP fusion reporter</t>
    <phoneticPr fontId="4" type="noConversion"/>
  </si>
  <si>
    <t>LacI-GFP reporter</t>
    <phoneticPr fontId="4" type="noConversion"/>
  </si>
  <si>
    <t>For 4b</t>
    <phoneticPr fontId="7" type="noConversion"/>
  </si>
  <si>
    <t>For 4c</t>
    <phoneticPr fontId="7" type="noConversion"/>
  </si>
  <si>
    <t>For 4d</t>
    <phoneticPr fontId="7" type="noConversion"/>
  </si>
  <si>
    <t>Calculated from the Hill functions fit to curves in 4c (left)</t>
    <phoneticPr fontId="7" type="noConversion"/>
  </si>
  <si>
    <t>For 4f</t>
    <phoneticPr fontId="7" type="noConversion"/>
  </si>
  <si>
    <t>For 4h</t>
    <phoneticPr fontId="7" type="noConversion"/>
  </si>
  <si>
    <t>[EU]in</t>
    <phoneticPr fontId="7" type="noConversion"/>
  </si>
  <si>
    <t xml:space="preserve"> [EU]out (no Cellobiose)</t>
    <phoneticPr fontId="7" type="noConversion"/>
  </si>
  <si>
    <t xml:space="preserve"> [EU]out (+ Cellobiose)</t>
    <phoneticPr fontId="7" type="noConversion"/>
  </si>
  <si>
    <t>CSEC in (EU)</t>
    <phoneticPr fontId="7" type="noConversion"/>
  </si>
  <si>
    <t>For 5d</t>
    <phoneticPr fontId="7" type="noConversion"/>
  </si>
  <si>
    <t>For 5e</t>
    <phoneticPr fontId="7" type="noConversion"/>
  </si>
  <si>
    <t>Average</t>
    <phoneticPr fontId="7" type="noConversion"/>
  </si>
  <si>
    <t xml:space="preserve"> [EU]out (no Ribose)</t>
    <phoneticPr fontId="7" type="noConversion"/>
  </si>
  <si>
    <t xml:space="preserve"> [EU]out (+ Ribose)</t>
    <phoneticPr fontId="7" type="noConversion"/>
  </si>
  <si>
    <t>For 5c</t>
    <phoneticPr fontId="7" type="noConversion"/>
  </si>
  <si>
    <t>No Ligand</t>
    <phoneticPr fontId="7" type="noConversion"/>
  </si>
  <si>
    <t>DAPG</t>
    <phoneticPr fontId="7" type="noConversion"/>
  </si>
  <si>
    <t>A118-Nanoluc</t>
    <phoneticPr fontId="7" type="noConversion"/>
  </si>
  <si>
    <t>data are RLU normalized to OD600</t>
    <phoneticPr fontId="7" type="noConversion"/>
  </si>
  <si>
    <t>[EU]A118</t>
    <phoneticPr fontId="7" type="noConversion"/>
  </si>
  <si>
    <t>Recombined %</t>
    <phoneticPr fontId="7" type="noConversion"/>
  </si>
  <si>
    <t>For 6f</t>
    <phoneticPr fontId="7" type="noConversion"/>
  </si>
  <si>
    <t>Cellobiose</t>
    <phoneticPr fontId="7" type="noConversion"/>
  </si>
  <si>
    <t>EU</t>
    <phoneticPr fontId="7" type="noConversion"/>
  </si>
  <si>
    <t>For 6k</t>
    <phoneticPr fontId="7" type="noConversion"/>
  </si>
  <si>
    <t>No Ligand</t>
  </si>
  <si>
    <t>Ribose</t>
    <phoneticPr fontId="7" type="noConversion"/>
  </si>
  <si>
    <t>No Ligand Prediction</t>
    <phoneticPr fontId="7" type="noConversion"/>
  </si>
  <si>
    <t>Ligand Prediction</t>
    <phoneticPr fontId="7" type="noConversion"/>
  </si>
  <si>
    <t>DBD</t>
    <phoneticPr fontId="7" type="noConversion"/>
  </si>
  <si>
    <t xml:space="preserve"> [EU]out (no IPTG)</t>
    <phoneticPr fontId="7" type="noConversion"/>
  </si>
  <si>
    <t xml:space="preserve"> [EU]out (+ IPTG)</t>
    <phoneticPr fontId="7" type="noConversion"/>
  </si>
  <si>
    <t>IPTG</t>
    <phoneticPr fontId="7" type="noConversion"/>
  </si>
  <si>
    <t>Ribose Repressor</t>
    <phoneticPr fontId="7" type="noConversion"/>
  </si>
  <si>
    <t>Ribose Anti-repressor</t>
    <phoneticPr fontId="7" type="noConversion"/>
  </si>
  <si>
    <t>LacI Repressor</t>
    <phoneticPr fontId="7" type="noConversion"/>
  </si>
  <si>
    <t>LacI Anti-repressor</t>
    <phoneticPr fontId="7" type="noConversion"/>
  </si>
  <si>
    <t>data are RFU normalized to OD600</t>
    <phoneticPr fontId="7" type="noConversion"/>
  </si>
  <si>
    <t>A118-Nanoluc Reporter</t>
    <phoneticPr fontId="7" type="noConversion"/>
  </si>
  <si>
    <t>DAS tag</t>
    <phoneticPr fontId="7" type="noConversion"/>
  </si>
  <si>
    <t>AAV tag</t>
    <phoneticPr fontId="7" type="noConversion"/>
  </si>
  <si>
    <t>No Degradation tag</t>
    <phoneticPr fontId="7" type="noConversion"/>
  </si>
  <si>
    <t>DAS tag (Recombined %)</t>
    <phoneticPr fontId="7" type="noConversion"/>
  </si>
  <si>
    <t>AAV tag (Recombined %)</t>
    <phoneticPr fontId="7" type="noConversion"/>
  </si>
  <si>
    <t>No Degradation tag (Recombined %)</t>
    <phoneticPr fontId="7" type="noConversion"/>
  </si>
  <si>
    <t>Data is averaged rows of h and j plotted together</t>
    <phoneticPr fontId="7" type="noConversion"/>
  </si>
  <si>
    <t>Data is averaged rows of b and e plotted together</t>
    <phoneticPr fontId="7" type="noConversion"/>
  </si>
  <si>
    <t>data are all RFU normalized to OD600</t>
    <phoneticPr fontId="7" type="noConversion"/>
  </si>
  <si>
    <t>&lt;A_5^+, B_5^A, C_5^+, &lt;Out&gt;&gt;</t>
    <phoneticPr fontId="7" type="noConversion"/>
  </si>
  <si>
    <t>&lt;&lt;A_1^+, B_1^A, &lt;C_5^A&gt;&gt;, &lt;Out&gt;&gt;</t>
    <phoneticPr fontId="7" type="noConversion"/>
  </si>
  <si>
    <t>&lt;&lt;B_1^+, &lt;A_5^+&gt;&gt;, &lt;C_2^A, &lt;B_5^+&gt;&gt;, &lt;Out&gt;&gt;</t>
    <phoneticPr fontId="7" type="noConversion"/>
  </si>
  <si>
    <t>10001100</t>
    <phoneticPr fontId="7" type="noConversion"/>
  </si>
  <si>
    <t>00000100</t>
    <phoneticPr fontId="7" type="noConversion"/>
  </si>
  <si>
    <t>11111011</t>
    <phoneticPr fontId="7" type="noConversion"/>
  </si>
  <si>
    <t>01000111</t>
    <phoneticPr fontId="7" type="noConversion"/>
  </si>
  <si>
    <t>&lt;B_5^A, &lt;A_1^A, &lt;C_5^A&gt;&gt;, &lt;Out&gt;&gt;</t>
    <phoneticPr fontId="7" type="noConversion"/>
  </si>
  <si>
    <t>SISO</t>
  </si>
  <si>
    <t>MISO</t>
  </si>
  <si>
    <t>Gate</t>
  </si>
  <si>
    <t>State</t>
  </si>
  <si>
    <t>predicted (EU)</t>
  </si>
  <si>
    <t>measured(EU)</t>
  </si>
  <si>
    <t>error (difference)</t>
  </si>
  <si>
    <t>error (%)</t>
  </si>
  <si>
    <t>average diff</t>
  </si>
  <si>
    <t>average error</t>
  </si>
  <si>
    <t>Difference (EU)</t>
  </si>
  <si>
    <t>Error (%)</t>
  </si>
  <si>
    <t>predicted</t>
  </si>
  <si>
    <t>measured</t>
  </si>
  <si>
    <t>LacI YQR</t>
  </si>
  <si>
    <t>E IMPLY R</t>
  </si>
  <si>
    <t>+ Cello</t>
  </si>
  <si>
    <t>R IMPLY E</t>
  </si>
  <si>
    <t>+ IPTG</t>
  </si>
  <si>
    <t>EA OR R</t>
  </si>
  <si>
    <t>IA YQR</t>
  </si>
  <si>
    <t>E NAND RA</t>
  </si>
  <si>
    <t>for solo use</t>
  </si>
  <si>
    <t>for XOR</t>
  </si>
  <si>
    <t>R YQR</t>
  </si>
  <si>
    <t>XOR</t>
  </si>
  <si>
    <t>XNOR</t>
  </si>
  <si>
    <t>"+Ribose"</t>
  </si>
  <si>
    <t>E AND R</t>
  </si>
  <si>
    <t>RA YQR</t>
  </si>
  <si>
    <t>EA NOR RA</t>
  </si>
  <si>
    <t>E NIMPLY RA</t>
  </si>
  <si>
    <t>E YQR</t>
  </si>
  <si>
    <t>R NIMPLY EA</t>
  </si>
  <si>
    <t>"+Cello"</t>
  </si>
  <si>
    <t>iptg</t>
  </si>
  <si>
    <t>ribose</t>
  </si>
  <si>
    <t>cello</t>
  </si>
  <si>
    <t>iptg + Ribose</t>
  </si>
  <si>
    <t>IPTG + cell</t>
  </si>
  <si>
    <t>EA YQR</t>
  </si>
  <si>
    <t>Ribose + cello</t>
  </si>
  <si>
    <t>all</t>
  </si>
  <si>
    <t>Total Average</t>
  </si>
  <si>
    <t>3.32 Minimal Media</t>
  </si>
  <si>
    <t>3.32 LB</t>
  </si>
  <si>
    <t>BL21 Minimal Media</t>
  </si>
  <si>
    <t>BL21 LB</t>
  </si>
  <si>
    <t>LacI-GFP Reporter</t>
  </si>
  <si>
    <t>For 7b</t>
    <phoneticPr fontId="7" type="noConversion"/>
  </si>
  <si>
    <t>For 7d</t>
    <phoneticPr fontId="7" type="noConversion"/>
  </si>
  <si>
    <t>For 7f</t>
    <phoneticPr fontId="7" type="noConversion"/>
  </si>
  <si>
    <t>For 7h</t>
    <phoneticPr fontId="7" type="noConversion"/>
  </si>
  <si>
    <t>For 6c</t>
    <phoneticPr fontId="7" type="noConversion"/>
  </si>
  <si>
    <t>10mM Cellobiose</t>
  </si>
  <si>
    <t>3.32(MM)</t>
    <phoneticPr fontId="7" type="noConversion"/>
  </si>
  <si>
    <t>3.32(LB)</t>
    <phoneticPr fontId="7" type="noConversion"/>
  </si>
  <si>
    <t>BL21(MM)</t>
    <phoneticPr fontId="7" type="noConversion"/>
  </si>
  <si>
    <t>BL21(LB)</t>
    <phoneticPr fontId="7" type="noConversion"/>
  </si>
  <si>
    <t>10mM Ribose</t>
    <phoneticPr fontId="7" type="noConversion"/>
  </si>
  <si>
    <t>For 6i</t>
    <phoneticPr fontId="7" type="noConversion"/>
  </si>
  <si>
    <t>3.32 (MM)</t>
    <phoneticPr fontId="7" type="noConversion"/>
  </si>
  <si>
    <t>3.32 (LB)</t>
    <phoneticPr fontId="7" type="noConversion"/>
  </si>
  <si>
    <t>BL21 (MM)</t>
    <phoneticPr fontId="7" type="noConversion"/>
  </si>
  <si>
    <t>BL21 (LB)</t>
    <phoneticPr fontId="7" type="noConversion"/>
  </si>
  <si>
    <t>For 6j</t>
    <phoneticPr fontId="7" type="noConversion"/>
  </si>
  <si>
    <t>RBSa</t>
  </si>
  <si>
    <t>RBSb</t>
  </si>
  <si>
    <t>RBSc</t>
  </si>
  <si>
    <t>RBSd</t>
  </si>
  <si>
    <t>RBSe</t>
  </si>
  <si>
    <t>RBSf</t>
  </si>
  <si>
    <t>RBSg</t>
  </si>
  <si>
    <t>RBSh</t>
  </si>
  <si>
    <t>RBSi</t>
  </si>
  <si>
    <t>RBSj</t>
  </si>
  <si>
    <t>lacRBS</t>
  </si>
  <si>
    <t>BL21 MM</t>
  </si>
  <si>
    <t>3.32 MM</t>
  </si>
  <si>
    <t>BL21 LB</t>
  </si>
  <si>
    <t>3.32 LB</t>
  </si>
  <si>
    <t>min</t>
  </si>
  <si>
    <t>Inversion </t>
    <phoneticPr fontId="7" type="noConversion"/>
  </si>
  <si>
    <t>T-Pro</t>
    <phoneticPr fontId="7" type="noConversion"/>
  </si>
  <si>
    <t>+10mM IPTG</t>
    <phoneticPr fontId="7" type="noConversion"/>
  </si>
  <si>
    <t>For 6l</t>
    <phoneticPr fontId="7" type="noConversion"/>
  </si>
  <si>
    <t>Inversion</t>
    <phoneticPr fontId="7" type="noConversion"/>
  </si>
  <si>
    <t>+10mM IPTG&amp;Ribose</t>
    <phoneticPr fontId="7" type="noConversion"/>
  </si>
  <si>
    <t>Data normalized to max ON state</t>
    <phoneticPr fontId="7" type="noConversion"/>
  </si>
  <si>
    <t>For 8c</t>
    <phoneticPr fontId="7" type="noConversion"/>
  </si>
  <si>
    <t>For 8e</t>
    <phoneticPr fontId="7" type="noConversion"/>
  </si>
  <si>
    <t>For 8g</t>
    <phoneticPr fontId="7" type="noConversion"/>
  </si>
  <si>
    <t>For 8i</t>
    <phoneticPr fontId="7" type="noConversion"/>
  </si>
  <si>
    <r>
      <t>EU</t>
    </r>
    <r>
      <rPr>
        <vertAlign val="subscript"/>
        <sz val="10"/>
        <color theme="1"/>
        <rFont val="Arial"/>
        <family val="2"/>
      </rPr>
      <t>nano</t>
    </r>
    <phoneticPr fontId="7" type="noConversion"/>
  </si>
  <si>
    <r>
      <t>EU</t>
    </r>
    <r>
      <rPr>
        <vertAlign val="subscript"/>
        <sz val="10"/>
        <color theme="1"/>
        <rFont val="Arial"/>
        <family val="2"/>
      </rPr>
      <t>nano</t>
    </r>
    <r>
      <rPr>
        <sz val="10"/>
        <color theme="1"/>
        <rFont val="Arial"/>
        <family val="2"/>
      </rPr>
      <t xml:space="preserve"> takes the mean of SI Fig 15b data. Horizontal error bars show SEM of EU</t>
    </r>
    <r>
      <rPr>
        <vertAlign val="subscript"/>
        <sz val="10"/>
        <color theme="1"/>
        <rFont val="Arial"/>
        <family val="2"/>
      </rPr>
      <t>nano</t>
    </r>
    <phoneticPr fontId="7" type="noConversion"/>
  </si>
  <si>
    <t>+10mM IPTG &amp; Ribose</t>
    <phoneticPr fontId="7" type="noConversion"/>
  </si>
  <si>
    <t>s</t>
    <phoneticPr fontId="7" type="noConversion"/>
  </si>
  <si>
    <t>Source of Variation</t>
  </si>
  <si>
    <t>F</t>
  </si>
  <si>
    <t>% Total Variation</t>
  </si>
  <si>
    <t>P-value</t>
  </si>
  <si>
    <t>Significant</t>
  </si>
  <si>
    <t>&lt;0.0001</t>
  </si>
  <si>
    <t>Yes</t>
  </si>
  <si>
    <t>Interaction</t>
  </si>
  <si>
    <t xml:space="preserve">Ligand </t>
    <phoneticPr fontId="7" type="noConversion"/>
  </si>
  <si>
    <t>Context</t>
    <phoneticPr fontId="7" type="noConversion"/>
  </si>
  <si>
    <t>2-Way ANOVA</t>
    <phoneticPr fontId="7" type="noConversion"/>
  </si>
  <si>
    <t>DF</t>
    <phoneticPr fontId="7" type="noConversion"/>
  </si>
  <si>
    <t>RBS</t>
    <phoneticPr fontId="7" type="noConversion"/>
  </si>
  <si>
    <t>Media</t>
    <phoneticPr fontId="7" type="noConversion"/>
  </si>
  <si>
    <t>data are RFU normalized to OD600</t>
    <phoneticPr fontId="4" type="noConversion"/>
  </si>
  <si>
    <t>data normalized to EU of lacRBS</t>
    <phoneticPr fontId="7" type="noConversion"/>
  </si>
  <si>
    <t>For SI Fig. 18a</t>
  </si>
  <si>
    <t>For SI Fig. 18b</t>
  </si>
  <si>
    <t>For SI Fig. 18c</t>
  </si>
  <si>
    <t>For SI Fig. 18d</t>
  </si>
  <si>
    <t>For SI Fig. 18e</t>
  </si>
  <si>
    <t>For SI Fig. 20a</t>
  </si>
  <si>
    <t>For SI Fig. 20c</t>
  </si>
  <si>
    <t>For SI Fig. 20e</t>
  </si>
  <si>
    <t>For SI Fig. 20g</t>
  </si>
  <si>
    <t>For SI Fig. 20i</t>
  </si>
  <si>
    <t>For SI Fig. 20b</t>
  </si>
  <si>
    <t>For SI Fig. 20d</t>
  </si>
  <si>
    <t>For SI Fig. 20f</t>
  </si>
  <si>
    <t>For SI Fig. 20h</t>
  </si>
  <si>
    <t>For SI Fig. 20j</t>
  </si>
  <si>
    <t>For SI Fig. 21a</t>
  </si>
  <si>
    <t>For SI Fig. 21c</t>
  </si>
  <si>
    <t>For SI Fig. 21e</t>
  </si>
  <si>
    <t>For SI Fig. 21g</t>
  </si>
  <si>
    <t>For SI Fig. 21i</t>
  </si>
  <si>
    <t>For SI Fig. 21b</t>
  </si>
  <si>
    <t>For SI Fig. 21d</t>
  </si>
  <si>
    <t>For SI Fig. 21f</t>
  </si>
  <si>
    <t>For SI Fig. 21h</t>
  </si>
  <si>
    <t>For SI Fig. 21j</t>
  </si>
  <si>
    <t>For SI Fig. 22a</t>
  </si>
  <si>
    <t>For SI Fig. 22b</t>
  </si>
  <si>
    <t>For SI Fig. 23a</t>
  </si>
  <si>
    <t>For SI Fig. 23c</t>
  </si>
  <si>
    <t>For SI Fig. 23e</t>
  </si>
  <si>
    <t>For SI Fig. 23g</t>
  </si>
  <si>
    <t>For SI Fig. 23i</t>
  </si>
  <si>
    <t>For SI Fig. 23b</t>
  </si>
  <si>
    <t>For SI Fig. 23d</t>
  </si>
  <si>
    <t>For SI Fig. 23f</t>
  </si>
  <si>
    <t>For SI Fig. 23h</t>
  </si>
  <si>
    <t>For SI Fig. 23j</t>
  </si>
  <si>
    <t>For SI Fig. 24a</t>
  </si>
  <si>
    <t>For SI Fig. 24b</t>
  </si>
  <si>
    <t>For SI Fig 25a,c,e</t>
  </si>
  <si>
    <t>For SI Fig 25b,d,f</t>
  </si>
  <si>
    <t>For SI Fig. 26a</t>
  </si>
  <si>
    <t>For SI Fig. 26b</t>
  </si>
  <si>
    <t>For SI Fig. 26c</t>
  </si>
  <si>
    <t>For SI Fig. 26d</t>
  </si>
  <si>
    <t>For SI Fig. 26e</t>
  </si>
  <si>
    <t>For SI Fig. 26f</t>
  </si>
  <si>
    <t>For SI Fig. 27a</t>
  </si>
  <si>
    <t>For SI Fig. 27b</t>
  </si>
  <si>
    <t>For SI Fig. 27c</t>
  </si>
  <si>
    <t>For SI Fig. 27d</t>
  </si>
  <si>
    <t>For SI Fig. 27e</t>
  </si>
  <si>
    <t>For SI Fig. 27f</t>
  </si>
  <si>
    <t>For SI Fig. 27g</t>
  </si>
  <si>
    <t>For SI Fig. 27h</t>
  </si>
  <si>
    <t>For SI Fig. 27i</t>
  </si>
  <si>
    <t>For SI Fig. 27j</t>
  </si>
  <si>
    <t>For SI Fig 28a</t>
  </si>
  <si>
    <t>For SI Fig 28b</t>
  </si>
  <si>
    <t>For SI Fig 29c</t>
  </si>
  <si>
    <t>For SI Fig 29d</t>
  </si>
  <si>
    <t>For SI Fig 29g</t>
  </si>
  <si>
    <t>For SI Fig 29h</t>
  </si>
  <si>
    <t>For SI Fig 30b</t>
  </si>
  <si>
    <t>For SI Fig 30c</t>
  </si>
  <si>
    <t>For SI Fig 30e</t>
  </si>
  <si>
    <t>For SI Fig 30f</t>
  </si>
  <si>
    <t>For SI Fig 31b</t>
  </si>
  <si>
    <t>For SI Fig 31d</t>
  </si>
  <si>
    <t>For SI Fig 31f</t>
  </si>
  <si>
    <t>For SI Fig 31h</t>
  </si>
  <si>
    <t>For SI Fig 31j</t>
  </si>
  <si>
    <t>For SI Fig 31k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</si>
</sst>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1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8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name val="Arial"/>
      <family val="2"/>
    </font>
    <font>
      <sz val="8"/>
      <name val="Aptos Narrow"/>
      <family val="3"/>
      <charset val="129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vertAlign val="subscript"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7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3" fillId="0" borderId="0" xfId="0" applyFont="1"/>
    <xf numFmtId="0" fontId="3" fillId="0" borderId="5" xfId="0" applyFont="1" applyBorder="1"/>
    <xf numFmtId="0" fontId="3" fillId="0" borderId="7" xfId="0" applyFont="1" applyBorder="1"/>
    <xf numFmtId="0" fontId="3" fillId="0" borderId="12" xfId="0" applyFont="1" applyBorder="1"/>
    <xf numFmtId="0" fontId="3" fillId="0" borderId="1" xfId="0" applyFont="1" applyBorder="1"/>
    <xf numFmtId="0" fontId="1" fillId="0" borderId="15" xfId="0" applyFont="1" applyBorder="1"/>
    <xf numFmtId="0" fontId="1" fillId="0" borderId="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164" fontId="1" fillId="0" borderId="0" xfId="0" applyNumberFormat="1" applyFont="1"/>
    <xf numFmtId="164" fontId="1" fillId="0" borderId="5" xfId="0" applyNumberFormat="1" applyFont="1" applyBorder="1"/>
    <xf numFmtId="164" fontId="1" fillId="0" borderId="6" xfId="0" applyNumberFormat="1" applyFont="1" applyBorder="1"/>
    <xf numFmtId="164" fontId="1" fillId="0" borderId="7" xfId="0" applyNumberFormat="1" applyFont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0" fontId="6" fillId="0" borderId="0" xfId="0" applyFont="1"/>
    <xf numFmtId="0" fontId="6" fillId="0" borderId="13" xfId="0" applyFont="1" applyBorder="1" applyAlignment="1">
      <alignment horizontal="center"/>
    </xf>
    <xf numFmtId="164" fontId="1" fillId="0" borderId="14" xfId="0" applyNumberFormat="1" applyFont="1" applyBorder="1"/>
    <xf numFmtId="164" fontId="1" fillId="0" borderId="15" xfId="0" applyNumberFormat="1" applyFont="1" applyBorder="1"/>
    <xf numFmtId="0" fontId="3" fillId="2" borderId="0" xfId="0" applyFont="1" applyFill="1"/>
    <xf numFmtId="0" fontId="1" fillId="2" borderId="1" xfId="0" applyFont="1" applyFill="1" applyBorder="1" applyAlignment="1">
      <alignment horizontal="center"/>
    </xf>
    <xf numFmtId="164" fontId="1" fillId="2" borderId="14" xfId="0" applyNumberFormat="1" applyFont="1" applyFill="1" applyBorder="1"/>
    <xf numFmtId="0" fontId="3" fillId="2" borderId="14" xfId="0" applyFont="1" applyFill="1" applyBorder="1"/>
    <xf numFmtId="0" fontId="3" fillId="2" borderId="15" xfId="0" applyFont="1" applyFill="1" applyBorder="1"/>
    <xf numFmtId="0" fontId="1" fillId="0" borderId="12" xfId="0" applyFont="1" applyBorder="1"/>
    <xf numFmtId="164" fontId="3" fillId="2" borderId="14" xfId="0" applyNumberFormat="1" applyFont="1" applyFill="1" applyBorder="1"/>
    <xf numFmtId="164" fontId="3" fillId="2" borderId="15" xfId="0" applyNumberFormat="1" applyFont="1" applyFill="1" applyBorder="1"/>
    <xf numFmtId="0" fontId="3" fillId="0" borderId="2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3" fillId="0" borderId="0" xfId="0" applyNumberFormat="1" applyFont="1"/>
    <xf numFmtId="0" fontId="3" fillId="0" borderId="0" xfId="0" applyFont="1" applyAlignment="1">
      <alignment horizontal="center"/>
    </xf>
    <xf numFmtId="49" fontId="3" fillId="0" borderId="0" xfId="0" applyNumberFormat="1" applyFont="1"/>
    <xf numFmtId="164" fontId="1" fillId="0" borderId="2" xfId="0" applyNumberFormat="1" applyFont="1" applyBorder="1"/>
    <xf numFmtId="164" fontId="1" fillId="0" borderId="3" xfId="0" applyNumberFormat="1" applyFont="1" applyBorder="1"/>
    <xf numFmtId="164" fontId="1" fillId="0" borderId="4" xfId="0" applyNumberFormat="1" applyFont="1" applyBorder="1"/>
    <xf numFmtId="2" fontId="1" fillId="0" borderId="14" xfId="0" applyNumberFormat="1" applyFont="1" applyBorder="1"/>
    <xf numFmtId="2" fontId="1" fillId="0" borderId="15" xfId="0" applyNumberFormat="1" applyFont="1" applyBorder="1"/>
    <xf numFmtId="2" fontId="3" fillId="0" borderId="0" xfId="0" applyNumberFormat="1" applyFont="1"/>
    <xf numFmtId="164" fontId="1" fillId="0" borderId="10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164" fontId="1" fillId="0" borderId="9" xfId="0" applyNumberFormat="1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" fontId="1" fillId="0" borderId="5" xfId="0" applyNumberFormat="1" applyFont="1" applyBorder="1" applyAlignment="1">
      <alignment horizontal="center"/>
    </xf>
    <xf numFmtId="1" fontId="1" fillId="0" borderId="0" xfId="0" applyNumberFormat="1" applyFont="1" applyAlignment="1">
      <alignment horizontal="center"/>
    </xf>
    <xf numFmtId="1" fontId="1" fillId="0" borderId="6" xfId="0" applyNumberFormat="1" applyFont="1" applyBorder="1" applyAlignment="1">
      <alignment horizontal="center"/>
    </xf>
    <xf numFmtId="1" fontId="1" fillId="0" borderId="13" xfId="0" applyNumberFormat="1" applyFont="1" applyBorder="1" applyAlignment="1">
      <alignment horizontal="center"/>
    </xf>
    <xf numFmtId="1" fontId="1" fillId="0" borderId="14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1" fontId="1" fillId="0" borderId="7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1" fontId="1" fillId="0" borderId="9" xfId="0" applyNumberFormat="1" applyFont="1" applyBorder="1" applyAlignment="1">
      <alignment horizontal="center"/>
    </xf>
    <xf numFmtId="1" fontId="1" fillId="0" borderId="15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64" fontId="3" fillId="0" borderId="5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3" fillId="0" borderId="7" xfId="0" applyNumberFormat="1" applyFont="1" applyBorder="1" applyAlignment="1">
      <alignment horizontal="center"/>
    </xf>
    <xf numFmtId="164" fontId="3" fillId="0" borderId="8" xfId="0" applyNumberFormat="1" applyFont="1" applyBorder="1" applyAlignment="1">
      <alignment horizontal="center"/>
    </xf>
    <xf numFmtId="164" fontId="3" fillId="0" borderId="9" xfId="0" applyNumberFormat="1" applyFont="1" applyBorder="1" applyAlignment="1">
      <alignment horizontal="center"/>
    </xf>
    <xf numFmtId="1" fontId="6" fillId="0" borderId="0" xfId="0" applyNumberFormat="1" applyFont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13" xfId="0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164" fontId="1" fillId="0" borderId="14" xfId="0" applyNumberFormat="1" applyFont="1" applyBorder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2" fontId="1" fillId="0" borderId="14" xfId="0" applyNumberFormat="1" applyFont="1" applyBorder="1" applyAlignment="1">
      <alignment horizontal="center"/>
    </xf>
    <xf numFmtId="2" fontId="1" fillId="0" borderId="15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3" fillId="0" borderId="5" xfId="0" applyNumberFormat="1" applyFont="1" applyBorder="1"/>
    <xf numFmtId="49" fontId="3" fillId="0" borderId="7" xfId="0" applyNumberFormat="1" applyFont="1" applyBorder="1"/>
    <xf numFmtId="0" fontId="3" fillId="0" borderId="10" xfId="0" applyFont="1" applyBorder="1" applyAlignment="1">
      <alignment vertical="center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0" xfId="0" applyAlignment="1">
      <alignment horizontal="left"/>
    </xf>
    <xf numFmtId="164" fontId="2" fillId="0" borderId="0" xfId="0" applyNumberFormat="1" applyFont="1"/>
    <xf numFmtId="2" fontId="1" fillId="0" borderId="13" xfId="0" applyNumberFormat="1" applyFont="1" applyBorder="1"/>
    <xf numFmtId="2" fontId="3" fillId="0" borderId="1" xfId="0" applyNumberFormat="1" applyFont="1" applyBorder="1"/>
    <xf numFmtId="2" fontId="1" fillId="0" borderId="5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164" fontId="1" fillId="0" borderId="9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64" fontId="1" fillId="0" borderId="13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165" fontId="1" fillId="0" borderId="0" xfId="0" applyNumberFormat="1" applyFont="1" applyAlignment="1">
      <alignment horizontal="center"/>
    </xf>
    <xf numFmtId="165" fontId="1" fillId="0" borderId="6" xfId="0" applyNumberFormat="1" applyFont="1" applyBorder="1" applyAlignment="1">
      <alignment horizontal="center"/>
    </xf>
    <xf numFmtId="165" fontId="1" fillId="0" borderId="8" xfId="0" applyNumberFormat="1" applyFont="1" applyBorder="1" applyAlignment="1">
      <alignment horizontal="center"/>
    </xf>
    <xf numFmtId="165" fontId="1" fillId="0" borderId="9" xfId="0" applyNumberFormat="1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2" fontId="1" fillId="0" borderId="6" xfId="0" applyNumberFormat="1" applyFont="1" applyBorder="1" applyAlignment="1">
      <alignment horizontal="center"/>
    </xf>
    <xf numFmtId="2" fontId="1" fillId="0" borderId="8" xfId="0" applyNumberFormat="1" applyFont="1" applyBorder="1" applyAlignment="1">
      <alignment horizontal="center"/>
    </xf>
    <xf numFmtId="2" fontId="1" fillId="0" borderId="9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165" fontId="1" fillId="0" borderId="5" xfId="0" applyNumberFormat="1" applyFont="1" applyBorder="1" applyAlignment="1">
      <alignment horizontal="center"/>
    </xf>
    <xf numFmtId="165" fontId="1" fillId="0" borderId="7" xfId="0" applyNumberFormat="1" applyFont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2" fillId="0" borderId="16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165" fontId="1" fillId="0" borderId="3" xfId="0" applyNumberFormat="1" applyFont="1" applyBorder="1" applyAlignment="1">
      <alignment horizontal="center"/>
    </xf>
    <xf numFmtId="0" fontId="0" fillId="0" borderId="8" xfId="0" applyBorder="1" applyAlignment="1">
      <alignment horizontal="center"/>
    </xf>
    <xf numFmtId="1" fontId="0" fillId="0" borderId="0" xfId="0" applyNumberFormat="1" applyAlignment="1">
      <alignment horizontal="center"/>
    </xf>
    <xf numFmtId="0" fontId="2" fillId="2" borderId="10" xfId="0" applyFont="1" applyFill="1" applyBorder="1" applyAlignment="1">
      <alignment horizontal="center"/>
    </xf>
    <xf numFmtId="164" fontId="3" fillId="0" borderId="0" xfId="0" applyNumberFormat="1" applyFont="1" applyAlignment="1">
      <alignment horizontal="left"/>
    </xf>
    <xf numFmtId="2" fontId="3" fillId="0" borderId="1" xfId="0" applyNumberFormat="1" applyFont="1" applyBorder="1" applyAlignment="1">
      <alignment horizontal="center"/>
    </xf>
    <xf numFmtId="2" fontId="3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center"/>
    </xf>
    <xf numFmtId="2" fontId="1" fillId="0" borderId="13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164" fontId="2" fillId="0" borderId="5" xfId="0" applyNumberFormat="1" applyFont="1" applyBorder="1" applyAlignment="1">
      <alignment horizontal="center"/>
    </xf>
    <xf numFmtId="164" fontId="2" fillId="2" borderId="10" xfId="0" applyNumberFormat="1" applyFont="1" applyFill="1" applyBorder="1" applyAlignment="1">
      <alignment horizontal="center"/>
    </xf>
    <xf numFmtId="164" fontId="2" fillId="2" borderId="12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164" fontId="2" fillId="0" borderId="14" xfId="0" applyNumberFormat="1" applyFont="1" applyBorder="1" applyAlignment="1">
      <alignment horizontal="center"/>
    </xf>
    <xf numFmtId="164" fontId="2" fillId="0" borderId="15" xfId="0" applyNumberFormat="1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2" borderId="10" xfId="0" applyNumberFormat="1" applyFill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10" fontId="2" fillId="0" borderId="0" xfId="0" applyNumberFormat="1" applyFont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10" fontId="2" fillId="0" borderId="8" xfId="0" applyNumberFormat="1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10" fontId="2" fillId="0" borderId="3" xfId="0" applyNumberFormat="1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3" borderId="0" xfId="0" applyFont="1" applyFill="1" applyAlignment="1">
      <alignment horizontal="center"/>
    </xf>
    <xf numFmtId="164" fontId="2" fillId="3" borderId="0" xfId="0" applyNumberFormat="1" applyFont="1" applyFill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0" xfId="0" quotePrefix="1" applyFont="1" applyBorder="1" applyAlignment="1">
      <alignment horizontal="center"/>
    </xf>
    <xf numFmtId="0" fontId="3" fillId="0" borderId="11" xfId="0" quotePrefix="1" applyFont="1" applyBorder="1" applyAlignment="1">
      <alignment horizontal="center"/>
    </xf>
    <xf numFmtId="0" fontId="3" fillId="0" borderId="12" xfId="0" quotePrefix="1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164" fontId="3" fillId="0" borderId="10" xfId="0" applyNumberFormat="1" applyFont="1" applyBorder="1" applyAlignment="1">
      <alignment horizontal="center"/>
    </xf>
    <xf numFmtId="164" fontId="3" fillId="0" borderId="11" xfId="0" applyNumberFormat="1" applyFont="1" applyBorder="1" applyAlignment="1">
      <alignment horizontal="center"/>
    </xf>
    <xf numFmtId="164" fontId="3" fillId="0" borderId="12" xfId="0" applyNumberFormat="1" applyFont="1" applyBorder="1" applyAlignment="1">
      <alignment horizontal="center"/>
    </xf>
    <xf numFmtId="164" fontId="1" fillId="0" borderId="10" xfId="0" applyNumberFormat="1" applyFont="1" applyBorder="1" applyAlignment="1">
      <alignment horizontal="center"/>
    </xf>
    <xf numFmtId="164" fontId="1" fillId="0" borderId="11" xfId="0" applyNumberFormat="1" applyFont="1" applyBorder="1" applyAlignment="1">
      <alignment horizontal="center"/>
    </xf>
    <xf numFmtId="164" fontId="1" fillId="0" borderId="12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65" fontId="1" fillId="2" borderId="5" xfId="0" applyNumberFormat="1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center"/>
    </xf>
    <xf numFmtId="165" fontId="1" fillId="2" borderId="6" xfId="0" applyNumberFormat="1" applyFont="1" applyFill="1" applyBorder="1" applyAlignment="1">
      <alignment horizontal="center"/>
    </xf>
    <xf numFmtId="49" fontId="1" fillId="2" borderId="5" xfId="0" applyNumberFormat="1" applyFont="1" applyFill="1" applyBorder="1" applyAlignment="1">
      <alignment horizontal="center"/>
    </xf>
    <xf numFmtId="49" fontId="1" fillId="2" borderId="0" xfId="0" applyNumberFormat="1" applyFont="1" applyFill="1" applyAlignment="1">
      <alignment horizontal="center"/>
    </xf>
    <xf numFmtId="49" fontId="1" fillId="2" borderId="6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164" fontId="1" fillId="2" borderId="5" xfId="0" applyNumberFormat="1" applyFont="1" applyFill="1" applyBorder="1" applyAlignment="1">
      <alignment horizontal="center"/>
    </xf>
    <xf numFmtId="164" fontId="1" fillId="2" borderId="0" xfId="0" applyNumberFormat="1" applyFont="1" applyFill="1" applyAlignment="1">
      <alignment horizontal="center"/>
    </xf>
    <xf numFmtId="164" fontId="1" fillId="2" borderId="6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3E671-6EB7-4714-99FA-AB73DC6D89B8}">
  <dimension ref="A1:R41"/>
  <sheetViews>
    <sheetView tabSelected="1" zoomScale="85" zoomScaleNormal="85" workbookViewId="0">
      <selection activeCell="I53" sqref="I53"/>
    </sheetView>
  </sheetViews>
  <sheetFormatPr baseColWidth="10" defaultColWidth="8.6640625" defaultRowHeight="13" x14ac:dyDescent="0.15"/>
  <cols>
    <col min="1" max="1" width="15.1640625" style="48" bestFit="1" customWidth="1"/>
    <col min="2" max="2" width="8.83203125" style="48" bestFit="1" customWidth="1"/>
    <col min="3" max="13" width="9" style="48" bestFit="1" customWidth="1"/>
    <col min="14" max="16384" width="8.6640625" style="48"/>
  </cols>
  <sheetData>
    <row r="1" spans="1:13" ht="14" thickBot="1" x14ac:dyDescent="0.2">
      <c r="A1" s="48" t="s">
        <v>254</v>
      </c>
    </row>
    <row r="2" spans="1:13" ht="14" thickBot="1" x14ac:dyDescent="0.2">
      <c r="A2" s="57" t="s">
        <v>255</v>
      </c>
      <c r="B2" s="220" t="s">
        <v>261</v>
      </c>
      <c r="C2" s="222"/>
      <c r="D2" s="222"/>
      <c r="E2" s="222"/>
      <c r="F2" s="222"/>
      <c r="G2" s="221"/>
      <c r="H2" s="220" t="s">
        <v>262</v>
      </c>
      <c r="I2" s="222"/>
      <c r="J2" s="222"/>
      <c r="K2" s="222"/>
      <c r="L2" s="222"/>
      <c r="M2" s="221"/>
    </row>
    <row r="3" spans="1:13" x14ac:dyDescent="0.15">
      <c r="A3" s="58" t="s">
        <v>256</v>
      </c>
      <c r="B3" s="60">
        <v>9600.33</v>
      </c>
      <c r="C3" s="61">
        <v>14882.48</v>
      </c>
      <c r="D3" s="61">
        <v>12106.83</v>
      </c>
      <c r="E3" s="61">
        <v>10253.42</v>
      </c>
      <c r="F3" s="61">
        <v>13390.27</v>
      </c>
      <c r="G3" s="62">
        <v>10755.16</v>
      </c>
      <c r="H3" s="60">
        <v>43028.05</v>
      </c>
      <c r="I3" s="61">
        <v>44435.74</v>
      </c>
      <c r="J3" s="61">
        <v>44998.7</v>
      </c>
      <c r="K3" s="61">
        <v>46890.559999999998</v>
      </c>
      <c r="L3" s="61">
        <v>39098.629999999997</v>
      </c>
      <c r="M3" s="62">
        <v>45305.69</v>
      </c>
    </row>
    <row r="4" spans="1:13" x14ac:dyDescent="0.15">
      <c r="A4" s="58" t="s">
        <v>257</v>
      </c>
      <c r="B4" s="60">
        <v>251.36529999999999</v>
      </c>
      <c r="C4" s="61">
        <v>139.53559999999999</v>
      </c>
      <c r="D4" s="61">
        <v>120.01990000000001</v>
      </c>
      <c r="E4" s="61">
        <v>153.6994</v>
      </c>
      <c r="F4" s="61">
        <v>106.235</v>
      </c>
      <c r="G4" s="62">
        <v>137.6498</v>
      </c>
      <c r="H4" s="60">
        <v>31664.54</v>
      </c>
      <c r="I4" s="61">
        <v>48244.19</v>
      </c>
      <c r="J4" s="61">
        <v>49076.86</v>
      </c>
      <c r="K4" s="61">
        <v>38640.730000000003</v>
      </c>
      <c r="L4" s="61">
        <v>39318.81</v>
      </c>
      <c r="M4" s="62">
        <v>39493.85</v>
      </c>
    </row>
    <row r="5" spans="1:13" x14ac:dyDescent="0.15">
      <c r="A5" s="58" t="s">
        <v>258</v>
      </c>
      <c r="B5" s="60">
        <v>486.55040000000002</v>
      </c>
      <c r="C5" s="61">
        <v>78.160589999999999</v>
      </c>
      <c r="D5" s="61">
        <v>72.13664</v>
      </c>
      <c r="E5" s="61">
        <v>224.76070000000001</v>
      </c>
      <c r="F5" s="61">
        <v>60.404870000000003</v>
      </c>
      <c r="G5" s="62">
        <v>81.461010000000002</v>
      </c>
      <c r="H5" s="60">
        <v>23130.39</v>
      </c>
      <c r="I5" s="61">
        <v>24091.439999999999</v>
      </c>
      <c r="J5" s="61">
        <v>22929.759999999998</v>
      </c>
      <c r="K5" s="61">
        <v>17383.54</v>
      </c>
      <c r="L5" s="61">
        <v>19347.04</v>
      </c>
      <c r="M5" s="62">
        <v>23212.42</v>
      </c>
    </row>
    <row r="6" spans="1:13" x14ac:dyDescent="0.15">
      <c r="A6" s="58" t="s">
        <v>259</v>
      </c>
      <c r="B6" s="60">
        <v>96.726129999999998</v>
      </c>
      <c r="C6" s="61">
        <v>42.271830000000001</v>
      </c>
      <c r="D6" s="61">
        <v>96.368560000000002</v>
      </c>
      <c r="E6" s="61">
        <v>51.432699999999997</v>
      </c>
      <c r="F6" s="61">
        <v>30.73873</v>
      </c>
      <c r="G6" s="62">
        <v>12.74841</v>
      </c>
      <c r="H6" s="60">
        <v>11107.17</v>
      </c>
      <c r="I6" s="61">
        <v>10892.17</v>
      </c>
      <c r="J6" s="61">
        <v>9692.4770000000008</v>
      </c>
      <c r="K6" s="61">
        <v>9142.26</v>
      </c>
      <c r="L6" s="61">
        <v>8622.0310000000009</v>
      </c>
      <c r="M6" s="62">
        <v>7606.2120000000004</v>
      </c>
    </row>
    <row r="7" spans="1:13" ht="14" thickBot="1" x14ac:dyDescent="0.2">
      <c r="A7" s="64" t="s">
        <v>260</v>
      </c>
      <c r="B7" s="66">
        <v>29.689489999999999</v>
      </c>
      <c r="C7" s="67">
        <v>14.14583</v>
      </c>
      <c r="D7" s="67">
        <v>74.272989999999993</v>
      </c>
      <c r="E7" s="67">
        <v>13.919750000000001</v>
      </c>
      <c r="F7" s="67">
        <v>5.9912739999999998</v>
      </c>
      <c r="G7" s="68">
        <v>10.469659999999999</v>
      </c>
      <c r="H7" s="66">
        <v>10536.86</v>
      </c>
      <c r="I7" s="67">
        <v>10230.5</v>
      </c>
      <c r="J7" s="67">
        <v>7559.1880000000001</v>
      </c>
      <c r="K7" s="67">
        <v>8278.9979999999996</v>
      </c>
      <c r="L7" s="67">
        <v>7601.643</v>
      </c>
      <c r="M7" s="68">
        <v>8658.875</v>
      </c>
    </row>
    <row r="8" spans="1:13" x14ac:dyDescent="0.15">
      <c r="B8" s="101" t="s">
        <v>6</v>
      </c>
    </row>
    <row r="10" spans="1:13" ht="14" thickBot="1" x14ac:dyDescent="0.2">
      <c r="A10" s="48" t="s">
        <v>16</v>
      </c>
    </row>
    <row r="11" spans="1:13" ht="14" thickBot="1" x14ac:dyDescent="0.2">
      <c r="A11" s="57" t="s">
        <v>0</v>
      </c>
      <c r="B11" s="220" t="s">
        <v>2</v>
      </c>
      <c r="C11" s="222"/>
      <c r="D11" s="222"/>
      <c r="E11" s="222"/>
      <c r="F11" s="222"/>
      <c r="G11" s="221"/>
      <c r="H11" s="223" t="s">
        <v>3</v>
      </c>
      <c r="I11" s="224"/>
      <c r="J11" s="224"/>
      <c r="K11" s="224"/>
      <c r="L11" s="224"/>
      <c r="M11" s="225"/>
    </row>
    <row r="12" spans="1:13" x14ac:dyDescent="0.15">
      <c r="A12" s="39" t="s">
        <v>1</v>
      </c>
      <c r="B12" s="81">
        <v>126.31</v>
      </c>
      <c r="C12" s="82">
        <v>121.48</v>
      </c>
      <c r="D12" s="82">
        <v>128.69999999999999</v>
      </c>
      <c r="E12" s="82">
        <v>121.78</v>
      </c>
      <c r="F12" s="82">
        <v>122.06</v>
      </c>
      <c r="G12" s="83">
        <v>121.83</v>
      </c>
      <c r="H12" s="82">
        <v>34891.660000000003</v>
      </c>
      <c r="I12" s="82">
        <v>35029.06</v>
      </c>
      <c r="J12" s="82">
        <v>35194.68</v>
      </c>
      <c r="K12" s="82">
        <v>34516.269999999997</v>
      </c>
      <c r="L12" s="82">
        <v>34704.14</v>
      </c>
      <c r="M12" s="83">
        <v>34745.71</v>
      </c>
    </row>
    <row r="13" spans="1:13" x14ac:dyDescent="0.15">
      <c r="A13" s="84" t="s">
        <v>4</v>
      </c>
      <c r="B13" s="85">
        <v>89.49</v>
      </c>
      <c r="C13" s="86">
        <v>120.81</v>
      </c>
      <c r="D13" s="86">
        <v>122.02</v>
      </c>
      <c r="E13" s="86">
        <v>86.4</v>
      </c>
      <c r="F13" s="86">
        <v>118.89</v>
      </c>
      <c r="G13" s="87">
        <v>116.04</v>
      </c>
      <c r="H13" s="86">
        <v>98.97</v>
      </c>
      <c r="I13" s="86">
        <v>128.44999999999999</v>
      </c>
      <c r="J13" s="86">
        <v>130.79</v>
      </c>
      <c r="K13" s="86">
        <v>93.97</v>
      </c>
      <c r="L13" s="86">
        <v>121.39</v>
      </c>
      <c r="M13" s="87">
        <v>123.23</v>
      </c>
    </row>
    <row r="14" spans="1:13" ht="14" thickBot="1" x14ac:dyDescent="0.2">
      <c r="A14" s="88" t="s">
        <v>5</v>
      </c>
      <c r="B14" s="89">
        <v>21199.91</v>
      </c>
      <c r="C14" s="90">
        <v>21259.99</v>
      </c>
      <c r="D14" s="90">
        <v>22487.02</v>
      </c>
      <c r="E14" s="90">
        <v>19079.22</v>
      </c>
      <c r="F14" s="90">
        <v>18769.21</v>
      </c>
      <c r="G14" s="91">
        <v>18221.240000000002</v>
      </c>
      <c r="H14" s="90">
        <v>170.33109999999999</v>
      </c>
      <c r="I14" s="90">
        <v>181.6788</v>
      </c>
      <c r="J14" s="90">
        <v>180.62710000000001</v>
      </c>
      <c r="K14" s="90">
        <v>162.8682</v>
      </c>
      <c r="L14" s="90">
        <v>153.03790000000001</v>
      </c>
      <c r="M14" s="91">
        <v>155.4537</v>
      </c>
    </row>
    <row r="15" spans="1:13" x14ac:dyDescent="0.15">
      <c r="B15" s="101" t="s">
        <v>6</v>
      </c>
    </row>
    <row r="17" spans="1:18" ht="14" thickBot="1" x14ac:dyDescent="0.2">
      <c r="A17" s="48" t="s">
        <v>263</v>
      </c>
    </row>
    <row r="18" spans="1:18" ht="14" thickBot="1" x14ac:dyDescent="0.2">
      <c r="A18" s="48" t="s">
        <v>78</v>
      </c>
      <c r="N18" s="220" t="s">
        <v>288</v>
      </c>
      <c r="O18" s="221"/>
    </row>
    <row r="19" spans="1:18" ht="14" thickBot="1" x14ac:dyDescent="0.2">
      <c r="A19" s="28" t="s">
        <v>59</v>
      </c>
      <c r="B19" s="226" t="s">
        <v>51</v>
      </c>
      <c r="C19" s="227"/>
      <c r="D19" s="227"/>
      <c r="E19" s="227"/>
      <c r="F19" s="227"/>
      <c r="G19" s="228"/>
      <c r="H19" s="226" t="s">
        <v>82</v>
      </c>
      <c r="I19" s="227"/>
      <c r="J19" s="227"/>
      <c r="K19" s="227"/>
      <c r="L19" s="227"/>
      <c r="M19" s="228"/>
      <c r="N19" s="41" t="s">
        <v>51</v>
      </c>
      <c r="O19" s="40" t="s">
        <v>252</v>
      </c>
      <c r="P19" s="40" t="s">
        <v>253</v>
      </c>
      <c r="Q19" s="46"/>
      <c r="R19" s="46"/>
    </row>
    <row r="20" spans="1:18" x14ac:dyDescent="0.15">
      <c r="A20" s="28" t="s">
        <v>54</v>
      </c>
      <c r="B20" s="42">
        <v>36989.4</v>
      </c>
      <c r="C20" s="43">
        <v>50524</v>
      </c>
      <c r="D20" s="43">
        <v>41238.699999999997</v>
      </c>
      <c r="E20" s="43">
        <v>43495.4</v>
      </c>
      <c r="F20" s="43">
        <v>48123.6</v>
      </c>
      <c r="G20" s="44">
        <v>51256.5</v>
      </c>
      <c r="H20" s="43">
        <v>5861.9</v>
      </c>
      <c r="I20" s="43">
        <v>8580.7000000000007</v>
      </c>
      <c r="J20" s="43">
        <v>5837.3</v>
      </c>
      <c r="K20" s="43">
        <v>11574.6</v>
      </c>
      <c r="L20" s="43">
        <v>10667.8</v>
      </c>
      <c r="M20" s="44">
        <v>7165.6</v>
      </c>
      <c r="N20" s="85">
        <v>45271.266666666663</v>
      </c>
      <c r="O20" s="87">
        <v>8281.3166666666675</v>
      </c>
      <c r="P20" s="87">
        <v>5.4666749852579795</v>
      </c>
      <c r="Q20" s="92"/>
      <c r="R20" s="92"/>
    </row>
    <row r="21" spans="1:18" x14ac:dyDescent="0.15">
      <c r="A21" s="93" t="s">
        <v>55</v>
      </c>
      <c r="B21" s="94">
        <v>28887.7</v>
      </c>
      <c r="C21" s="45">
        <v>22630.9</v>
      </c>
      <c r="D21" s="45">
        <v>29428.6</v>
      </c>
      <c r="E21" s="45">
        <v>31523.1</v>
      </c>
      <c r="F21" s="45">
        <v>24616</v>
      </c>
      <c r="G21" s="95">
        <v>30366.9</v>
      </c>
      <c r="H21" s="45">
        <v>215.7</v>
      </c>
      <c r="I21" s="45">
        <v>149.5</v>
      </c>
      <c r="J21" s="45">
        <v>155.19999999999999</v>
      </c>
      <c r="K21" s="45">
        <v>608.9</v>
      </c>
      <c r="L21" s="45">
        <v>265.39999999999998</v>
      </c>
      <c r="M21" s="95">
        <v>280.2</v>
      </c>
      <c r="N21" s="85">
        <v>27908.866666666669</v>
      </c>
      <c r="O21" s="87">
        <v>279.14999999999998</v>
      </c>
      <c r="P21" s="87">
        <v>99.978028539017274</v>
      </c>
      <c r="Q21" s="92"/>
      <c r="R21" s="92"/>
    </row>
    <row r="22" spans="1:18" x14ac:dyDescent="0.15">
      <c r="A22" s="93" t="s">
        <v>56</v>
      </c>
      <c r="B22" s="94">
        <v>12632.9</v>
      </c>
      <c r="C22" s="45">
        <v>14746.7</v>
      </c>
      <c r="D22" s="45">
        <v>21460.400000000001</v>
      </c>
      <c r="E22" s="45">
        <v>21836.6</v>
      </c>
      <c r="F22" s="45">
        <v>15809.4</v>
      </c>
      <c r="G22" s="95">
        <v>19738.7</v>
      </c>
      <c r="H22" s="45">
        <v>422.2</v>
      </c>
      <c r="I22" s="45">
        <v>444.9</v>
      </c>
      <c r="J22" s="45">
        <v>327.39999999999998</v>
      </c>
      <c r="K22" s="45">
        <v>324.2</v>
      </c>
      <c r="L22" s="45">
        <v>86.6</v>
      </c>
      <c r="M22" s="95">
        <v>319.8</v>
      </c>
      <c r="N22" s="85">
        <v>17704.116666666665</v>
      </c>
      <c r="O22" s="87">
        <v>320.84999999999997</v>
      </c>
      <c r="P22" s="87">
        <v>55.178795906706142</v>
      </c>
      <c r="Q22" s="92"/>
      <c r="R22" s="92"/>
    </row>
    <row r="23" spans="1:18" x14ac:dyDescent="0.15">
      <c r="A23" s="93" t="s">
        <v>57</v>
      </c>
      <c r="B23" s="94">
        <v>2004.5</v>
      </c>
      <c r="C23" s="45">
        <v>5583.2</v>
      </c>
      <c r="D23" s="45">
        <v>5451.9</v>
      </c>
      <c r="E23" s="45">
        <v>5147.5</v>
      </c>
      <c r="F23" s="45">
        <v>5057.2</v>
      </c>
      <c r="G23" s="95">
        <v>5989.9</v>
      </c>
      <c r="H23" s="45">
        <v>157.9</v>
      </c>
      <c r="I23" s="45">
        <v>142.4</v>
      </c>
      <c r="J23" s="45">
        <v>132</v>
      </c>
      <c r="K23" s="45">
        <v>57.2</v>
      </c>
      <c r="L23" s="45">
        <v>220.1</v>
      </c>
      <c r="M23" s="95">
        <v>497.9</v>
      </c>
      <c r="N23" s="85">
        <v>4872.3666666666659</v>
      </c>
      <c r="O23" s="87">
        <v>201.25</v>
      </c>
      <c r="P23" s="87">
        <v>24.210517598343682</v>
      </c>
      <c r="Q23" s="92"/>
      <c r="R23" s="92"/>
    </row>
    <row r="24" spans="1:18" ht="14" thickBot="1" x14ac:dyDescent="0.2">
      <c r="A24" s="96" t="s">
        <v>58</v>
      </c>
      <c r="B24" s="97">
        <v>4680.3</v>
      </c>
      <c r="C24" s="98">
        <v>5384.4</v>
      </c>
      <c r="D24" s="98">
        <v>6055.7</v>
      </c>
      <c r="E24" s="98">
        <v>6478.3</v>
      </c>
      <c r="F24" s="98">
        <v>5143.5</v>
      </c>
      <c r="G24" s="99">
        <v>4989.2</v>
      </c>
      <c r="H24" s="98">
        <v>36.799999999999997</v>
      </c>
      <c r="I24" s="98">
        <v>67.599999999999994</v>
      </c>
      <c r="J24" s="98">
        <v>61.1</v>
      </c>
      <c r="K24" s="98">
        <v>92.2</v>
      </c>
      <c r="L24" s="98">
        <v>101</v>
      </c>
      <c r="M24" s="99">
        <v>168.9</v>
      </c>
      <c r="N24" s="89">
        <v>5455.2333333333336</v>
      </c>
      <c r="O24" s="91">
        <v>87.933333333333337</v>
      </c>
      <c r="P24" s="91">
        <v>62.038286580742984</v>
      </c>
      <c r="Q24" s="92"/>
      <c r="R24" s="92"/>
    </row>
    <row r="25" spans="1:18" ht="14" thickBot="1" x14ac:dyDescent="0.2">
      <c r="N25" s="86"/>
      <c r="O25" s="86"/>
      <c r="P25" s="86"/>
      <c r="Q25" s="100"/>
      <c r="R25" s="100"/>
    </row>
    <row r="26" spans="1:18" ht="14" thickBot="1" x14ac:dyDescent="0.2">
      <c r="A26" s="48" t="s">
        <v>79</v>
      </c>
      <c r="N26" s="220" t="s">
        <v>288</v>
      </c>
      <c r="O26" s="221"/>
      <c r="P26" s="86"/>
      <c r="Q26" s="100"/>
      <c r="R26" s="100"/>
    </row>
    <row r="27" spans="1:18" ht="14" thickBot="1" x14ac:dyDescent="0.2">
      <c r="A27" s="28" t="s">
        <v>59</v>
      </c>
      <c r="B27" s="226" t="s">
        <v>51</v>
      </c>
      <c r="C27" s="227"/>
      <c r="D27" s="227"/>
      <c r="E27" s="227"/>
      <c r="F27" s="227"/>
      <c r="G27" s="228"/>
      <c r="H27" s="226" t="s">
        <v>82</v>
      </c>
      <c r="I27" s="227"/>
      <c r="J27" s="227"/>
      <c r="K27" s="227"/>
      <c r="L27" s="227"/>
      <c r="M27" s="228"/>
      <c r="N27" s="41" t="s">
        <v>51</v>
      </c>
      <c r="O27" s="40" t="s">
        <v>252</v>
      </c>
      <c r="P27" s="40" t="s">
        <v>253</v>
      </c>
      <c r="Q27" s="100"/>
      <c r="R27" s="100"/>
    </row>
    <row r="28" spans="1:18" x14ac:dyDescent="0.15">
      <c r="A28" s="28" t="s">
        <v>54</v>
      </c>
      <c r="B28" s="42">
        <v>48671.199999999997</v>
      </c>
      <c r="C28" s="43">
        <v>48190.8</v>
      </c>
      <c r="D28" s="43">
        <v>34872.400000000001</v>
      </c>
      <c r="E28" s="43">
        <v>30413.200000000001</v>
      </c>
      <c r="F28" s="43">
        <v>51296.9</v>
      </c>
      <c r="G28" s="44">
        <v>53449.5</v>
      </c>
      <c r="H28" s="43">
        <v>11655.3</v>
      </c>
      <c r="I28" s="43">
        <v>9773.6</v>
      </c>
      <c r="J28" s="43">
        <v>8317.2000000000007</v>
      </c>
      <c r="K28" s="43">
        <v>9557.2000000000007</v>
      </c>
      <c r="L28" s="43">
        <v>10013.4</v>
      </c>
      <c r="M28" s="44">
        <v>10099.799999999999</v>
      </c>
      <c r="N28" s="85">
        <v>44482.333333333336</v>
      </c>
      <c r="O28" s="87">
        <v>9902.75</v>
      </c>
      <c r="P28" s="87">
        <v>4.4919172283793225</v>
      </c>
      <c r="Q28" s="92"/>
      <c r="R28" s="92"/>
    </row>
    <row r="29" spans="1:18" x14ac:dyDescent="0.15">
      <c r="A29" s="93" t="s">
        <v>55</v>
      </c>
      <c r="B29" s="94">
        <v>14312</v>
      </c>
      <c r="C29" s="45">
        <v>11267.6</v>
      </c>
      <c r="D29" s="45">
        <v>13055.4</v>
      </c>
      <c r="E29" s="45">
        <v>12444.2</v>
      </c>
      <c r="F29" s="45">
        <v>4747.8999999999996</v>
      </c>
      <c r="G29" s="95">
        <v>12994.6</v>
      </c>
      <c r="H29" s="45">
        <v>195.8</v>
      </c>
      <c r="I29" s="45">
        <v>244.7</v>
      </c>
      <c r="J29" s="45">
        <v>185.5</v>
      </c>
      <c r="K29" s="45">
        <v>203.7</v>
      </c>
      <c r="L29" s="45">
        <v>171.5</v>
      </c>
      <c r="M29" s="95">
        <v>180</v>
      </c>
      <c r="N29" s="85">
        <v>11470.283333333333</v>
      </c>
      <c r="O29" s="87">
        <v>196.86666666666667</v>
      </c>
      <c r="P29" s="87">
        <v>58.264222824246524</v>
      </c>
      <c r="Q29" s="92"/>
      <c r="R29" s="92"/>
    </row>
    <row r="30" spans="1:18" x14ac:dyDescent="0.15">
      <c r="A30" s="93" t="s">
        <v>56</v>
      </c>
      <c r="B30" s="94">
        <v>5719.7</v>
      </c>
      <c r="C30" s="45">
        <v>7481.7</v>
      </c>
      <c r="D30" s="45">
        <v>5328.1</v>
      </c>
      <c r="E30" s="45">
        <v>10931.2</v>
      </c>
      <c r="F30" s="45">
        <v>9740.9</v>
      </c>
      <c r="G30" s="95">
        <v>5823</v>
      </c>
      <c r="H30" s="45">
        <v>636.5</v>
      </c>
      <c r="I30" s="45">
        <v>834.3</v>
      </c>
      <c r="J30" s="45">
        <v>558.5</v>
      </c>
      <c r="K30" s="45">
        <v>793</v>
      </c>
      <c r="L30" s="45">
        <v>536.6</v>
      </c>
      <c r="M30" s="95">
        <v>575.9</v>
      </c>
      <c r="N30" s="85">
        <v>7504.0999999999995</v>
      </c>
      <c r="O30" s="87">
        <v>655.80000000000007</v>
      </c>
      <c r="P30" s="87">
        <v>11.442665446782554</v>
      </c>
      <c r="Q30" s="92"/>
      <c r="R30" s="92"/>
    </row>
    <row r="31" spans="1:18" x14ac:dyDescent="0.15">
      <c r="A31" s="93" t="s">
        <v>57</v>
      </c>
      <c r="B31" s="94">
        <v>1607.3</v>
      </c>
      <c r="C31" s="45">
        <v>1165.8</v>
      </c>
      <c r="D31" s="45">
        <v>1495.9</v>
      </c>
      <c r="E31" s="45">
        <v>2754.6</v>
      </c>
      <c r="F31" s="45">
        <v>1341.9</v>
      </c>
      <c r="G31" s="95">
        <v>1629.1</v>
      </c>
      <c r="H31" s="45">
        <v>41.3</v>
      </c>
      <c r="I31" s="45">
        <v>114.3</v>
      </c>
      <c r="J31" s="45">
        <v>30.5</v>
      </c>
      <c r="K31" s="45">
        <v>68.5</v>
      </c>
      <c r="L31" s="45">
        <v>42.8</v>
      </c>
      <c r="M31" s="95">
        <v>207.4</v>
      </c>
      <c r="N31" s="85">
        <v>1665.7666666666667</v>
      </c>
      <c r="O31" s="87">
        <v>84.133333333333326</v>
      </c>
      <c r="P31" s="87">
        <v>19.799128367670367</v>
      </c>
      <c r="Q31" s="92"/>
      <c r="R31" s="92"/>
    </row>
    <row r="32" spans="1:18" ht="14" thickBot="1" x14ac:dyDescent="0.2">
      <c r="A32" s="96" t="s">
        <v>58</v>
      </c>
      <c r="B32" s="97">
        <v>1771.2</v>
      </c>
      <c r="C32" s="98">
        <v>2295.5</v>
      </c>
      <c r="D32" s="98">
        <v>2203.1</v>
      </c>
      <c r="E32" s="98">
        <v>809.4</v>
      </c>
      <c r="F32" s="98">
        <v>1904.8</v>
      </c>
      <c r="G32" s="99">
        <v>1391.6</v>
      </c>
      <c r="H32" s="98">
        <v>114.8</v>
      </c>
      <c r="I32" s="98">
        <v>116.5</v>
      </c>
      <c r="J32" s="98">
        <v>95.2</v>
      </c>
      <c r="K32" s="98">
        <v>38.5</v>
      </c>
      <c r="L32" s="98">
        <v>75.599999999999994</v>
      </c>
      <c r="M32" s="99">
        <v>28.1</v>
      </c>
      <c r="N32" s="89">
        <v>1729.2666666666664</v>
      </c>
      <c r="O32" s="91">
        <v>78.116666666666674</v>
      </c>
      <c r="P32" s="91">
        <v>22.136974610625128</v>
      </c>
      <c r="Q32" s="92"/>
      <c r="R32" s="92"/>
    </row>
    <row r="33" spans="1:18" ht="14" thickBot="1" x14ac:dyDescent="0.2">
      <c r="N33" s="86"/>
      <c r="O33" s="86"/>
      <c r="P33" s="86"/>
      <c r="Q33" s="100"/>
      <c r="R33" s="100"/>
    </row>
    <row r="34" spans="1:18" ht="14" thickBot="1" x14ac:dyDescent="0.2">
      <c r="A34" s="48" t="s">
        <v>80</v>
      </c>
      <c r="N34" s="220" t="s">
        <v>288</v>
      </c>
      <c r="O34" s="221"/>
      <c r="P34" s="86"/>
      <c r="Q34" s="100"/>
      <c r="R34" s="100"/>
    </row>
    <row r="35" spans="1:18" ht="14" thickBot="1" x14ac:dyDescent="0.2">
      <c r="A35" s="28" t="s">
        <v>59</v>
      </c>
      <c r="B35" s="226" t="s">
        <v>51</v>
      </c>
      <c r="C35" s="227"/>
      <c r="D35" s="227"/>
      <c r="E35" s="227"/>
      <c r="F35" s="227"/>
      <c r="G35" s="228"/>
      <c r="H35" s="226" t="s">
        <v>82</v>
      </c>
      <c r="I35" s="227"/>
      <c r="J35" s="227"/>
      <c r="K35" s="227"/>
      <c r="L35" s="227"/>
      <c r="M35" s="228"/>
      <c r="N35" s="41" t="s">
        <v>51</v>
      </c>
      <c r="O35" s="40" t="s">
        <v>252</v>
      </c>
      <c r="P35" s="40" t="s">
        <v>253</v>
      </c>
      <c r="Q35" s="100"/>
      <c r="R35" s="100"/>
    </row>
    <row r="36" spans="1:18" x14ac:dyDescent="0.15">
      <c r="A36" s="28" t="s">
        <v>54</v>
      </c>
      <c r="B36" s="42">
        <v>48379.5</v>
      </c>
      <c r="C36" s="43">
        <v>51588.4</v>
      </c>
      <c r="D36" s="43">
        <v>40929.199999999997</v>
      </c>
      <c r="E36" s="43">
        <v>37940.800000000003</v>
      </c>
      <c r="F36" s="43">
        <v>48934.2</v>
      </c>
      <c r="G36" s="44">
        <v>38916.5</v>
      </c>
      <c r="H36" s="43">
        <v>9862.4</v>
      </c>
      <c r="I36" s="43">
        <v>10326.700000000001</v>
      </c>
      <c r="J36" s="43">
        <v>12055.2</v>
      </c>
      <c r="K36" s="43">
        <v>5797.9</v>
      </c>
      <c r="L36" s="43">
        <v>9630.7999999999993</v>
      </c>
      <c r="M36" s="44">
        <v>11304.1</v>
      </c>
      <c r="N36" s="85">
        <v>44448.1</v>
      </c>
      <c r="O36" s="87">
        <v>9829.5166666666664</v>
      </c>
      <c r="P36" s="87">
        <v>4.5219008733898409</v>
      </c>
      <c r="Q36" s="92"/>
      <c r="R36" s="92"/>
    </row>
    <row r="37" spans="1:18" x14ac:dyDescent="0.15">
      <c r="A37" s="93" t="s">
        <v>55</v>
      </c>
      <c r="B37" s="94">
        <v>28342.9</v>
      </c>
      <c r="C37" s="45">
        <v>17010.7</v>
      </c>
      <c r="D37" s="45">
        <v>22236.1</v>
      </c>
      <c r="E37" s="45">
        <v>8357.7000000000007</v>
      </c>
      <c r="F37" s="45">
        <v>23067</v>
      </c>
      <c r="G37" s="95">
        <v>23517</v>
      </c>
      <c r="H37" s="45">
        <v>140.69999999999999</v>
      </c>
      <c r="I37" s="45">
        <v>125.5</v>
      </c>
      <c r="J37" s="45">
        <v>168.6</v>
      </c>
      <c r="K37" s="45">
        <v>99.6</v>
      </c>
      <c r="L37" s="45">
        <v>166.6</v>
      </c>
      <c r="M37" s="95">
        <v>132.9</v>
      </c>
      <c r="N37" s="85">
        <v>20421.900000000001</v>
      </c>
      <c r="O37" s="87">
        <v>138.98333333333332</v>
      </c>
      <c r="P37" s="87">
        <v>146.93776232162134</v>
      </c>
      <c r="Q37" s="92"/>
      <c r="R37" s="92"/>
    </row>
    <row r="38" spans="1:18" x14ac:dyDescent="0.15">
      <c r="A38" s="93" t="s">
        <v>56</v>
      </c>
      <c r="B38" s="94">
        <v>19160</v>
      </c>
      <c r="C38" s="45">
        <v>18432.900000000001</v>
      </c>
      <c r="D38" s="45">
        <v>13561</v>
      </c>
      <c r="E38" s="45">
        <v>10586.2</v>
      </c>
      <c r="F38" s="45">
        <v>11588</v>
      </c>
      <c r="G38" s="95">
        <v>19904.3</v>
      </c>
      <c r="H38" s="45">
        <v>295.3</v>
      </c>
      <c r="I38" s="45">
        <v>426.5</v>
      </c>
      <c r="J38" s="45">
        <v>257.89999999999998</v>
      </c>
      <c r="K38" s="45">
        <v>324.5</v>
      </c>
      <c r="L38" s="45">
        <v>347.6</v>
      </c>
      <c r="M38" s="95">
        <v>222</v>
      </c>
      <c r="N38" s="85">
        <v>15538.733333333335</v>
      </c>
      <c r="O38" s="87">
        <v>312.29999999999995</v>
      </c>
      <c r="P38" s="87">
        <v>49.755790372505082</v>
      </c>
      <c r="Q38" s="92"/>
      <c r="R38" s="92"/>
    </row>
    <row r="39" spans="1:18" x14ac:dyDescent="0.15">
      <c r="A39" s="93" t="s">
        <v>57</v>
      </c>
      <c r="B39" s="94">
        <v>4169.6000000000004</v>
      </c>
      <c r="C39" s="45">
        <v>6887.8</v>
      </c>
      <c r="D39" s="45">
        <v>6373.7</v>
      </c>
      <c r="E39" s="45">
        <v>3991.2</v>
      </c>
      <c r="F39" s="45">
        <v>4716.5</v>
      </c>
      <c r="G39" s="95">
        <v>2420.8000000000002</v>
      </c>
      <c r="H39" s="45">
        <v>58.4</v>
      </c>
      <c r="I39" s="45">
        <v>181.2</v>
      </c>
      <c r="J39" s="45">
        <v>170.4</v>
      </c>
      <c r="K39" s="45">
        <v>78.3</v>
      </c>
      <c r="L39" s="45">
        <v>54.7</v>
      </c>
      <c r="M39" s="95">
        <v>39.1</v>
      </c>
      <c r="N39" s="85">
        <v>4759.9333333333334</v>
      </c>
      <c r="O39" s="87">
        <v>97.016666666666666</v>
      </c>
      <c r="P39" s="87">
        <v>49.063047586325375</v>
      </c>
      <c r="Q39" s="92"/>
      <c r="R39" s="92"/>
    </row>
    <row r="40" spans="1:18" ht="14" thickBot="1" x14ac:dyDescent="0.2">
      <c r="A40" s="96" t="s">
        <v>58</v>
      </c>
      <c r="B40" s="97">
        <v>6170.5</v>
      </c>
      <c r="C40" s="98">
        <v>6461.9</v>
      </c>
      <c r="D40" s="98">
        <v>5172.7</v>
      </c>
      <c r="E40" s="98">
        <v>4988.8</v>
      </c>
      <c r="F40" s="98">
        <v>6000.6</v>
      </c>
      <c r="G40" s="99">
        <v>2845.2</v>
      </c>
      <c r="H40" s="98">
        <v>65.2</v>
      </c>
      <c r="I40" s="98">
        <v>63.2</v>
      </c>
      <c r="J40" s="98">
        <v>47.7</v>
      </c>
      <c r="K40" s="98">
        <v>46.5</v>
      </c>
      <c r="L40" s="98">
        <v>107.4</v>
      </c>
      <c r="M40" s="99">
        <v>61.1</v>
      </c>
      <c r="N40" s="89">
        <v>5273.2833333333338</v>
      </c>
      <c r="O40" s="91">
        <v>65.183333333333337</v>
      </c>
      <c r="P40" s="91">
        <v>80.899258501661976</v>
      </c>
      <c r="Q40" s="92"/>
      <c r="R40" s="92"/>
    </row>
    <row r="41" spans="1:18" x14ac:dyDescent="0.15">
      <c r="A41" s="101" t="s">
        <v>81</v>
      </c>
    </row>
  </sheetData>
  <mergeCells count="13">
    <mergeCell ref="B35:G35"/>
    <mergeCell ref="H35:M35"/>
    <mergeCell ref="N26:O26"/>
    <mergeCell ref="N34:O34"/>
    <mergeCell ref="B19:G19"/>
    <mergeCell ref="H19:M19"/>
    <mergeCell ref="B27:G27"/>
    <mergeCell ref="H27:M27"/>
    <mergeCell ref="N18:O18"/>
    <mergeCell ref="B11:G11"/>
    <mergeCell ref="H11:M11"/>
    <mergeCell ref="B2:G2"/>
    <mergeCell ref="H2:M2"/>
  </mergeCells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7B439-299D-429B-9A81-EE247772E46D}">
  <dimension ref="A1:G9"/>
  <sheetViews>
    <sheetView zoomScale="85" zoomScaleNormal="85" workbookViewId="0">
      <selection activeCell="J18" sqref="J18"/>
    </sheetView>
  </sheetViews>
  <sheetFormatPr baseColWidth="10" defaultColWidth="9" defaultRowHeight="13" x14ac:dyDescent="0.15"/>
  <cols>
    <col min="1" max="16384" width="9" style="9"/>
  </cols>
  <sheetData>
    <row r="1" spans="1:7" ht="14" thickBot="1" x14ac:dyDescent="0.2">
      <c r="A1" s="9" t="s">
        <v>264</v>
      </c>
    </row>
    <row r="2" spans="1:7" ht="14" thickBot="1" x14ac:dyDescent="0.2">
      <c r="A2" s="117" t="s">
        <v>265</v>
      </c>
      <c r="B2" s="220" t="s">
        <v>266</v>
      </c>
      <c r="C2" s="222"/>
      <c r="D2" s="222"/>
      <c r="E2" s="222"/>
      <c r="F2" s="222"/>
      <c r="G2" s="221"/>
    </row>
    <row r="3" spans="1:7" x14ac:dyDescent="0.15">
      <c r="A3" s="115" t="s">
        <v>328</v>
      </c>
      <c r="B3" s="229" t="s">
        <v>332</v>
      </c>
      <c r="C3" s="230"/>
      <c r="D3" s="230"/>
      <c r="E3" s="230"/>
      <c r="F3" s="230"/>
      <c r="G3" s="231"/>
    </row>
    <row r="4" spans="1:7" x14ac:dyDescent="0.15">
      <c r="A4" s="115" t="s">
        <v>329</v>
      </c>
      <c r="B4" s="229" t="s">
        <v>325</v>
      </c>
      <c r="C4" s="230"/>
      <c r="D4" s="230"/>
      <c r="E4" s="230"/>
      <c r="F4" s="230"/>
      <c r="G4" s="231"/>
    </row>
    <row r="5" spans="1:7" x14ac:dyDescent="0.15">
      <c r="A5" s="115" t="s">
        <v>330</v>
      </c>
      <c r="B5" s="229" t="s">
        <v>326</v>
      </c>
      <c r="C5" s="230"/>
      <c r="D5" s="230"/>
      <c r="E5" s="230"/>
      <c r="F5" s="230"/>
      <c r="G5" s="231"/>
    </row>
    <row r="6" spans="1:7" ht="14" thickBot="1" x14ac:dyDescent="0.2">
      <c r="A6" s="116" t="s">
        <v>331</v>
      </c>
      <c r="B6" s="232" t="s">
        <v>327</v>
      </c>
      <c r="C6" s="233"/>
      <c r="D6" s="233"/>
      <c r="E6" s="233"/>
      <c r="F6" s="233"/>
      <c r="G6" s="234"/>
    </row>
    <row r="7" spans="1:7" x14ac:dyDescent="0.15">
      <c r="A7" s="49"/>
    </row>
    <row r="8" spans="1:7" x14ac:dyDescent="0.15">
      <c r="A8" s="49"/>
    </row>
    <row r="9" spans="1:7" x14ac:dyDescent="0.15">
      <c r="A9" s="49"/>
    </row>
  </sheetData>
  <mergeCells count="5">
    <mergeCell ref="B2:G2"/>
    <mergeCell ref="B3:G3"/>
    <mergeCell ref="B4:G4"/>
    <mergeCell ref="B5:G5"/>
    <mergeCell ref="B6:G6"/>
  </mergeCells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DFAF4-0357-48DF-BBDE-ED9158CE1780}">
  <dimension ref="A1:M106"/>
  <sheetViews>
    <sheetView topLeftCell="A50" zoomScale="85" zoomScaleNormal="85" workbookViewId="0">
      <selection activeCell="D111" sqref="D111"/>
    </sheetView>
  </sheetViews>
  <sheetFormatPr baseColWidth="10" defaultColWidth="8.6640625" defaultRowHeight="13" x14ac:dyDescent="0.15"/>
  <cols>
    <col min="1" max="1" width="13.1640625" style="48" bestFit="1" customWidth="1"/>
    <col min="2" max="7" width="11" style="48" bestFit="1" customWidth="1"/>
    <col min="8" max="8" width="10.1640625" style="48" bestFit="1" customWidth="1"/>
    <col min="9" max="9" width="12.1640625" style="48" bestFit="1" customWidth="1"/>
    <col min="10" max="13" width="10.1640625" style="48" bestFit="1" customWidth="1"/>
    <col min="14" max="16384" width="8.6640625" style="48"/>
  </cols>
  <sheetData>
    <row r="1" spans="1:7" ht="14" thickBot="1" x14ac:dyDescent="0.2">
      <c r="A1" s="48" t="s">
        <v>272</v>
      </c>
    </row>
    <row r="2" spans="1:7" ht="14" thickBot="1" x14ac:dyDescent="0.2">
      <c r="A2" s="57" t="s">
        <v>273</v>
      </c>
      <c r="B2" s="220" t="s">
        <v>274</v>
      </c>
      <c r="C2" s="222"/>
      <c r="D2" s="222"/>
      <c r="E2" s="222"/>
      <c r="F2" s="222"/>
      <c r="G2" s="221"/>
    </row>
    <row r="3" spans="1:7" x14ac:dyDescent="0.15">
      <c r="A3" s="58">
        <v>0</v>
      </c>
      <c r="B3" s="70">
        <v>2456</v>
      </c>
      <c r="C3" s="71">
        <v>2296</v>
      </c>
      <c r="D3" s="71">
        <v>2420</v>
      </c>
      <c r="E3" s="71">
        <v>2384.5630000000001</v>
      </c>
      <c r="F3" s="71">
        <v>2436.2759999999998</v>
      </c>
      <c r="G3" s="72">
        <v>2465.047</v>
      </c>
    </row>
    <row r="4" spans="1:7" x14ac:dyDescent="0.15">
      <c r="A4" s="58">
        <v>1</v>
      </c>
      <c r="B4" s="70">
        <v>1805</v>
      </c>
      <c r="C4" s="71">
        <v>1704</v>
      </c>
      <c r="D4" s="71">
        <v>1784</v>
      </c>
      <c r="E4" s="71">
        <v>1795.729</v>
      </c>
      <c r="F4" s="71">
        <v>1857.373</v>
      </c>
      <c r="G4" s="72">
        <v>1760.3820000000001</v>
      </c>
    </row>
    <row r="5" spans="1:7" x14ac:dyDescent="0.15">
      <c r="A5" s="58">
        <v>2</v>
      </c>
      <c r="B5" s="70">
        <v>1228</v>
      </c>
      <c r="C5" s="71">
        <v>1177</v>
      </c>
      <c r="D5" s="71">
        <v>1194</v>
      </c>
      <c r="E5" s="71">
        <v>1210.759</v>
      </c>
      <c r="F5" s="71">
        <v>1215.163</v>
      </c>
      <c r="G5" s="72">
        <v>1258.357</v>
      </c>
    </row>
    <row r="6" spans="1:7" x14ac:dyDescent="0.15">
      <c r="A6" s="58">
        <v>3</v>
      </c>
      <c r="B6" s="70">
        <v>840</v>
      </c>
      <c r="C6" s="71">
        <v>853</v>
      </c>
      <c r="D6" s="71">
        <v>808</v>
      </c>
      <c r="E6" s="71">
        <v>865.91600000000005</v>
      </c>
      <c r="F6" s="71">
        <v>952.79769999999996</v>
      </c>
      <c r="G6" s="72">
        <v>942.04560000000004</v>
      </c>
    </row>
    <row r="7" spans="1:7" x14ac:dyDescent="0.15">
      <c r="A7" s="58">
        <v>4</v>
      </c>
      <c r="B7" s="70">
        <v>786</v>
      </c>
      <c r="C7" s="71">
        <v>891</v>
      </c>
      <c r="D7" s="71">
        <v>811</v>
      </c>
      <c r="E7" s="71">
        <v>1009.295</v>
      </c>
      <c r="F7" s="71">
        <v>933.5136</v>
      </c>
      <c r="G7" s="72">
        <v>814.27880000000005</v>
      </c>
    </row>
    <row r="8" spans="1:7" x14ac:dyDescent="0.15">
      <c r="A8" s="58">
        <v>5</v>
      </c>
      <c r="B8" s="70">
        <v>1058</v>
      </c>
      <c r="C8" s="71">
        <v>1035</v>
      </c>
      <c r="D8" s="71">
        <v>1124</v>
      </c>
      <c r="E8" s="71">
        <v>1118.2249999999999</v>
      </c>
      <c r="F8" s="71">
        <v>1186.0319999999999</v>
      </c>
      <c r="G8" s="72">
        <v>1133.902</v>
      </c>
    </row>
    <row r="9" spans="1:7" x14ac:dyDescent="0.15">
      <c r="A9" s="58">
        <v>6</v>
      </c>
      <c r="B9" s="70">
        <v>1053</v>
      </c>
      <c r="C9" s="71">
        <v>981</v>
      </c>
      <c r="D9" s="71">
        <v>1184</v>
      </c>
      <c r="E9" s="71">
        <v>1079.8309999999999</v>
      </c>
      <c r="F9" s="71">
        <v>1112.1759999999999</v>
      </c>
      <c r="G9" s="72">
        <v>1053.1980000000001</v>
      </c>
    </row>
    <row r="10" spans="1:7" x14ac:dyDescent="0.15">
      <c r="A10" s="58">
        <v>7</v>
      </c>
      <c r="B10" s="70">
        <v>1316</v>
      </c>
      <c r="C10" s="71">
        <v>1336</v>
      </c>
      <c r="D10" s="71">
        <v>1370</v>
      </c>
      <c r="E10" s="71">
        <v>1418.9349999999999</v>
      </c>
      <c r="F10" s="71">
        <v>1497.4590000000001</v>
      </c>
      <c r="G10" s="72">
        <v>1462.3230000000001</v>
      </c>
    </row>
    <row r="11" spans="1:7" x14ac:dyDescent="0.15">
      <c r="A11" s="58">
        <v>8</v>
      </c>
      <c r="B11" s="70">
        <v>1592.4280000000001</v>
      </c>
      <c r="C11" s="71">
        <v>1725.3130000000001</v>
      </c>
      <c r="D11" s="71">
        <v>1737.913</v>
      </c>
      <c r="E11" s="71">
        <v>1805.2280000000001</v>
      </c>
      <c r="F11" s="71">
        <v>1657.837</v>
      </c>
      <c r="G11" s="72">
        <v>1842.924</v>
      </c>
    </row>
    <row r="12" spans="1:7" x14ac:dyDescent="0.15">
      <c r="A12" s="58">
        <v>9</v>
      </c>
      <c r="B12" s="70">
        <v>1704.6949999999999</v>
      </c>
      <c r="C12" s="71">
        <v>1651.5119999999999</v>
      </c>
      <c r="D12" s="71">
        <v>1648.432</v>
      </c>
      <c r="E12" s="71">
        <v>1656.9490000000001</v>
      </c>
      <c r="F12" s="71">
        <v>1637.72</v>
      </c>
      <c r="G12" s="72">
        <v>1688.9</v>
      </c>
    </row>
    <row r="13" spans="1:7" x14ac:dyDescent="0.15">
      <c r="A13" s="58">
        <v>10</v>
      </c>
      <c r="B13" s="70">
        <v>1811.499</v>
      </c>
      <c r="C13" s="71">
        <v>1795.2470000000001</v>
      </c>
      <c r="D13" s="71">
        <v>1954.6489999999999</v>
      </c>
      <c r="E13" s="71">
        <v>1849.3710000000001</v>
      </c>
      <c r="F13" s="71">
        <v>1826.3</v>
      </c>
      <c r="G13" s="72">
        <v>1852.675</v>
      </c>
    </row>
    <row r="14" spans="1:7" x14ac:dyDescent="0.15">
      <c r="A14" s="58">
        <v>11</v>
      </c>
      <c r="B14" s="70">
        <v>1898.491</v>
      </c>
      <c r="C14" s="71">
        <v>1940.5419999999999</v>
      </c>
      <c r="D14" s="71">
        <v>1886.155</v>
      </c>
      <c r="E14" s="71">
        <v>1946.4690000000001</v>
      </c>
      <c r="F14" s="71">
        <v>2038.1389999999999</v>
      </c>
      <c r="G14" s="72">
        <v>2163.1460000000002</v>
      </c>
    </row>
    <row r="15" spans="1:7" x14ac:dyDescent="0.15">
      <c r="A15" s="58">
        <v>12</v>
      </c>
      <c r="B15" s="70">
        <v>2280.9789999999998</v>
      </c>
      <c r="C15" s="71">
        <v>2404.665</v>
      </c>
      <c r="D15" s="71">
        <v>2474.0039999999999</v>
      </c>
      <c r="E15" s="71">
        <v>2498.4969999999998</v>
      </c>
      <c r="F15" s="71">
        <v>2390.4659999999999</v>
      </c>
      <c r="G15" s="72">
        <v>2348.7979999999998</v>
      </c>
    </row>
    <row r="16" spans="1:7" x14ac:dyDescent="0.15">
      <c r="A16" s="58">
        <v>13</v>
      </c>
      <c r="B16" s="70">
        <v>2870.1950000000002</v>
      </c>
      <c r="C16" s="71">
        <v>2938.3389999999999</v>
      </c>
      <c r="D16" s="71">
        <v>3217.7640000000001</v>
      </c>
      <c r="E16" s="71">
        <v>3158.8240000000001</v>
      </c>
      <c r="F16" s="71">
        <v>2741.3310000000001</v>
      </c>
      <c r="G16" s="72">
        <v>3101.11</v>
      </c>
    </row>
    <row r="17" spans="1:13" x14ac:dyDescent="0.15">
      <c r="A17" s="58">
        <v>14</v>
      </c>
      <c r="B17" s="70">
        <v>3662.748</v>
      </c>
      <c r="C17" s="71">
        <v>3960.2020000000002</v>
      </c>
      <c r="D17" s="71">
        <v>3847.0639999999999</v>
      </c>
      <c r="E17" s="71">
        <v>4042.9989999999998</v>
      </c>
      <c r="F17" s="71">
        <v>3905.2460000000001</v>
      </c>
      <c r="G17" s="72">
        <v>3935.0540000000001</v>
      </c>
    </row>
    <row r="18" spans="1:13" x14ac:dyDescent="0.15">
      <c r="A18" s="58">
        <v>15</v>
      </c>
      <c r="B18" s="70">
        <v>1779.7329999999999</v>
      </c>
      <c r="C18" s="71">
        <v>1849.9570000000001</v>
      </c>
      <c r="D18" s="71">
        <v>1696.8420000000001</v>
      </c>
      <c r="E18" s="71">
        <v>1913.134</v>
      </c>
      <c r="F18" s="71">
        <v>2338.1849999999999</v>
      </c>
      <c r="G18" s="72">
        <v>2033.665</v>
      </c>
    </row>
    <row r="19" spans="1:13" x14ac:dyDescent="0.15">
      <c r="A19" s="58">
        <v>16</v>
      </c>
      <c r="B19" s="70">
        <v>2885</v>
      </c>
      <c r="C19" s="71">
        <v>2973</v>
      </c>
      <c r="D19" s="71">
        <v>2937</v>
      </c>
      <c r="E19" s="71">
        <v>3391.9430000000002</v>
      </c>
      <c r="F19" s="71">
        <v>3142.3910000000001</v>
      </c>
      <c r="G19" s="72">
        <v>3304.6950000000002</v>
      </c>
    </row>
    <row r="20" spans="1:13" x14ac:dyDescent="0.15">
      <c r="A20" s="58">
        <v>17</v>
      </c>
      <c r="B20" s="70">
        <v>2524.8440000000001</v>
      </c>
      <c r="C20" s="71">
        <v>2848.6680000000001</v>
      </c>
      <c r="D20" s="71">
        <v>2713.799</v>
      </c>
      <c r="E20" s="71">
        <v>3040.7869999999998</v>
      </c>
      <c r="F20" s="71">
        <v>2899.9380000000001</v>
      </c>
      <c r="G20" s="72">
        <v>2786.4650000000001</v>
      </c>
    </row>
    <row r="21" spans="1:13" x14ac:dyDescent="0.15">
      <c r="A21" s="58">
        <v>18</v>
      </c>
      <c r="B21" s="70">
        <v>2335.3879999999999</v>
      </c>
      <c r="C21" s="71">
        <v>2355.6979999999999</v>
      </c>
      <c r="D21" s="71">
        <v>2094.114</v>
      </c>
      <c r="E21" s="71">
        <v>2220.0169999999998</v>
      </c>
      <c r="F21" s="71">
        <v>2270.1309999999999</v>
      </c>
      <c r="G21" s="72">
        <v>2328.9279999999999</v>
      </c>
    </row>
    <row r="22" spans="1:13" x14ac:dyDescent="0.15">
      <c r="A22" s="58">
        <v>19</v>
      </c>
      <c r="B22" s="70">
        <v>2406.424</v>
      </c>
      <c r="C22" s="71">
        <v>2451.873</v>
      </c>
      <c r="D22" s="71">
        <v>2464.058</v>
      </c>
      <c r="E22" s="71">
        <v>2527.8049999999998</v>
      </c>
      <c r="F22" s="71">
        <v>2735.241</v>
      </c>
      <c r="G22" s="72">
        <v>2659.3690000000001</v>
      </c>
    </row>
    <row r="23" spans="1:13" x14ac:dyDescent="0.15">
      <c r="A23" s="58">
        <v>20</v>
      </c>
      <c r="B23" s="70">
        <v>2336.5920000000001</v>
      </c>
      <c r="C23" s="71">
        <v>2363.752</v>
      </c>
      <c r="D23" s="71">
        <v>2260.88</v>
      </c>
      <c r="E23" s="71">
        <v>2328.5450000000001</v>
      </c>
      <c r="F23" s="71">
        <v>2259.973</v>
      </c>
      <c r="G23" s="72">
        <v>2364.1080000000002</v>
      </c>
    </row>
    <row r="24" spans="1:13" x14ac:dyDescent="0.15">
      <c r="A24" s="58">
        <v>21</v>
      </c>
      <c r="B24" s="70">
        <v>2481.7640000000001</v>
      </c>
      <c r="C24" s="71">
        <v>2126.0149999999999</v>
      </c>
      <c r="D24" s="71">
        <v>1798.992</v>
      </c>
      <c r="E24" s="71">
        <v>2158.145</v>
      </c>
      <c r="F24" s="71">
        <v>2223.2910000000002</v>
      </c>
      <c r="G24" s="72">
        <v>1897.893</v>
      </c>
    </row>
    <row r="25" spans="1:13" x14ac:dyDescent="0.15">
      <c r="A25" s="58">
        <v>22</v>
      </c>
      <c r="B25" s="70">
        <v>2609.5059999999999</v>
      </c>
      <c r="C25" s="71">
        <v>2097.2750000000001</v>
      </c>
      <c r="D25" s="71">
        <v>2243.9279999999999</v>
      </c>
      <c r="E25" s="71">
        <v>2379.866</v>
      </c>
      <c r="F25" s="71">
        <v>2250.125</v>
      </c>
      <c r="G25" s="72">
        <v>2207.6640000000002</v>
      </c>
    </row>
    <row r="26" spans="1:13" x14ac:dyDescent="0.15">
      <c r="A26" s="58">
        <v>23</v>
      </c>
      <c r="B26" s="70">
        <v>1954.4659999999999</v>
      </c>
      <c r="C26" s="71">
        <v>1927.4939999999999</v>
      </c>
      <c r="D26" s="71">
        <v>2001.7619999999999</v>
      </c>
      <c r="E26" s="71">
        <v>2049.0030000000002</v>
      </c>
      <c r="F26" s="71">
        <v>2196.848</v>
      </c>
      <c r="G26" s="72">
        <v>2131.4780000000001</v>
      </c>
    </row>
    <row r="27" spans="1:13" x14ac:dyDescent="0.15">
      <c r="A27" s="58">
        <v>24</v>
      </c>
      <c r="B27" s="70">
        <v>2605</v>
      </c>
      <c r="C27" s="71">
        <v>2106</v>
      </c>
      <c r="D27" s="71">
        <v>2641</v>
      </c>
      <c r="E27" s="71">
        <v>2412.8040000000001</v>
      </c>
      <c r="F27" s="71">
        <v>2234.2020000000002</v>
      </c>
      <c r="G27" s="72">
        <v>1839.654</v>
      </c>
    </row>
    <row r="28" spans="1:13" ht="14" thickBot="1" x14ac:dyDescent="0.2">
      <c r="A28" s="64">
        <v>25</v>
      </c>
      <c r="B28" s="77">
        <v>2450</v>
      </c>
      <c r="C28" s="78">
        <v>2684</v>
      </c>
      <c r="D28" s="78">
        <v>2595</v>
      </c>
      <c r="E28" s="78">
        <v>2060.09</v>
      </c>
      <c r="F28" s="78">
        <v>2596.79</v>
      </c>
      <c r="G28" s="79">
        <v>2945.1120000000001</v>
      </c>
    </row>
    <row r="29" spans="1:13" x14ac:dyDescent="0.15">
      <c r="B29" s="101" t="s">
        <v>6</v>
      </c>
    </row>
    <row r="31" spans="1:13" ht="14" thickBot="1" x14ac:dyDescent="0.2">
      <c r="A31" s="48" t="s">
        <v>267</v>
      </c>
    </row>
    <row r="32" spans="1:13" ht="14" thickBot="1" x14ac:dyDescent="0.2">
      <c r="A32" s="57" t="s">
        <v>7</v>
      </c>
      <c r="B32" s="220" t="s">
        <v>13</v>
      </c>
      <c r="C32" s="222"/>
      <c r="D32" s="222"/>
      <c r="E32" s="222"/>
      <c r="F32" s="222"/>
      <c r="G32" s="221"/>
      <c r="H32" s="222" t="s">
        <v>14</v>
      </c>
      <c r="I32" s="222"/>
      <c r="J32" s="222"/>
      <c r="K32" s="222"/>
      <c r="L32" s="222"/>
      <c r="M32" s="221"/>
    </row>
    <row r="33" spans="1:13" x14ac:dyDescent="0.15">
      <c r="A33" s="58" t="s">
        <v>8</v>
      </c>
      <c r="B33" s="85">
        <v>44294.44</v>
      </c>
      <c r="C33" s="86">
        <v>43425.29</v>
      </c>
      <c r="D33" s="86">
        <v>39765.93</v>
      </c>
      <c r="E33" s="86">
        <v>40932.129999999997</v>
      </c>
      <c r="F33" s="86">
        <v>40687.18</v>
      </c>
      <c r="G33" s="87">
        <v>39224.160000000003</v>
      </c>
      <c r="H33" s="86">
        <v>2290.77</v>
      </c>
      <c r="I33" s="86">
        <v>2284.84</v>
      </c>
      <c r="J33" s="86">
        <v>2283.88</v>
      </c>
      <c r="K33" s="86">
        <v>2881.8409999999999</v>
      </c>
      <c r="L33" s="86">
        <v>2967.3739999999998</v>
      </c>
      <c r="M33" s="87">
        <v>3001.6610000000001</v>
      </c>
    </row>
    <row r="34" spans="1:13" x14ac:dyDescent="0.15">
      <c r="A34" s="63" t="s">
        <v>9</v>
      </c>
      <c r="B34" s="60">
        <v>40154.36</v>
      </c>
      <c r="C34" s="61">
        <v>38688.43</v>
      </c>
      <c r="D34" s="61">
        <v>40089.61</v>
      </c>
      <c r="E34" s="61">
        <v>39341.69</v>
      </c>
      <c r="F34" s="61">
        <v>38335.040000000001</v>
      </c>
      <c r="G34" s="62">
        <v>37570.639999999999</v>
      </c>
      <c r="H34" s="61">
        <v>2483.09</v>
      </c>
      <c r="I34" s="61">
        <v>2527.5</v>
      </c>
      <c r="J34" s="61">
        <v>2585.06</v>
      </c>
      <c r="K34" s="61">
        <v>2699.549</v>
      </c>
      <c r="L34" s="61">
        <v>2672.1329999999998</v>
      </c>
      <c r="M34" s="87">
        <v>2796.83</v>
      </c>
    </row>
    <row r="35" spans="1:13" x14ac:dyDescent="0.15">
      <c r="A35" s="58" t="s">
        <v>10</v>
      </c>
      <c r="B35" s="85">
        <v>26866.44</v>
      </c>
      <c r="C35" s="86">
        <v>27425.79</v>
      </c>
      <c r="D35" s="86">
        <v>27555.1</v>
      </c>
      <c r="E35" s="86">
        <v>26192.09</v>
      </c>
      <c r="F35" s="86">
        <v>26586.59</v>
      </c>
      <c r="G35" s="87">
        <v>26479.47</v>
      </c>
      <c r="H35" s="86">
        <v>2071.6999999999998</v>
      </c>
      <c r="I35" s="86">
        <v>2075.52</v>
      </c>
      <c r="J35" s="86">
        <v>2119.36</v>
      </c>
      <c r="K35" s="86">
        <v>2301.904</v>
      </c>
      <c r="L35" s="86">
        <v>2316.9340000000002</v>
      </c>
      <c r="M35" s="87">
        <v>2404.9229999999998</v>
      </c>
    </row>
    <row r="36" spans="1:13" x14ac:dyDescent="0.15">
      <c r="A36" s="58" t="s">
        <v>11</v>
      </c>
      <c r="B36" s="85">
        <v>15039.59</v>
      </c>
      <c r="C36" s="86">
        <v>13650.23</v>
      </c>
      <c r="D36" s="86">
        <v>12540.47</v>
      </c>
      <c r="E36" s="86">
        <v>12124.15</v>
      </c>
      <c r="F36" s="86">
        <v>12766.01</v>
      </c>
      <c r="G36" s="87">
        <v>11211.29</v>
      </c>
      <c r="H36" s="86">
        <v>6604.74</v>
      </c>
      <c r="I36" s="86">
        <v>6181.2</v>
      </c>
      <c r="J36" s="86">
        <v>6415.06</v>
      </c>
      <c r="K36" s="86">
        <v>8286.7289999999994</v>
      </c>
      <c r="L36" s="86">
        <v>8221.1020000000008</v>
      </c>
      <c r="M36" s="87">
        <v>8460.4660000000003</v>
      </c>
    </row>
    <row r="37" spans="1:13" ht="14" thickBot="1" x14ac:dyDescent="0.2">
      <c r="A37" s="64" t="s">
        <v>12</v>
      </c>
      <c r="B37" s="89">
        <v>10948.21</v>
      </c>
      <c r="C37" s="90">
        <v>10934.91</v>
      </c>
      <c r="D37" s="90">
        <v>10809.33</v>
      </c>
      <c r="E37" s="90">
        <v>10308.17</v>
      </c>
      <c r="F37" s="90">
        <v>11039.09</v>
      </c>
      <c r="G37" s="91">
        <v>11522.59</v>
      </c>
      <c r="H37" s="90">
        <v>312.12</v>
      </c>
      <c r="I37" s="90">
        <v>301.29000000000002</v>
      </c>
      <c r="J37" s="90">
        <v>306.86</v>
      </c>
      <c r="K37" s="90">
        <v>284.24290000000002</v>
      </c>
      <c r="L37" s="90">
        <v>268.52260000000001</v>
      </c>
      <c r="M37" s="91">
        <v>292.44979999999998</v>
      </c>
    </row>
    <row r="38" spans="1:13" x14ac:dyDescent="0.15">
      <c r="B38" s="190" t="s">
        <v>6</v>
      </c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</row>
    <row r="39" spans="1:13" x14ac:dyDescent="0.15">
      <c r="B39" s="86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</row>
    <row r="40" spans="1:13" ht="14" thickBot="1" x14ac:dyDescent="0.2">
      <c r="A40" s="48" t="s">
        <v>268</v>
      </c>
      <c r="B40" s="86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</row>
    <row r="41" spans="1:13" ht="14" thickBot="1" x14ac:dyDescent="0.2">
      <c r="A41" s="57" t="s">
        <v>7</v>
      </c>
      <c r="B41" s="235" t="s">
        <v>15</v>
      </c>
      <c r="C41" s="236"/>
      <c r="D41" s="236"/>
      <c r="E41" s="236"/>
      <c r="F41" s="236"/>
      <c r="G41" s="237"/>
      <c r="H41" s="236" t="s">
        <v>14</v>
      </c>
      <c r="I41" s="236"/>
      <c r="J41" s="236"/>
      <c r="K41" s="236"/>
      <c r="L41" s="236"/>
      <c r="M41" s="237"/>
    </row>
    <row r="42" spans="1:13" x14ac:dyDescent="0.15">
      <c r="A42" s="58" t="s">
        <v>8</v>
      </c>
      <c r="B42" s="60">
        <v>16.801449999999999</v>
      </c>
      <c r="C42" s="61">
        <v>15.37937</v>
      </c>
      <c r="D42" s="61">
        <v>13.27337</v>
      </c>
      <c r="E42" s="61">
        <v>14.27068</v>
      </c>
      <c r="F42" s="61">
        <v>10.36731</v>
      </c>
      <c r="G42" s="62">
        <v>11.426830000000001</v>
      </c>
      <c r="H42" s="86">
        <v>2290.77</v>
      </c>
      <c r="I42" s="86">
        <v>2284.84</v>
      </c>
      <c r="J42" s="86">
        <v>2283.88</v>
      </c>
      <c r="K42" s="86">
        <v>2881.8409999999999</v>
      </c>
      <c r="L42" s="86">
        <v>2967.3739999999998</v>
      </c>
      <c r="M42" s="87">
        <v>3001.6610000000001</v>
      </c>
    </row>
    <row r="43" spans="1:13" x14ac:dyDescent="0.15">
      <c r="A43" s="63" t="s">
        <v>9</v>
      </c>
      <c r="B43" s="60">
        <v>8.7903739999999999</v>
      </c>
      <c r="C43" s="61">
        <v>7.2695259999999999</v>
      </c>
      <c r="D43" s="61">
        <v>7.3418169999999998</v>
      </c>
      <c r="E43" s="61">
        <v>7.42896</v>
      </c>
      <c r="F43" s="61">
        <v>7.4438279999999999</v>
      </c>
      <c r="G43" s="62">
        <v>7.2386059999999999</v>
      </c>
      <c r="H43" s="61">
        <v>2483.09</v>
      </c>
      <c r="I43" s="61">
        <v>2527.5</v>
      </c>
      <c r="J43" s="61">
        <v>2585.06</v>
      </c>
      <c r="K43" s="61">
        <v>2699.549</v>
      </c>
      <c r="L43" s="61">
        <v>2672.1329999999998</v>
      </c>
      <c r="M43" s="87">
        <v>2796.83</v>
      </c>
    </row>
    <row r="44" spans="1:13" x14ac:dyDescent="0.15">
      <c r="A44" s="58" t="s">
        <v>10</v>
      </c>
      <c r="B44" s="60">
        <v>11.855840000000001</v>
      </c>
      <c r="C44" s="61">
        <v>10.02514</v>
      </c>
      <c r="D44" s="61">
        <v>10.323829999999999</v>
      </c>
      <c r="E44" s="61">
        <v>8.1845490000000005</v>
      </c>
      <c r="F44" s="61">
        <v>10.238200000000001</v>
      </c>
      <c r="G44" s="62">
        <v>9.7366399999999995</v>
      </c>
      <c r="H44" s="86">
        <v>2071.6999999999998</v>
      </c>
      <c r="I44" s="86">
        <v>2075.52</v>
      </c>
      <c r="J44" s="86">
        <v>2119.36</v>
      </c>
      <c r="K44" s="86">
        <v>2301.904</v>
      </c>
      <c r="L44" s="86">
        <v>2316.9340000000002</v>
      </c>
      <c r="M44" s="87">
        <v>2404.9229999999998</v>
      </c>
    </row>
    <row r="45" spans="1:13" x14ac:dyDescent="0.15">
      <c r="A45" s="58" t="s">
        <v>11</v>
      </c>
      <c r="B45" s="60">
        <v>29.706620000000001</v>
      </c>
      <c r="C45" s="61">
        <v>30.046710000000001</v>
      </c>
      <c r="D45" s="61">
        <v>29.72842</v>
      </c>
      <c r="E45" s="61">
        <v>26.257629999999999</v>
      </c>
      <c r="F45" s="61">
        <v>26.848500000000001</v>
      </c>
      <c r="G45" s="62">
        <v>27.545629999999999</v>
      </c>
      <c r="H45" s="86">
        <v>6604.74</v>
      </c>
      <c r="I45" s="86">
        <v>6181.2</v>
      </c>
      <c r="J45" s="86">
        <v>6415.06</v>
      </c>
      <c r="K45" s="86">
        <v>8286.7289999999994</v>
      </c>
      <c r="L45" s="86">
        <v>8221.1020000000008</v>
      </c>
      <c r="M45" s="87">
        <v>8460.4660000000003</v>
      </c>
    </row>
    <row r="46" spans="1:13" ht="14" thickBot="1" x14ac:dyDescent="0.2">
      <c r="A46" s="64" t="s">
        <v>12</v>
      </c>
      <c r="B46" s="66">
        <v>1.137662</v>
      </c>
      <c r="C46" s="67">
        <v>0.89089799999999997</v>
      </c>
      <c r="D46" s="67">
        <v>1.1522779999999999</v>
      </c>
      <c r="E46" s="67">
        <v>1.4303600000000001</v>
      </c>
      <c r="F46" s="67">
        <v>0.63647399999999998</v>
      </c>
      <c r="G46" s="68">
        <v>1.0682320000000001</v>
      </c>
      <c r="H46" s="90">
        <v>312.12</v>
      </c>
      <c r="I46" s="90">
        <v>301.29000000000002</v>
      </c>
      <c r="J46" s="90">
        <v>306.86</v>
      </c>
      <c r="K46" s="90">
        <v>284.24290000000002</v>
      </c>
      <c r="L46" s="90">
        <v>268.52260000000001</v>
      </c>
      <c r="M46" s="91">
        <v>292.44979999999998</v>
      </c>
    </row>
    <row r="47" spans="1:13" x14ac:dyDescent="0.15">
      <c r="B47" s="101" t="s">
        <v>6</v>
      </c>
    </row>
    <row r="49" spans="1:8" ht="14" thickBot="1" x14ac:dyDescent="0.2">
      <c r="A49" s="48" t="s">
        <v>269</v>
      </c>
    </row>
    <row r="50" spans="1:8" ht="14" thickBot="1" x14ac:dyDescent="0.2">
      <c r="A50" s="57" t="s">
        <v>7</v>
      </c>
      <c r="B50" s="57" t="s">
        <v>17</v>
      </c>
      <c r="C50" s="220" t="s">
        <v>275</v>
      </c>
      <c r="D50" s="222"/>
      <c r="E50" s="222"/>
      <c r="F50" s="222"/>
      <c r="G50" s="222"/>
      <c r="H50" s="221"/>
    </row>
    <row r="51" spans="1:8" x14ac:dyDescent="0.15">
      <c r="A51" s="58" t="s">
        <v>18</v>
      </c>
      <c r="B51" s="58" t="s">
        <v>19</v>
      </c>
      <c r="C51" s="60">
        <v>12434.33</v>
      </c>
      <c r="D51" s="61">
        <v>12277.05</v>
      </c>
      <c r="E51" s="61">
        <v>12638.6</v>
      </c>
      <c r="F51" s="61">
        <v>14188.5</v>
      </c>
      <c r="G51" s="61">
        <v>14834.6</v>
      </c>
      <c r="H51" s="62">
        <v>12356.4</v>
      </c>
    </row>
    <row r="52" spans="1:8" x14ac:dyDescent="0.15">
      <c r="A52" s="58" t="s">
        <v>18</v>
      </c>
      <c r="B52" s="58" t="s">
        <v>20</v>
      </c>
      <c r="C52" s="60">
        <v>8486.8089999999993</v>
      </c>
      <c r="D52" s="61">
        <v>7977.3689999999997</v>
      </c>
      <c r="E52" s="61">
        <v>8128.1260000000002</v>
      </c>
      <c r="F52" s="61">
        <v>9767</v>
      </c>
      <c r="G52" s="61">
        <v>9050.7000000000007</v>
      </c>
      <c r="H52" s="62">
        <v>8705.9</v>
      </c>
    </row>
    <row r="53" spans="1:8" x14ac:dyDescent="0.15">
      <c r="A53" s="58" t="s">
        <v>18</v>
      </c>
      <c r="B53" s="58" t="s">
        <v>21</v>
      </c>
      <c r="C53" s="60">
        <v>4602.3670000000002</v>
      </c>
      <c r="D53" s="61">
        <v>4847.116</v>
      </c>
      <c r="E53" s="61">
        <v>4886.8500000000004</v>
      </c>
      <c r="F53" s="61">
        <v>6155.6</v>
      </c>
      <c r="G53" s="61">
        <v>6331.5</v>
      </c>
      <c r="H53" s="62">
        <v>6517.4</v>
      </c>
    </row>
    <row r="54" spans="1:8" x14ac:dyDescent="0.15">
      <c r="A54" s="58" t="s">
        <v>18</v>
      </c>
      <c r="B54" s="58" t="s">
        <v>22</v>
      </c>
      <c r="C54" s="60">
        <v>3301.4110000000001</v>
      </c>
      <c r="D54" s="61">
        <v>3328.1970000000001</v>
      </c>
      <c r="E54" s="61">
        <v>3441.8389999999999</v>
      </c>
      <c r="F54" s="61">
        <v>4219.6000000000004</v>
      </c>
      <c r="G54" s="61">
        <v>4324.6000000000004</v>
      </c>
      <c r="H54" s="62">
        <v>4606.5</v>
      </c>
    </row>
    <row r="55" spans="1:8" x14ac:dyDescent="0.15">
      <c r="A55" s="58" t="s">
        <v>18</v>
      </c>
      <c r="B55" s="58" t="s">
        <v>23</v>
      </c>
      <c r="C55" s="60">
        <v>1979.721</v>
      </c>
      <c r="D55" s="61">
        <v>2006.329</v>
      </c>
      <c r="E55" s="61">
        <v>2128.5079999999998</v>
      </c>
      <c r="F55" s="61">
        <v>2423.1999999999998</v>
      </c>
      <c r="G55" s="61">
        <v>2367</v>
      </c>
      <c r="H55" s="62">
        <v>2279.1</v>
      </c>
    </row>
    <row r="56" spans="1:8" x14ac:dyDescent="0.15">
      <c r="A56" s="58" t="s">
        <v>18</v>
      </c>
      <c r="B56" s="58" t="s">
        <v>24</v>
      </c>
      <c r="C56" s="60">
        <v>1650.4570000000001</v>
      </c>
      <c r="D56" s="61">
        <v>1520.8140000000001</v>
      </c>
      <c r="E56" s="61">
        <v>1604.92</v>
      </c>
      <c r="F56" s="61">
        <v>1863.6</v>
      </c>
      <c r="G56" s="61">
        <v>1891.5</v>
      </c>
      <c r="H56" s="62">
        <v>1886.2</v>
      </c>
    </row>
    <row r="57" spans="1:8" x14ac:dyDescent="0.15">
      <c r="A57" s="58" t="s">
        <v>18</v>
      </c>
      <c r="B57" s="58" t="s">
        <v>25</v>
      </c>
      <c r="C57" s="60">
        <v>736.79660000000001</v>
      </c>
      <c r="D57" s="61">
        <v>727.13139999999999</v>
      </c>
      <c r="E57" s="61">
        <v>724.82709999999997</v>
      </c>
      <c r="F57" s="61">
        <v>895.3</v>
      </c>
      <c r="G57" s="61">
        <v>854.4</v>
      </c>
      <c r="H57" s="62">
        <v>831.9</v>
      </c>
    </row>
    <row r="58" spans="1:8" x14ac:dyDescent="0.15">
      <c r="A58" s="58" t="s">
        <v>18</v>
      </c>
      <c r="B58" s="58" t="s">
        <v>26</v>
      </c>
      <c r="C58" s="60">
        <v>250.31290000000001</v>
      </c>
      <c r="D58" s="61">
        <v>247.97810000000001</v>
      </c>
      <c r="E58" s="61">
        <v>253.47</v>
      </c>
      <c r="F58" s="61">
        <v>283</v>
      </c>
      <c r="G58" s="61">
        <v>289.89999999999998</v>
      </c>
      <c r="H58" s="62">
        <v>310.2</v>
      </c>
    </row>
    <row r="59" spans="1:8" x14ac:dyDescent="0.15">
      <c r="A59" s="58" t="s">
        <v>18</v>
      </c>
      <c r="B59" s="58" t="s">
        <v>27</v>
      </c>
      <c r="C59" s="60">
        <v>173.02019999999999</v>
      </c>
      <c r="D59" s="61">
        <v>167.40260000000001</v>
      </c>
      <c r="E59" s="61">
        <v>173.69640000000001</v>
      </c>
      <c r="F59" s="61">
        <v>239</v>
      </c>
      <c r="G59" s="61">
        <v>202.1</v>
      </c>
      <c r="H59" s="62">
        <v>207.2</v>
      </c>
    </row>
    <row r="60" spans="1:8" x14ac:dyDescent="0.15">
      <c r="A60" s="58" t="s">
        <v>18</v>
      </c>
      <c r="B60" s="58" t="s">
        <v>28</v>
      </c>
      <c r="C60" s="60">
        <v>134.8708</v>
      </c>
      <c r="D60" s="61">
        <v>128.0444</v>
      </c>
      <c r="E60" s="61">
        <v>126.0187</v>
      </c>
      <c r="F60" s="61">
        <v>176.4</v>
      </c>
      <c r="G60" s="61">
        <v>161.9</v>
      </c>
      <c r="H60" s="62">
        <v>176.6</v>
      </c>
    </row>
    <row r="61" spans="1:8" ht="14" thickBot="1" x14ac:dyDescent="0.2">
      <c r="A61" s="58" t="s">
        <v>18</v>
      </c>
      <c r="B61" s="58" t="s">
        <v>29</v>
      </c>
      <c r="C61" s="60">
        <v>2290.77</v>
      </c>
      <c r="D61" s="61">
        <v>2284.84</v>
      </c>
      <c r="E61" s="61">
        <v>2283.88</v>
      </c>
      <c r="F61" s="61">
        <v>2881.8409999999999</v>
      </c>
      <c r="G61" s="61">
        <v>2967.3739999999998</v>
      </c>
      <c r="H61" s="62">
        <v>3001.6610000000001</v>
      </c>
    </row>
    <row r="62" spans="1:8" x14ac:dyDescent="0.15">
      <c r="A62" s="39" t="s">
        <v>270</v>
      </c>
      <c r="B62" s="102" t="s">
        <v>19</v>
      </c>
      <c r="C62" s="103">
        <v>428.42970000000003</v>
      </c>
      <c r="D62" s="104">
        <v>424.60469999999998</v>
      </c>
      <c r="E62" s="104">
        <v>453.29640000000001</v>
      </c>
      <c r="F62" s="104">
        <v>485.6</v>
      </c>
      <c r="G62" s="104">
        <v>473.8</v>
      </c>
      <c r="H62" s="105">
        <v>491.2</v>
      </c>
    </row>
    <row r="63" spans="1:8" x14ac:dyDescent="0.15">
      <c r="A63" s="84" t="s">
        <v>270</v>
      </c>
      <c r="B63" s="58" t="s">
        <v>20</v>
      </c>
      <c r="C63" s="60">
        <v>369.75970000000001</v>
      </c>
      <c r="D63" s="61">
        <v>399.73849999999999</v>
      </c>
      <c r="E63" s="61">
        <v>356.63819999999998</v>
      </c>
      <c r="F63" s="61">
        <v>455.6</v>
      </c>
      <c r="G63" s="61">
        <v>464.9</v>
      </c>
      <c r="H63" s="62">
        <v>460.5</v>
      </c>
    </row>
    <row r="64" spans="1:8" x14ac:dyDescent="0.15">
      <c r="A64" s="84" t="s">
        <v>270</v>
      </c>
      <c r="B64" s="58" t="s">
        <v>21</v>
      </c>
      <c r="C64" s="60">
        <v>2178.1909999999998</v>
      </c>
      <c r="D64" s="61">
        <v>2069.884</v>
      </c>
      <c r="E64" s="61">
        <v>2042.405</v>
      </c>
      <c r="F64" s="61">
        <v>1676.1</v>
      </c>
      <c r="G64" s="61">
        <v>2412.5</v>
      </c>
      <c r="H64" s="62">
        <v>2285.1</v>
      </c>
    </row>
    <row r="65" spans="1:8" x14ac:dyDescent="0.15">
      <c r="A65" s="84" t="s">
        <v>270</v>
      </c>
      <c r="B65" s="58" t="s">
        <v>22</v>
      </c>
      <c r="C65" s="60">
        <v>119.3416</v>
      </c>
      <c r="D65" s="61">
        <v>128.43729999999999</v>
      </c>
      <c r="E65" s="61">
        <v>116.6091</v>
      </c>
      <c r="F65" s="61">
        <v>159</v>
      </c>
      <c r="G65" s="61">
        <v>149.1</v>
      </c>
      <c r="H65" s="62">
        <v>160.6</v>
      </c>
    </row>
    <row r="66" spans="1:8" x14ac:dyDescent="0.15">
      <c r="A66" s="84" t="s">
        <v>270</v>
      </c>
      <c r="B66" s="58" t="s">
        <v>23</v>
      </c>
      <c r="C66" s="60">
        <v>167.32230000000001</v>
      </c>
      <c r="D66" s="61">
        <v>158.20419999999999</v>
      </c>
      <c r="E66" s="61">
        <v>159.19149999999999</v>
      </c>
      <c r="F66" s="61">
        <v>213.4</v>
      </c>
      <c r="G66" s="61">
        <v>204.1</v>
      </c>
      <c r="H66" s="62">
        <v>189.9</v>
      </c>
    </row>
    <row r="67" spans="1:8" x14ac:dyDescent="0.15">
      <c r="A67" s="84" t="s">
        <v>270</v>
      </c>
      <c r="B67" s="58" t="s">
        <v>24</v>
      </c>
      <c r="C67" s="60">
        <v>1009.313</v>
      </c>
      <c r="D67" s="61">
        <v>1082.528</v>
      </c>
      <c r="E67" s="61">
        <v>1026.643</v>
      </c>
      <c r="F67" s="61">
        <v>1286.3</v>
      </c>
      <c r="G67" s="61">
        <v>1293.8</v>
      </c>
      <c r="H67" s="62">
        <v>1320.8</v>
      </c>
    </row>
    <row r="68" spans="1:8" x14ac:dyDescent="0.15">
      <c r="A68" s="84" t="s">
        <v>270</v>
      </c>
      <c r="B68" s="58" t="s">
        <v>25</v>
      </c>
      <c r="C68" s="60">
        <v>308.54910000000001</v>
      </c>
      <c r="D68" s="61">
        <v>297.25729999999999</v>
      </c>
      <c r="E68" s="61">
        <v>294.88830000000002</v>
      </c>
      <c r="F68" s="61">
        <v>373.6</v>
      </c>
      <c r="G68" s="61">
        <v>318.5</v>
      </c>
      <c r="H68" s="62">
        <v>331.5</v>
      </c>
    </row>
    <row r="69" spans="1:8" x14ac:dyDescent="0.15">
      <c r="A69" s="84" t="s">
        <v>270</v>
      </c>
      <c r="B69" s="58" t="s">
        <v>26</v>
      </c>
      <c r="C69" s="60">
        <v>118.0468</v>
      </c>
      <c r="D69" s="61">
        <v>133.85679999999999</v>
      </c>
      <c r="E69" s="61">
        <v>121.0928</v>
      </c>
      <c r="F69" s="61">
        <v>123.7</v>
      </c>
      <c r="G69" s="61">
        <v>119.2</v>
      </c>
      <c r="H69" s="62">
        <v>121.5</v>
      </c>
    </row>
    <row r="70" spans="1:8" x14ac:dyDescent="0.15">
      <c r="A70" s="84" t="s">
        <v>270</v>
      </c>
      <c r="B70" s="58" t="s">
        <v>27</v>
      </c>
      <c r="C70" s="60">
        <v>63.399729999999998</v>
      </c>
      <c r="D70" s="61">
        <v>65.036299999999997</v>
      </c>
      <c r="E70" s="61">
        <v>61.21951</v>
      </c>
      <c r="F70" s="61">
        <v>69.7</v>
      </c>
      <c r="G70" s="61">
        <v>62.6</v>
      </c>
      <c r="H70" s="62">
        <v>70.599999999999994</v>
      </c>
    </row>
    <row r="71" spans="1:8" x14ac:dyDescent="0.15">
      <c r="A71" s="84" t="s">
        <v>270</v>
      </c>
      <c r="B71" s="58" t="s">
        <v>28</v>
      </c>
      <c r="C71" s="60">
        <v>35.832030000000003</v>
      </c>
      <c r="D71" s="61">
        <v>39.193339999999999</v>
      </c>
      <c r="E71" s="61">
        <v>42.042099999999998</v>
      </c>
      <c r="F71" s="61">
        <v>39.5</v>
      </c>
      <c r="G71" s="61">
        <v>42.5</v>
      </c>
      <c r="H71" s="62">
        <v>64.099999999999994</v>
      </c>
    </row>
    <row r="72" spans="1:8" ht="14" thickBot="1" x14ac:dyDescent="0.2">
      <c r="A72" s="88" t="s">
        <v>270</v>
      </c>
      <c r="B72" s="64" t="s">
        <v>29</v>
      </c>
      <c r="C72" s="66">
        <v>2483.09</v>
      </c>
      <c r="D72" s="67">
        <v>2527.5</v>
      </c>
      <c r="E72" s="67">
        <v>2585.06</v>
      </c>
      <c r="F72" s="67">
        <v>2699.549</v>
      </c>
      <c r="G72" s="67">
        <v>2672.1329999999998</v>
      </c>
      <c r="H72" s="68">
        <v>2796.83</v>
      </c>
    </row>
    <row r="73" spans="1:8" x14ac:dyDescent="0.15">
      <c r="A73" s="102" t="s">
        <v>10</v>
      </c>
      <c r="B73" s="102" t="s">
        <v>19</v>
      </c>
      <c r="C73" s="103">
        <v>1796.2</v>
      </c>
      <c r="D73" s="104">
        <v>1757.8</v>
      </c>
      <c r="E73" s="104">
        <v>1467.3</v>
      </c>
      <c r="F73" s="104">
        <v>1536.2860000000001</v>
      </c>
      <c r="G73" s="104">
        <v>1843.6379999999999</v>
      </c>
      <c r="H73" s="105">
        <v>1865.6089999999999</v>
      </c>
    </row>
    <row r="74" spans="1:8" x14ac:dyDescent="0.15">
      <c r="A74" s="58" t="s">
        <v>10</v>
      </c>
      <c r="B74" s="58" t="s">
        <v>20</v>
      </c>
      <c r="C74" s="60">
        <v>737.9</v>
      </c>
      <c r="D74" s="61">
        <v>760.9</v>
      </c>
      <c r="E74" s="61">
        <v>777.4</v>
      </c>
      <c r="F74" s="61">
        <v>674.18359999999996</v>
      </c>
      <c r="G74" s="61">
        <v>671.0086</v>
      </c>
      <c r="H74" s="62">
        <v>672.67049999999995</v>
      </c>
    </row>
    <row r="75" spans="1:8" x14ac:dyDescent="0.15">
      <c r="A75" s="58" t="s">
        <v>10</v>
      </c>
      <c r="B75" s="58" t="s">
        <v>21</v>
      </c>
      <c r="C75" s="60">
        <v>1857.3</v>
      </c>
      <c r="D75" s="61">
        <v>1947.1</v>
      </c>
      <c r="E75" s="61">
        <v>1876.6</v>
      </c>
      <c r="F75" s="61">
        <v>1790.8789999999999</v>
      </c>
      <c r="G75" s="61">
        <v>1709.4559999999999</v>
      </c>
      <c r="H75" s="62">
        <v>1784.0170000000001</v>
      </c>
    </row>
    <row r="76" spans="1:8" x14ac:dyDescent="0.15">
      <c r="A76" s="58" t="s">
        <v>10</v>
      </c>
      <c r="B76" s="58" t="s">
        <v>22</v>
      </c>
      <c r="C76" s="60">
        <v>328.1</v>
      </c>
      <c r="D76" s="61">
        <v>344.6</v>
      </c>
      <c r="E76" s="61">
        <v>344.3</v>
      </c>
      <c r="F76" s="61">
        <v>264.85250000000002</v>
      </c>
      <c r="G76" s="61">
        <v>267.03429999999997</v>
      </c>
      <c r="H76" s="62">
        <v>266.37290000000002</v>
      </c>
    </row>
    <row r="77" spans="1:8" x14ac:dyDescent="0.15">
      <c r="A77" s="58" t="s">
        <v>10</v>
      </c>
      <c r="B77" s="58" t="s">
        <v>23</v>
      </c>
      <c r="C77" s="60">
        <v>633.79999999999995</v>
      </c>
      <c r="D77" s="61">
        <v>628.9</v>
      </c>
      <c r="E77" s="61">
        <v>629.5</v>
      </c>
      <c r="F77" s="61">
        <v>527.50400000000002</v>
      </c>
      <c r="G77" s="61">
        <v>512.12379999999996</v>
      </c>
      <c r="H77" s="62">
        <v>518.65219999999999</v>
      </c>
    </row>
    <row r="78" spans="1:8" x14ac:dyDescent="0.15">
      <c r="A78" s="58" t="s">
        <v>10</v>
      </c>
      <c r="B78" s="58" t="s">
        <v>24</v>
      </c>
      <c r="C78" s="60">
        <v>1216.9000000000001</v>
      </c>
      <c r="D78" s="61">
        <v>1252.7</v>
      </c>
      <c r="E78" s="61">
        <v>1235.4000000000001</v>
      </c>
      <c r="F78" s="61">
        <v>1036.5440000000001</v>
      </c>
      <c r="G78" s="61">
        <v>1036.5630000000001</v>
      </c>
      <c r="H78" s="62">
        <v>1086.1379999999999</v>
      </c>
    </row>
    <row r="79" spans="1:8" x14ac:dyDescent="0.15">
      <c r="A79" s="58" t="s">
        <v>10</v>
      </c>
      <c r="B79" s="58" t="s">
        <v>25</v>
      </c>
      <c r="C79" s="60">
        <v>419.1</v>
      </c>
      <c r="D79" s="61">
        <v>485.6</v>
      </c>
      <c r="E79" s="61">
        <v>499.2</v>
      </c>
      <c r="F79" s="61">
        <v>361.45400000000001</v>
      </c>
      <c r="G79" s="61">
        <v>350.49119999999999</v>
      </c>
      <c r="H79" s="62">
        <v>363.97809999999998</v>
      </c>
    </row>
    <row r="80" spans="1:8" x14ac:dyDescent="0.15">
      <c r="A80" s="58" t="s">
        <v>10</v>
      </c>
      <c r="B80" s="58" t="s">
        <v>26</v>
      </c>
      <c r="C80" s="60">
        <v>218.7</v>
      </c>
      <c r="D80" s="61">
        <v>230.1</v>
      </c>
      <c r="E80" s="61">
        <v>212.6</v>
      </c>
      <c r="F80" s="61">
        <v>152.93279999999999</v>
      </c>
      <c r="G80" s="61">
        <v>156.38640000000001</v>
      </c>
      <c r="H80" s="62">
        <v>151.67429999999999</v>
      </c>
    </row>
    <row r="81" spans="1:8" x14ac:dyDescent="0.15">
      <c r="A81" s="58" t="s">
        <v>10</v>
      </c>
      <c r="B81" s="58" t="s">
        <v>27</v>
      </c>
      <c r="C81" s="60">
        <v>104</v>
      </c>
      <c r="D81" s="61">
        <v>103.5</v>
      </c>
      <c r="E81" s="61">
        <v>102.1</v>
      </c>
      <c r="F81" s="61">
        <v>95.051789999999997</v>
      </c>
      <c r="G81" s="61">
        <v>68.692800000000005</v>
      </c>
      <c r="H81" s="62">
        <v>85.416759999999996</v>
      </c>
    </row>
    <row r="82" spans="1:8" x14ac:dyDescent="0.15">
      <c r="A82" s="58" t="s">
        <v>10</v>
      </c>
      <c r="B82" s="58" t="s">
        <v>28</v>
      </c>
      <c r="C82" s="60">
        <v>67.7</v>
      </c>
      <c r="D82" s="61">
        <v>75.5</v>
      </c>
      <c r="E82" s="61">
        <v>69.3</v>
      </c>
      <c r="F82" s="61">
        <v>47.054780000000001</v>
      </c>
      <c r="G82" s="61">
        <v>45.153060000000004</v>
      </c>
      <c r="H82" s="62">
        <v>48.532420000000002</v>
      </c>
    </row>
    <row r="83" spans="1:8" ht="14" thickBot="1" x14ac:dyDescent="0.2">
      <c r="A83" s="64" t="s">
        <v>10</v>
      </c>
      <c r="B83" s="64" t="s">
        <v>29</v>
      </c>
      <c r="C83" s="66">
        <v>2071.6999999999998</v>
      </c>
      <c r="D83" s="67">
        <v>2075.52</v>
      </c>
      <c r="E83" s="67">
        <v>2119.36</v>
      </c>
      <c r="F83" s="67">
        <v>2301.904</v>
      </c>
      <c r="G83" s="67">
        <v>2316.9340000000002</v>
      </c>
      <c r="H83" s="68">
        <v>2404.9229999999998</v>
      </c>
    </row>
    <row r="84" spans="1:8" x14ac:dyDescent="0.15">
      <c r="A84" s="102" t="s">
        <v>11</v>
      </c>
      <c r="B84" s="102" t="s">
        <v>19</v>
      </c>
      <c r="C84" s="103">
        <v>26148.9</v>
      </c>
      <c r="D84" s="104">
        <v>25072.2</v>
      </c>
      <c r="E84" s="104">
        <v>25238.2</v>
      </c>
      <c r="F84" s="104">
        <v>26519.94</v>
      </c>
      <c r="G84" s="104">
        <v>26703.52</v>
      </c>
      <c r="H84" s="105">
        <v>26698.33</v>
      </c>
    </row>
    <row r="85" spans="1:8" x14ac:dyDescent="0.15">
      <c r="A85" s="58" t="s">
        <v>11</v>
      </c>
      <c r="B85" s="58" t="s">
        <v>20</v>
      </c>
      <c r="C85" s="60">
        <v>13413.4</v>
      </c>
      <c r="D85" s="61">
        <v>13551</v>
      </c>
      <c r="E85" s="61">
        <v>13133</v>
      </c>
      <c r="F85" s="61">
        <v>12579.22</v>
      </c>
      <c r="G85" s="61">
        <v>11235.39</v>
      </c>
      <c r="H85" s="62">
        <v>12362.11</v>
      </c>
    </row>
    <row r="86" spans="1:8" x14ac:dyDescent="0.15">
      <c r="A86" s="58" t="s">
        <v>11</v>
      </c>
      <c r="B86" s="58" t="s">
        <v>21</v>
      </c>
      <c r="C86" s="60">
        <v>5206.3999999999996</v>
      </c>
      <c r="D86" s="61">
        <v>4368.1000000000004</v>
      </c>
      <c r="E86" s="61">
        <v>4629.6000000000004</v>
      </c>
      <c r="F86" s="61">
        <v>4076.335</v>
      </c>
      <c r="G86" s="61">
        <v>4061.4679999999998</v>
      </c>
      <c r="H86" s="62">
        <v>3990.482</v>
      </c>
    </row>
    <row r="87" spans="1:8" x14ac:dyDescent="0.15">
      <c r="A87" s="58" t="s">
        <v>11</v>
      </c>
      <c r="B87" s="58" t="s">
        <v>22</v>
      </c>
      <c r="C87" s="60">
        <v>11017.8</v>
      </c>
      <c r="D87" s="61">
        <v>12982.5</v>
      </c>
      <c r="E87" s="61">
        <v>12215.5</v>
      </c>
      <c r="F87" s="61">
        <v>11187.99</v>
      </c>
      <c r="G87" s="61">
        <v>11242.73</v>
      </c>
      <c r="H87" s="62">
        <v>11785</v>
      </c>
    </row>
    <row r="88" spans="1:8" x14ac:dyDescent="0.15">
      <c r="A88" s="58" t="s">
        <v>11</v>
      </c>
      <c r="B88" s="58" t="s">
        <v>23</v>
      </c>
      <c r="C88" s="60">
        <v>3546.6</v>
      </c>
      <c r="D88" s="61">
        <v>3364.7</v>
      </c>
      <c r="E88" s="61">
        <v>3370.9</v>
      </c>
      <c r="F88" s="61">
        <v>2570.1840000000002</v>
      </c>
      <c r="G88" s="61">
        <v>2335.8679999999999</v>
      </c>
      <c r="H88" s="62">
        <v>2724.3380000000002</v>
      </c>
    </row>
    <row r="89" spans="1:8" x14ac:dyDescent="0.15">
      <c r="A89" s="58" t="s">
        <v>11</v>
      </c>
      <c r="B89" s="58" t="s">
        <v>24</v>
      </c>
      <c r="C89" s="60">
        <v>18060.7</v>
      </c>
      <c r="D89" s="61">
        <v>18436.3</v>
      </c>
      <c r="E89" s="61">
        <v>18652.099999999999</v>
      </c>
      <c r="F89" s="61">
        <v>16327.82</v>
      </c>
      <c r="G89" s="61">
        <v>15858.19</v>
      </c>
      <c r="H89" s="62">
        <v>14982.33</v>
      </c>
    </row>
    <row r="90" spans="1:8" x14ac:dyDescent="0.15">
      <c r="A90" s="58" t="s">
        <v>11</v>
      </c>
      <c r="B90" s="58" t="s">
        <v>25</v>
      </c>
      <c r="C90" s="60">
        <v>738.6</v>
      </c>
      <c r="D90" s="61">
        <v>790.8</v>
      </c>
      <c r="E90" s="61">
        <v>743.8</v>
      </c>
      <c r="F90" s="61">
        <v>544.37329999999997</v>
      </c>
      <c r="G90" s="61">
        <v>577.87120000000004</v>
      </c>
      <c r="H90" s="62">
        <v>567.11350000000004</v>
      </c>
    </row>
    <row r="91" spans="1:8" x14ac:dyDescent="0.15">
      <c r="A91" s="58" t="s">
        <v>11</v>
      </c>
      <c r="B91" s="58" t="s">
        <v>26</v>
      </c>
      <c r="C91" s="60">
        <v>278.89999999999998</v>
      </c>
      <c r="D91" s="61">
        <v>299</v>
      </c>
      <c r="E91" s="61">
        <v>284.5</v>
      </c>
      <c r="F91" s="61">
        <v>231.63339999999999</v>
      </c>
      <c r="G91" s="61">
        <v>226.03989999999999</v>
      </c>
      <c r="H91" s="62">
        <v>240.3022</v>
      </c>
    </row>
    <row r="92" spans="1:8" x14ac:dyDescent="0.15">
      <c r="A92" s="58" t="s">
        <v>11</v>
      </c>
      <c r="B92" s="58" t="s">
        <v>27</v>
      </c>
      <c r="C92" s="60">
        <v>146.5</v>
      </c>
      <c r="D92" s="61">
        <v>131.80000000000001</v>
      </c>
      <c r="E92" s="61">
        <v>136.9</v>
      </c>
      <c r="F92" s="61">
        <v>112.414</v>
      </c>
      <c r="G92" s="61">
        <v>123.29649999999999</v>
      </c>
      <c r="H92" s="62">
        <v>119.88639999999999</v>
      </c>
    </row>
    <row r="93" spans="1:8" x14ac:dyDescent="0.15">
      <c r="A93" s="58" t="s">
        <v>11</v>
      </c>
      <c r="B93" s="58" t="s">
        <v>28</v>
      </c>
      <c r="C93" s="60">
        <v>83.5</v>
      </c>
      <c r="D93" s="61">
        <v>99.9</v>
      </c>
      <c r="E93" s="61">
        <v>94.7</v>
      </c>
      <c r="F93" s="61">
        <v>95.029759999999996</v>
      </c>
      <c r="G93" s="61">
        <v>84.944000000000003</v>
      </c>
      <c r="H93" s="62">
        <v>88.8673</v>
      </c>
    </row>
    <row r="94" spans="1:8" ht="14" thickBot="1" x14ac:dyDescent="0.2">
      <c r="A94" s="64" t="s">
        <v>11</v>
      </c>
      <c r="B94" s="64" t="s">
        <v>29</v>
      </c>
      <c r="C94" s="66">
        <v>6604.74</v>
      </c>
      <c r="D94" s="67">
        <v>6181.2</v>
      </c>
      <c r="E94" s="67">
        <v>6415.06</v>
      </c>
      <c r="F94" s="67">
        <v>8286.7289999999994</v>
      </c>
      <c r="G94" s="67">
        <v>8221.1020000000008</v>
      </c>
      <c r="H94" s="68">
        <v>8460.4660000000003</v>
      </c>
    </row>
    <row r="95" spans="1:8" x14ac:dyDescent="0.15">
      <c r="A95" s="106" t="s">
        <v>271</v>
      </c>
      <c r="B95" s="102" t="s">
        <v>19</v>
      </c>
      <c r="C95" s="103">
        <v>8654.9</v>
      </c>
      <c r="D95" s="104">
        <v>6123.5</v>
      </c>
      <c r="E95" s="104">
        <v>6020.6</v>
      </c>
      <c r="F95" s="104">
        <v>6272.8940000000002</v>
      </c>
      <c r="G95" s="104">
        <v>6332.9179999999997</v>
      </c>
      <c r="H95" s="105">
        <v>6092.6589999999997</v>
      </c>
    </row>
    <row r="96" spans="1:8" x14ac:dyDescent="0.15">
      <c r="A96" s="75" t="s">
        <v>271</v>
      </c>
      <c r="B96" s="58" t="s">
        <v>20</v>
      </c>
      <c r="C96" s="60">
        <v>4550.6000000000004</v>
      </c>
      <c r="D96" s="61">
        <v>4433.3999999999996</v>
      </c>
      <c r="E96" s="61">
        <v>4785.6000000000004</v>
      </c>
      <c r="F96" s="61">
        <v>3957.3919999999998</v>
      </c>
      <c r="G96" s="61">
        <v>4002.6109999999999</v>
      </c>
      <c r="H96" s="62">
        <v>4083.1289999999999</v>
      </c>
    </row>
    <row r="97" spans="1:8" x14ac:dyDescent="0.15">
      <c r="A97" s="75" t="s">
        <v>271</v>
      </c>
      <c r="B97" s="58" t="s">
        <v>21</v>
      </c>
      <c r="C97" s="60">
        <v>266.89999999999998</v>
      </c>
      <c r="D97" s="61">
        <v>270</v>
      </c>
      <c r="E97" s="61">
        <v>256.39999999999998</v>
      </c>
      <c r="F97" s="61">
        <v>226.1223</v>
      </c>
      <c r="G97" s="61">
        <v>226.35769999999999</v>
      </c>
      <c r="H97" s="62">
        <v>232.46799999999999</v>
      </c>
    </row>
    <row r="98" spans="1:8" x14ac:dyDescent="0.15">
      <c r="A98" s="75" t="s">
        <v>271</v>
      </c>
      <c r="B98" s="58" t="s">
        <v>22</v>
      </c>
      <c r="C98" s="60">
        <v>1442.5</v>
      </c>
      <c r="D98" s="61">
        <v>1356.7</v>
      </c>
      <c r="E98" s="61">
        <v>1386.5</v>
      </c>
      <c r="F98" s="61">
        <v>1200.624</v>
      </c>
      <c r="G98" s="61">
        <v>1133.338</v>
      </c>
      <c r="H98" s="62">
        <v>1220.116</v>
      </c>
    </row>
    <row r="99" spans="1:8" x14ac:dyDescent="0.15">
      <c r="A99" s="75" t="s">
        <v>271</v>
      </c>
      <c r="B99" s="58" t="s">
        <v>23</v>
      </c>
      <c r="C99" s="60">
        <v>2965.3</v>
      </c>
      <c r="D99" s="61">
        <v>3018.6</v>
      </c>
      <c r="E99" s="61">
        <v>2821.7</v>
      </c>
      <c r="F99" s="61">
        <v>1919.23</v>
      </c>
      <c r="G99" s="61">
        <v>2111.1480000000001</v>
      </c>
      <c r="H99" s="62">
        <v>2045.896</v>
      </c>
    </row>
    <row r="100" spans="1:8" x14ac:dyDescent="0.15">
      <c r="A100" s="75" t="s">
        <v>271</v>
      </c>
      <c r="B100" s="58" t="s">
        <v>24</v>
      </c>
      <c r="C100" s="60">
        <v>3330.9</v>
      </c>
      <c r="D100" s="61">
        <v>3406</v>
      </c>
      <c r="E100" s="61">
        <v>3351.3</v>
      </c>
      <c r="F100" s="61">
        <v>2633.6410000000001</v>
      </c>
      <c r="G100" s="61">
        <v>2761.7910000000002</v>
      </c>
      <c r="H100" s="62">
        <v>2675.1509999999998</v>
      </c>
    </row>
    <row r="101" spans="1:8" x14ac:dyDescent="0.15">
      <c r="A101" s="75" t="s">
        <v>271</v>
      </c>
      <c r="B101" s="58" t="s">
        <v>25</v>
      </c>
      <c r="C101" s="60">
        <v>367</v>
      </c>
      <c r="D101" s="61">
        <v>315.89999999999998</v>
      </c>
      <c r="E101" s="61">
        <v>311.2</v>
      </c>
      <c r="F101" s="61">
        <v>229.90790000000001</v>
      </c>
      <c r="G101" s="61">
        <v>204.2646</v>
      </c>
      <c r="H101" s="62">
        <v>220.9554</v>
      </c>
    </row>
    <row r="102" spans="1:8" x14ac:dyDescent="0.15">
      <c r="A102" s="75" t="s">
        <v>271</v>
      </c>
      <c r="B102" s="58" t="s">
        <v>26</v>
      </c>
      <c r="C102" s="60">
        <v>227.9</v>
      </c>
      <c r="D102" s="61">
        <v>305.8</v>
      </c>
      <c r="E102" s="61">
        <v>223.4</v>
      </c>
      <c r="F102" s="61">
        <v>158.40729999999999</v>
      </c>
      <c r="G102" s="61">
        <v>165.79</v>
      </c>
      <c r="H102" s="62">
        <v>164.90289999999999</v>
      </c>
    </row>
    <row r="103" spans="1:8" x14ac:dyDescent="0.15">
      <c r="A103" s="75" t="s">
        <v>271</v>
      </c>
      <c r="B103" s="58" t="s">
        <v>27</v>
      </c>
      <c r="C103" s="60">
        <v>184.7</v>
      </c>
      <c r="D103" s="61">
        <v>193.1</v>
      </c>
      <c r="E103" s="61">
        <v>200.3</v>
      </c>
      <c r="F103" s="61">
        <v>193.7818</v>
      </c>
      <c r="G103" s="61">
        <v>177.24250000000001</v>
      </c>
      <c r="H103" s="62">
        <v>175.40029999999999</v>
      </c>
    </row>
    <row r="104" spans="1:8" x14ac:dyDescent="0.15">
      <c r="A104" s="75" t="s">
        <v>271</v>
      </c>
      <c r="B104" s="58" t="s">
        <v>28</v>
      </c>
      <c r="C104" s="60">
        <v>210</v>
      </c>
      <c r="D104" s="61">
        <v>181.3</v>
      </c>
      <c r="E104" s="61">
        <v>213.9</v>
      </c>
      <c r="F104" s="61">
        <v>150.5787</v>
      </c>
      <c r="G104" s="61">
        <v>158.8056</v>
      </c>
      <c r="H104" s="62">
        <v>153.50829999999999</v>
      </c>
    </row>
    <row r="105" spans="1:8" ht="14" thickBot="1" x14ac:dyDescent="0.2">
      <c r="A105" s="76" t="s">
        <v>271</v>
      </c>
      <c r="B105" s="64" t="s">
        <v>29</v>
      </c>
      <c r="C105" s="66">
        <v>312.12</v>
      </c>
      <c r="D105" s="67">
        <v>301.29000000000002</v>
      </c>
      <c r="E105" s="67">
        <v>306.86</v>
      </c>
      <c r="F105" s="67">
        <v>284.24290000000002</v>
      </c>
      <c r="G105" s="67">
        <v>268.52260000000001</v>
      </c>
      <c r="H105" s="68">
        <v>292.44979999999998</v>
      </c>
    </row>
    <row r="106" spans="1:8" x14ac:dyDescent="0.15">
      <c r="B106" s="101"/>
      <c r="C106" s="101" t="s">
        <v>444</v>
      </c>
    </row>
  </sheetData>
  <mergeCells count="6">
    <mergeCell ref="C50:H50"/>
    <mergeCell ref="B2:G2"/>
    <mergeCell ref="B32:G32"/>
    <mergeCell ref="H32:M32"/>
    <mergeCell ref="B41:G41"/>
    <mergeCell ref="H41:M41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0A36F-9A25-423D-BFCA-D005B7C47C02}">
  <dimension ref="A1:R291"/>
  <sheetViews>
    <sheetView topLeftCell="A221" zoomScale="85" zoomScaleNormal="85" workbookViewId="0">
      <selection activeCell="B275" sqref="B275"/>
    </sheetView>
  </sheetViews>
  <sheetFormatPr baseColWidth="10" defaultColWidth="8.6640625" defaultRowHeight="13" x14ac:dyDescent="0.15"/>
  <cols>
    <col min="1" max="1" width="12.1640625" style="48" customWidth="1"/>
    <col min="2" max="2" width="10.83203125" style="48" customWidth="1"/>
    <col min="3" max="8" width="9.1640625" style="48" customWidth="1"/>
    <col min="9" max="9" width="11" style="48" customWidth="1"/>
    <col min="10" max="13" width="9.1640625" style="48" customWidth="1"/>
    <col min="14" max="14" width="17" style="48" customWidth="1"/>
    <col min="15" max="17" width="17.1640625" style="48" customWidth="1"/>
    <col min="18" max="18" width="13.6640625" style="48" customWidth="1"/>
    <col min="19" max="19" width="8.6640625" style="48" customWidth="1"/>
    <col min="20" max="16384" width="8.6640625" style="48"/>
  </cols>
  <sheetData>
    <row r="1" spans="1:10" ht="14" thickBot="1" x14ac:dyDescent="0.2">
      <c r="A1" s="48" t="s">
        <v>276</v>
      </c>
    </row>
    <row r="2" spans="1:10" ht="14" thickBot="1" x14ac:dyDescent="0.2">
      <c r="A2" s="57" t="s">
        <v>31</v>
      </c>
      <c r="B2" s="220" t="s">
        <v>282</v>
      </c>
      <c r="C2" s="222"/>
      <c r="D2" s="222"/>
      <c r="E2" s="222"/>
      <c r="F2" s="222"/>
      <c r="G2" s="221"/>
      <c r="I2" s="57" t="s">
        <v>132</v>
      </c>
      <c r="J2" s="40" t="s">
        <v>133</v>
      </c>
    </row>
    <row r="3" spans="1:10" x14ac:dyDescent="0.15">
      <c r="A3" s="107">
        <v>10000</v>
      </c>
      <c r="B3" s="103">
        <v>1538.66</v>
      </c>
      <c r="C3" s="104">
        <v>1788.48</v>
      </c>
      <c r="D3" s="104">
        <v>1780.96</v>
      </c>
      <c r="E3" s="104">
        <v>1423.47</v>
      </c>
      <c r="F3" s="104">
        <v>1397.47</v>
      </c>
      <c r="G3" s="105">
        <v>1413.01</v>
      </c>
      <c r="I3" s="63" t="s">
        <v>122</v>
      </c>
      <c r="J3" s="62">
        <v>21.692</v>
      </c>
    </row>
    <row r="4" spans="1:10" x14ac:dyDescent="0.15">
      <c r="A4" s="63">
        <v>1000</v>
      </c>
      <c r="B4" s="60">
        <v>1450.04</v>
      </c>
      <c r="C4" s="61">
        <v>1640.18</v>
      </c>
      <c r="D4" s="61">
        <v>1550.49</v>
      </c>
      <c r="E4" s="61">
        <v>1262.81</v>
      </c>
      <c r="F4" s="61">
        <v>1220.1199999999999</v>
      </c>
      <c r="G4" s="62">
        <v>1287.75</v>
      </c>
      <c r="I4" s="63" t="s">
        <v>129</v>
      </c>
      <c r="J4" s="62">
        <v>1.4392</v>
      </c>
    </row>
    <row r="5" spans="1:10" x14ac:dyDescent="0.15">
      <c r="A5" s="63">
        <v>500</v>
      </c>
      <c r="B5" s="60">
        <v>1363.15</v>
      </c>
      <c r="C5" s="61">
        <v>1551.4</v>
      </c>
      <c r="D5" s="61">
        <v>1620.96</v>
      </c>
      <c r="E5" s="61">
        <v>1261.07</v>
      </c>
      <c r="F5" s="61">
        <v>1241.5</v>
      </c>
      <c r="G5" s="62">
        <v>1272.5999999999999</v>
      </c>
      <c r="I5" s="63" t="s">
        <v>123</v>
      </c>
      <c r="J5" s="62">
        <v>1390.6</v>
      </c>
    </row>
    <row r="6" spans="1:10" x14ac:dyDescent="0.15">
      <c r="A6" s="63">
        <v>333.33300000000003</v>
      </c>
      <c r="B6" s="60">
        <v>1342.15</v>
      </c>
      <c r="C6" s="61">
        <v>1333.26</v>
      </c>
      <c r="D6" s="61">
        <v>1452.71</v>
      </c>
      <c r="E6" s="61">
        <v>1287.8599999999999</v>
      </c>
      <c r="F6" s="61">
        <v>1204.25</v>
      </c>
      <c r="G6" s="62">
        <v>1277.97</v>
      </c>
      <c r="I6" s="63" t="s">
        <v>130</v>
      </c>
      <c r="J6" s="62">
        <v>28.478999999999999</v>
      </c>
    </row>
    <row r="7" spans="1:10" x14ac:dyDescent="0.15">
      <c r="A7" s="63">
        <v>100</v>
      </c>
      <c r="B7" s="60">
        <v>1389.47</v>
      </c>
      <c r="C7" s="61">
        <v>1202.3</v>
      </c>
      <c r="D7" s="61">
        <v>1309.6300000000001</v>
      </c>
      <c r="E7" s="61">
        <v>1080.95</v>
      </c>
      <c r="F7" s="61">
        <v>1068.9100000000001</v>
      </c>
      <c r="G7" s="62">
        <v>1058.73</v>
      </c>
      <c r="I7" s="63" t="s">
        <v>131</v>
      </c>
      <c r="J7" s="62">
        <v>1.4544999999999999</v>
      </c>
    </row>
    <row r="8" spans="1:10" ht="14" thickBot="1" x14ac:dyDescent="0.2">
      <c r="A8" s="63">
        <v>66.666659999999993</v>
      </c>
      <c r="B8" s="60">
        <v>824.08</v>
      </c>
      <c r="C8" s="61">
        <v>818.2</v>
      </c>
      <c r="D8" s="61">
        <v>825.84</v>
      </c>
      <c r="E8" s="61">
        <v>974.34</v>
      </c>
      <c r="F8" s="61">
        <v>968.79</v>
      </c>
      <c r="G8" s="62">
        <v>991.05</v>
      </c>
      <c r="I8" s="69" t="s">
        <v>127</v>
      </c>
      <c r="J8" s="68">
        <v>1368.9</v>
      </c>
    </row>
    <row r="9" spans="1:10" x14ac:dyDescent="0.15">
      <c r="A9" s="63">
        <v>33.333300000000001</v>
      </c>
      <c r="B9" s="60">
        <v>945.02</v>
      </c>
      <c r="C9" s="61">
        <v>584.91999999999996</v>
      </c>
      <c r="D9" s="61">
        <v>810.79</v>
      </c>
      <c r="E9" s="61">
        <v>793.7</v>
      </c>
      <c r="F9" s="61">
        <v>795.08</v>
      </c>
      <c r="G9" s="62">
        <v>791.86</v>
      </c>
    </row>
    <row r="10" spans="1:10" x14ac:dyDescent="0.15">
      <c r="A10" s="63">
        <v>10</v>
      </c>
      <c r="B10" s="60">
        <v>285.95999999999998</v>
      </c>
      <c r="C10" s="61">
        <v>195.76</v>
      </c>
      <c r="D10" s="61">
        <v>203.43</v>
      </c>
      <c r="E10" s="61">
        <v>349.02</v>
      </c>
      <c r="F10" s="61">
        <v>344.49</v>
      </c>
      <c r="G10" s="62">
        <v>341.9</v>
      </c>
    </row>
    <row r="11" spans="1:10" x14ac:dyDescent="0.15">
      <c r="A11" s="63">
        <v>6.6665999999999999</v>
      </c>
      <c r="B11" s="60">
        <v>175.76</v>
      </c>
      <c r="C11" s="61">
        <v>146.04</v>
      </c>
      <c r="D11" s="61">
        <v>135.72</v>
      </c>
      <c r="E11" s="61">
        <v>203.11</v>
      </c>
      <c r="F11" s="61">
        <v>227.7</v>
      </c>
      <c r="G11" s="62">
        <v>201.73</v>
      </c>
    </row>
    <row r="12" spans="1:10" x14ac:dyDescent="0.15">
      <c r="A12" s="63">
        <v>3.3332999999999999</v>
      </c>
      <c r="B12" s="60">
        <v>74.08</v>
      </c>
      <c r="C12" s="61">
        <v>49.78</v>
      </c>
      <c r="D12" s="61">
        <v>60.05</v>
      </c>
      <c r="E12" s="61">
        <v>100.26</v>
      </c>
      <c r="F12" s="61">
        <v>94.31</v>
      </c>
      <c r="G12" s="62">
        <v>91.95</v>
      </c>
    </row>
    <row r="13" spans="1:10" x14ac:dyDescent="0.15">
      <c r="A13" s="63">
        <v>1</v>
      </c>
      <c r="B13" s="60">
        <v>43.43</v>
      </c>
      <c r="C13" s="61">
        <v>24.25</v>
      </c>
      <c r="D13" s="61">
        <v>38.090000000000003</v>
      </c>
      <c r="E13" s="61">
        <v>29.59</v>
      </c>
      <c r="F13" s="61">
        <v>27.46</v>
      </c>
      <c r="G13" s="62">
        <v>18.88</v>
      </c>
    </row>
    <row r="14" spans="1:10" x14ac:dyDescent="0.15">
      <c r="A14" s="63">
        <v>0.1</v>
      </c>
      <c r="B14" s="60">
        <v>35.590000000000003</v>
      </c>
      <c r="C14" s="61">
        <v>14.31</v>
      </c>
      <c r="D14" s="61">
        <v>16.47</v>
      </c>
      <c r="E14" s="61">
        <v>23.41</v>
      </c>
      <c r="F14" s="61">
        <v>19.29</v>
      </c>
      <c r="G14" s="62">
        <v>14.07</v>
      </c>
    </row>
    <row r="15" spans="1:10" ht="14" thickBot="1" x14ac:dyDescent="0.2">
      <c r="A15" s="69">
        <v>0.01</v>
      </c>
      <c r="B15" s="66">
        <v>18.819500000000001</v>
      </c>
      <c r="C15" s="67">
        <v>0</v>
      </c>
      <c r="D15" s="67">
        <v>0</v>
      </c>
      <c r="E15" s="67">
        <v>27.798660000000002</v>
      </c>
      <c r="F15" s="67">
        <v>0</v>
      </c>
      <c r="G15" s="68">
        <v>33.822220000000002</v>
      </c>
    </row>
    <row r="16" spans="1:10" x14ac:dyDescent="0.15">
      <c r="B16" s="101" t="s">
        <v>6</v>
      </c>
    </row>
    <row r="17" spans="1:17" ht="14" thickBot="1" x14ac:dyDescent="0.2">
      <c r="A17" s="48" t="s">
        <v>277</v>
      </c>
    </row>
    <row r="18" spans="1:17" ht="14" thickBot="1" x14ac:dyDescent="0.2">
      <c r="A18" s="16" t="s">
        <v>282</v>
      </c>
      <c r="B18" s="241" t="s">
        <v>283</v>
      </c>
      <c r="C18" s="242"/>
      <c r="D18" s="242"/>
      <c r="E18" s="242"/>
      <c r="F18" s="242"/>
      <c r="G18" s="243"/>
      <c r="H18" s="242" t="s">
        <v>284</v>
      </c>
      <c r="I18" s="242"/>
      <c r="J18" s="242"/>
      <c r="K18" s="242"/>
      <c r="L18" s="242"/>
      <c r="M18" s="243"/>
      <c r="O18" s="57" t="s">
        <v>128</v>
      </c>
      <c r="P18" s="57" t="s">
        <v>120</v>
      </c>
      <c r="Q18" s="57" t="s">
        <v>121</v>
      </c>
    </row>
    <row r="19" spans="1:17" x14ac:dyDescent="0.15">
      <c r="A19" s="75">
        <v>1402</v>
      </c>
      <c r="B19" s="60">
        <v>50.6</v>
      </c>
      <c r="C19" s="61">
        <v>42.3</v>
      </c>
      <c r="D19" s="61">
        <v>46.6</v>
      </c>
      <c r="E19" s="61">
        <v>51.594349999999999</v>
      </c>
      <c r="F19" s="61">
        <v>49.108449999999998</v>
      </c>
      <c r="G19" s="62">
        <v>49.476550000000003</v>
      </c>
      <c r="H19" s="61">
        <v>1249.8</v>
      </c>
      <c r="I19" s="61">
        <v>1403</v>
      </c>
      <c r="J19" s="61">
        <v>1262.8</v>
      </c>
      <c r="K19" s="61">
        <v>2116.047</v>
      </c>
      <c r="L19" s="61">
        <v>1842.136</v>
      </c>
      <c r="M19" s="62">
        <v>1884.028</v>
      </c>
      <c r="O19" s="63" t="s">
        <v>122</v>
      </c>
      <c r="P19" s="108">
        <v>43.24</v>
      </c>
      <c r="Q19" s="108">
        <v>1014</v>
      </c>
    </row>
    <row r="20" spans="1:17" x14ac:dyDescent="0.15">
      <c r="A20" s="75">
        <v>1392.3</v>
      </c>
      <c r="B20" s="60">
        <v>41.1</v>
      </c>
      <c r="C20" s="61">
        <v>46.3</v>
      </c>
      <c r="D20" s="61">
        <v>41.1</v>
      </c>
      <c r="E20" s="61">
        <v>45.36497</v>
      </c>
      <c r="F20" s="61">
        <v>46.61918</v>
      </c>
      <c r="G20" s="62">
        <v>43.359380000000002</v>
      </c>
      <c r="H20" s="61">
        <v>1407.7</v>
      </c>
      <c r="I20" s="61">
        <v>1178.5</v>
      </c>
      <c r="J20" s="61">
        <v>1198.4000000000001</v>
      </c>
      <c r="K20" s="61">
        <v>1785.4949999999999</v>
      </c>
      <c r="L20" s="61">
        <v>1430.184</v>
      </c>
      <c r="M20" s="62">
        <v>1595.8320000000001</v>
      </c>
      <c r="O20" s="63" t="s">
        <v>123</v>
      </c>
      <c r="P20" s="108">
        <v>2627.3603333333299</v>
      </c>
      <c r="Q20" s="108">
        <v>2627.3603333333299</v>
      </c>
    </row>
    <row r="21" spans="1:17" x14ac:dyDescent="0.15">
      <c r="A21" s="75">
        <v>1376.1</v>
      </c>
      <c r="B21" s="60">
        <v>49.3</v>
      </c>
      <c r="C21" s="61">
        <v>47.4</v>
      </c>
      <c r="D21" s="61">
        <v>42.9</v>
      </c>
      <c r="E21" s="61">
        <v>49.897060000000003</v>
      </c>
      <c r="F21" s="61">
        <v>46.894910000000003</v>
      </c>
      <c r="G21" s="62">
        <v>45.719889999999999</v>
      </c>
      <c r="H21" s="61">
        <v>1317.3</v>
      </c>
      <c r="I21" s="61">
        <v>1232.7</v>
      </c>
      <c r="J21" s="61">
        <v>1260.0999999999999</v>
      </c>
      <c r="K21" s="61">
        <v>1904.6880000000001</v>
      </c>
      <c r="L21" s="61">
        <v>1535.0360000000001</v>
      </c>
      <c r="M21" s="62">
        <v>1547.9570000000001</v>
      </c>
      <c r="O21" s="63" t="s">
        <v>124</v>
      </c>
      <c r="P21" s="108">
        <v>16.32</v>
      </c>
      <c r="Q21" s="108">
        <v>705.1</v>
      </c>
    </row>
    <row r="22" spans="1:17" x14ac:dyDescent="0.15">
      <c r="A22" s="75">
        <v>1356.8</v>
      </c>
      <c r="B22" s="60">
        <v>50.3</v>
      </c>
      <c r="C22" s="61">
        <v>47.7</v>
      </c>
      <c r="D22" s="61">
        <v>44.2</v>
      </c>
      <c r="E22" s="61">
        <v>47.14669</v>
      </c>
      <c r="F22" s="61">
        <v>48.739669999999997</v>
      </c>
      <c r="G22" s="62">
        <v>46.328980000000001</v>
      </c>
      <c r="H22" s="61">
        <v>1233</v>
      </c>
      <c r="I22" s="61">
        <v>1332.1</v>
      </c>
      <c r="J22" s="61">
        <v>1423.7</v>
      </c>
      <c r="K22" s="61">
        <v>1585.5650000000001</v>
      </c>
      <c r="L22" s="61">
        <v>1494.5820000000001</v>
      </c>
      <c r="M22" s="62">
        <v>1517.97</v>
      </c>
      <c r="O22" s="63" t="s">
        <v>125</v>
      </c>
      <c r="P22" s="108">
        <v>-4.6340000000000003</v>
      </c>
      <c r="Q22" s="108">
        <v>-1.371</v>
      </c>
    </row>
    <row r="23" spans="1:17" x14ac:dyDescent="0.15">
      <c r="A23" s="75">
        <v>1188.9000000000001</v>
      </c>
      <c r="B23" s="60">
        <v>51.8</v>
      </c>
      <c r="C23" s="61">
        <v>45.3</v>
      </c>
      <c r="D23" s="61">
        <v>49.4</v>
      </c>
      <c r="E23" s="61">
        <v>45.086390000000002</v>
      </c>
      <c r="F23" s="61">
        <v>44.809199999999997</v>
      </c>
      <c r="G23" s="62">
        <v>43.822339999999997</v>
      </c>
      <c r="H23" s="61">
        <v>1284.5</v>
      </c>
      <c r="I23" s="61">
        <v>1297.4000000000001</v>
      </c>
      <c r="J23" s="61">
        <v>1295.4000000000001</v>
      </c>
      <c r="K23" s="61">
        <v>2144.3829999999998</v>
      </c>
      <c r="L23" s="61">
        <v>2092.6280000000002</v>
      </c>
      <c r="M23" s="62">
        <v>1996.3489999999999</v>
      </c>
      <c r="O23" s="63" t="s">
        <v>126</v>
      </c>
      <c r="P23" s="108">
        <v>1.2130000000000001</v>
      </c>
      <c r="Q23" s="108">
        <v>2.8479999999999999</v>
      </c>
    </row>
    <row r="24" spans="1:17" ht="14" thickBot="1" x14ac:dyDescent="0.2">
      <c r="A24" s="75">
        <v>1066.2</v>
      </c>
      <c r="B24" s="60">
        <v>45.4</v>
      </c>
      <c r="C24" s="61">
        <v>44.4</v>
      </c>
      <c r="D24" s="61">
        <v>44.5</v>
      </c>
      <c r="E24" s="61">
        <v>41.622610000000002</v>
      </c>
      <c r="F24" s="61">
        <v>35.911340000000003</v>
      </c>
      <c r="G24" s="62">
        <v>43.106389999999998</v>
      </c>
      <c r="H24" s="61">
        <v>1633.8</v>
      </c>
      <c r="I24" s="61">
        <v>1258.9000000000001</v>
      </c>
      <c r="J24" s="61">
        <v>1264.5</v>
      </c>
      <c r="K24" s="61">
        <v>2224.0340000000001</v>
      </c>
      <c r="L24" s="61">
        <v>2093.7809999999999</v>
      </c>
      <c r="M24" s="62">
        <v>2146.5149999999999</v>
      </c>
      <c r="O24" s="69" t="s">
        <v>127</v>
      </c>
      <c r="P24" s="109">
        <v>2584</v>
      </c>
      <c r="Q24" s="109">
        <v>1614</v>
      </c>
    </row>
    <row r="25" spans="1:17" x14ac:dyDescent="0.15">
      <c r="A25" s="75">
        <v>769.5</v>
      </c>
      <c r="B25" s="60">
        <v>46.5</v>
      </c>
      <c r="C25" s="61">
        <v>39.799999999999997</v>
      </c>
      <c r="D25" s="61">
        <v>41.4</v>
      </c>
      <c r="E25" s="61">
        <v>29.26718</v>
      </c>
      <c r="F25" s="61">
        <v>27.428899999999999</v>
      </c>
      <c r="G25" s="62">
        <v>34.205030000000001</v>
      </c>
      <c r="H25" s="61">
        <v>1467.7</v>
      </c>
      <c r="I25" s="61">
        <v>1469.2</v>
      </c>
      <c r="J25" s="61">
        <v>1364.7</v>
      </c>
      <c r="K25" s="61">
        <v>2515.7640000000001</v>
      </c>
      <c r="L25" s="61">
        <v>2295.3249999999998</v>
      </c>
      <c r="M25" s="62">
        <v>2329.1660000000002</v>
      </c>
    </row>
    <row r="26" spans="1:17" x14ac:dyDescent="0.15">
      <c r="A26" s="75">
        <v>270.10000000000002</v>
      </c>
      <c r="B26" s="60">
        <v>54.5</v>
      </c>
      <c r="C26" s="61">
        <v>52.1</v>
      </c>
      <c r="D26" s="61">
        <v>32.1</v>
      </c>
      <c r="E26" s="61">
        <v>36.206919999999997</v>
      </c>
      <c r="F26" s="61">
        <v>30.576219999999999</v>
      </c>
      <c r="G26" s="62">
        <v>28.325430000000001</v>
      </c>
      <c r="H26" s="61">
        <v>1830.1</v>
      </c>
      <c r="I26" s="61">
        <v>1832.1</v>
      </c>
      <c r="J26" s="61">
        <v>1791.2</v>
      </c>
      <c r="K26" s="61">
        <v>2498.5630000000001</v>
      </c>
      <c r="L26" s="61">
        <v>2471.701</v>
      </c>
      <c r="M26" s="62">
        <v>2587.3649999999998</v>
      </c>
    </row>
    <row r="27" spans="1:17" x14ac:dyDescent="0.15">
      <c r="A27" s="75">
        <v>174</v>
      </c>
      <c r="B27" s="60">
        <v>44.4</v>
      </c>
      <c r="C27" s="61">
        <v>33</v>
      </c>
      <c r="D27" s="61">
        <v>36.200000000000003</v>
      </c>
      <c r="E27" s="61">
        <v>21.176670000000001</v>
      </c>
      <c r="F27" s="61">
        <v>19.443110000000001</v>
      </c>
      <c r="G27" s="62">
        <v>24.338760000000001</v>
      </c>
      <c r="H27" s="61">
        <v>2065.6</v>
      </c>
      <c r="I27" s="61">
        <v>1914.2</v>
      </c>
      <c r="J27" s="61">
        <v>1921.7</v>
      </c>
      <c r="K27" s="61">
        <v>3343.2260000000001</v>
      </c>
      <c r="L27" s="61">
        <v>2997.337</v>
      </c>
      <c r="M27" s="62">
        <v>2656.922</v>
      </c>
    </row>
    <row r="28" spans="1:17" x14ac:dyDescent="0.15">
      <c r="A28" s="75">
        <v>82.6</v>
      </c>
      <c r="B28" s="60">
        <v>37.5</v>
      </c>
      <c r="C28" s="61">
        <v>37.5</v>
      </c>
      <c r="D28" s="61">
        <v>34.4</v>
      </c>
      <c r="E28" s="61">
        <v>40.964149999999997</v>
      </c>
      <c r="F28" s="61">
        <v>34.68271</v>
      </c>
      <c r="G28" s="62">
        <v>29.576219999999999</v>
      </c>
      <c r="H28" s="61">
        <v>2348.1</v>
      </c>
      <c r="I28" s="61">
        <v>2066.8000000000002</v>
      </c>
      <c r="J28" s="61">
        <v>2103</v>
      </c>
      <c r="K28" s="61">
        <v>2973.5880000000002</v>
      </c>
      <c r="L28" s="61">
        <v>2684.7779999999998</v>
      </c>
      <c r="M28" s="62">
        <v>2820.701</v>
      </c>
    </row>
    <row r="29" spans="1:17" x14ac:dyDescent="0.15">
      <c r="A29" s="75">
        <v>31.7</v>
      </c>
      <c r="B29" s="60">
        <v>189.7</v>
      </c>
      <c r="C29" s="61">
        <v>158.4</v>
      </c>
      <c r="D29" s="61">
        <v>142.9</v>
      </c>
      <c r="E29" s="61">
        <v>271.61509999999998</v>
      </c>
      <c r="F29" s="61">
        <v>285.58120000000002</v>
      </c>
      <c r="G29" s="62">
        <v>300.8297</v>
      </c>
      <c r="H29" s="61">
        <v>2650.8</v>
      </c>
      <c r="I29" s="61">
        <v>2310.5</v>
      </c>
      <c r="J29" s="61">
        <v>2374.6</v>
      </c>
      <c r="K29" s="61">
        <v>3153.386</v>
      </c>
      <c r="L29" s="61">
        <v>2863.1460000000002</v>
      </c>
      <c r="M29" s="62">
        <v>2777.5590000000002</v>
      </c>
    </row>
    <row r="30" spans="1:17" x14ac:dyDescent="0.15">
      <c r="A30" s="75">
        <v>19.899999999999999</v>
      </c>
      <c r="B30" s="60">
        <v>621.5</v>
      </c>
      <c r="C30" s="61">
        <v>646.6</v>
      </c>
      <c r="D30" s="61">
        <v>629.1</v>
      </c>
      <c r="E30" s="61">
        <v>976.47609999999997</v>
      </c>
      <c r="F30" s="61">
        <v>666.68409999999994</v>
      </c>
      <c r="G30" s="62">
        <v>635.68899999999996</v>
      </c>
      <c r="H30" s="61">
        <v>2615.4</v>
      </c>
      <c r="I30" s="61">
        <v>2433.6999999999998</v>
      </c>
      <c r="J30" s="61">
        <v>2369.1999999999998</v>
      </c>
      <c r="K30" s="61">
        <v>2712.7280000000001</v>
      </c>
      <c r="L30" s="61">
        <v>2766.4009999999998</v>
      </c>
      <c r="M30" s="62">
        <v>2740.4389999999999</v>
      </c>
    </row>
    <row r="31" spans="1:17" x14ac:dyDescent="0.15">
      <c r="A31" s="75">
        <v>19.399999999999999</v>
      </c>
      <c r="B31" s="60">
        <v>1035.7</v>
      </c>
      <c r="C31" s="61">
        <v>928.3</v>
      </c>
      <c r="D31" s="61">
        <v>1043</v>
      </c>
      <c r="E31" s="61">
        <v>848.80330000000004</v>
      </c>
      <c r="F31" s="61">
        <v>805.69949999999994</v>
      </c>
      <c r="G31" s="62">
        <v>842.61130000000003</v>
      </c>
      <c r="H31" s="61">
        <v>3348.1</v>
      </c>
      <c r="I31" s="61">
        <v>3303</v>
      </c>
      <c r="J31" s="61">
        <v>3055.2</v>
      </c>
      <c r="K31" s="61">
        <v>3807.1709999999998</v>
      </c>
      <c r="L31" s="61">
        <v>3514.4679999999998</v>
      </c>
      <c r="M31" s="62">
        <v>3208.48</v>
      </c>
    </row>
    <row r="32" spans="1:17" ht="14" thickBot="1" x14ac:dyDescent="0.2">
      <c r="A32" s="88">
        <v>1</v>
      </c>
      <c r="B32" s="89">
        <v>2627.3603333333299</v>
      </c>
      <c r="C32" s="90"/>
      <c r="D32" s="90"/>
      <c r="E32" s="90"/>
      <c r="F32" s="90"/>
      <c r="G32" s="91"/>
      <c r="H32" s="90">
        <v>2627.3603333333299</v>
      </c>
      <c r="I32" s="90"/>
      <c r="J32" s="90"/>
      <c r="K32" s="90"/>
      <c r="L32" s="90"/>
      <c r="M32" s="91"/>
      <c r="N32" s="101" t="s">
        <v>35</v>
      </c>
    </row>
    <row r="33" spans="1:7" ht="14" thickBot="1" x14ac:dyDescent="0.2">
      <c r="B33" s="101" t="s">
        <v>6</v>
      </c>
    </row>
    <row r="34" spans="1:7" ht="14" thickBot="1" x14ac:dyDescent="0.2">
      <c r="A34" s="15" t="s">
        <v>282</v>
      </c>
      <c r="B34" s="15" t="s">
        <v>36</v>
      </c>
      <c r="C34" s="113" t="s">
        <v>279</v>
      </c>
      <c r="D34" s="46"/>
      <c r="E34" s="46"/>
      <c r="F34" s="46"/>
      <c r="G34" s="46"/>
    </row>
    <row r="35" spans="1:7" x14ac:dyDescent="0.15">
      <c r="A35" s="63">
        <v>19.399999999999999</v>
      </c>
      <c r="B35" s="110">
        <v>2.1010017278756541</v>
      </c>
      <c r="C35" s="46"/>
      <c r="D35" s="46"/>
      <c r="F35" s="46"/>
      <c r="G35" s="46"/>
    </row>
    <row r="36" spans="1:7" x14ac:dyDescent="0.15">
      <c r="A36" s="63">
        <v>19.399999999999999</v>
      </c>
      <c r="B36" s="110">
        <v>2.1010017278756541</v>
      </c>
      <c r="C36" s="46"/>
      <c r="D36" s="46"/>
      <c r="F36" s="46"/>
      <c r="G36" s="46"/>
    </row>
    <row r="37" spans="1:7" x14ac:dyDescent="0.15">
      <c r="A37" s="63">
        <v>19.399999999999999</v>
      </c>
      <c r="B37" s="110">
        <v>2.1010017278756541</v>
      </c>
      <c r="C37" s="46"/>
      <c r="D37" s="46"/>
      <c r="F37" s="46"/>
      <c r="G37" s="46"/>
    </row>
    <row r="38" spans="1:7" x14ac:dyDescent="0.15">
      <c r="A38" s="63">
        <v>19.399999999999999</v>
      </c>
      <c r="B38" s="110">
        <v>2.1010017278756541</v>
      </c>
      <c r="C38" s="46"/>
      <c r="D38" s="46"/>
      <c r="F38" s="46"/>
      <c r="G38" s="46"/>
    </row>
    <row r="39" spans="1:7" x14ac:dyDescent="0.15">
      <c r="A39" s="63">
        <v>19.399999999999999</v>
      </c>
      <c r="B39" s="110">
        <v>2.1010017278756541</v>
      </c>
      <c r="C39" s="46"/>
      <c r="D39" s="46"/>
      <c r="F39" s="46"/>
      <c r="G39" s="46"/>
    </row>
    <row r="40" spans="1:7" x14ac:dyDescent="0.15">
      <c r="A40" s="63">
        <v>19.399999999999999</v>
      </c>
      <c r="B40" s="110">
        <v>2.1010017278756541</v>
      </c>
      <c r="C40" s="46"/>
      <c r="D40" s="46"/>
      <c r="F40" s="46"/>
      <c r="G40" s="46"/>
    </row>
    <row r="41" spans="1:7" x14ac:dyDescent="0.15">
      <c r="A41" s="63">
        <v>19.5</v>
      </c>
      <c r="B41" s="110">
        <v>2.1498239304939757</v>
      </c>
      <c r="C41" s="46"/>
      <c r="D41" s="46"/>
      <c r="F41" s="46"/>
      <c r="G41" s="46"/>
    </row>
    <row r="42" spans="1:7" x14ac:dyDescent="0.15">
      <c r="A42" s="63">
        <v>19.5</v>
      </c>
      <c r="B42" s="110">
        <v>2.1498239304939757</v>
      </c>
      <c r="C42" s="46"/>
      <c r="D42" s="46"/>
      <c r="F42" s="46"/>
      <c r="G42" s="46"/>
    </row>
    <row r="43" spans="1:7" x14ac:dyDescent="0.15">
      <c r="A43" s="63">
        <v>19.5</v>
      </c>
      <c r="B43" s="110">
        <v>2.1498239304939757</v>
      </c>
      <c r="C43" s="46"/>
      <c r="D43" s="46"/>
      <c r="F43" s="46"/>
      <c r="G43" s="46"/>
    </row>
    <row r="44" spans="1:7" x14ac:dyDescent="0.15">
      <c r="A44" s="63">
        <v>19.600000000000001</v>
      </c>
      <c r="B44" s="110">
        <v>2.1994774004229969</v>
      </c>
      <c r="C44" s="46"/>
      <c r="D44" s="46"/>
      <c r="F44" s="46"/>
      <c r="G44" s="46"/>
    </row>
    <row r="45" spans="1:7" x14ac:dyDescent="0.15">
      <c r="A45" s="63">
        <v>19.600000000000001</v>
      </c>
      <c r="B45" s="110">
        <v>2.1994774004229969</v>
      </c>
      <c r="C45" s="46"/>
      <c r="D45" s="46"/>
      <c r="F45" s="46"/>
      <c r="G45" s="46"/>
    </row>
    <row r="46" spans="1:7" x14ac:dyDescent="0.15">
      <c r="A46" s="63">
        <v>19.7</v>
      </c>
      <c r="B46" s="110">
        <v>2.2499699204784647</v>
      </c>
      <c r="C46" s="46"/>
      <c r="D46" s="46"/>
      <c r="F46" s="46"/>
      <c r="G46" s="46"/>
    </row>
    <row r="47" spans="1:7" x14ac:dyDescent="0.15">
      <c r="A47" s="63">
        <v>19.8</v>
      </c>
      <c r="B47" s="110">
        <v>2.3013092231609682</v>
      </c>
      <c r="C47" s="46"/>
      <c r="D47" s="46"/>
      <c r="F47" s="46"/>
      <c r="G47" s="46"/>
    </row>
    <row r="48" spans="1:7" x14ac:dyDescent="0.15">
      <c r="A48" s="63">
        <v>19.8</v>
      </c>
      <c r="B48" s="110">
        <v>2.3013092231609682</v>
      </c>
      <c r="C48" s="46"/>
      <c r="D48" s="46"/>
      <c r="F48" s="46"/>
      <c r="G48" s="46"/>
    </row>
    <row r="49" spans="1:7" x14ac:dyDescent="0.15">
      <c r="A49" s="63">
        <v>19.899999999999999</v>
      </c>
      <c r="B49" s="110">
        <v>2.3535029876299647</v>
      </c>
      <c r="C49" s="46"/>
      <c r="D49" s="46"/>
      <c r="F49" s="46"/>
      <c r="G49" s="46"/>
    </row>
    <row r="50" spans="1:7" x14ac:dyDescent="0.15">
      <c r="A50" s="63">
        <v>20</v>
      </c>
      <c r="B50" s="110">
        <v>2.4065588366476791</v>
      </c>
      <c r="C50" s="46"/>
      <c r="D50" s="46"/>
      <c r="F50" s="46"/>
      <c r="G50" s="46"/>
    </row>
    <row r="51" spans="1:7" x14ac:dyDescent="0.15">
      <c r="A51" s="63">
        <v>20</v>
      </c>
      <c r="B51" s="110">
        <v>2.4065588366476791</v>
      </c>
      <c r="C51" s="46"/>
      <c r="D51" s="46"/>
      <c r="F51" s="46"/>
      <c r="G51" s="46"/>
    </row>
    <row r="52" spans="1:7" x14ac:dyDescent="0.15">
      <c r="A52" s="63">
        <v>20.100000000000001</v>
      </c>
      <c r="B52" s="110">
        <v>2.4604843334939259</v>
      </c>
      <c r="C52" s="46"/>
      <c r="D52" s="46"/>
      <c r="F52" s="46"/>
      <c r="G52" s="46"/>
    </row>
    <row r="53" spans="1:7" x14ac:dyDescent="0.15">
      <c r="A53" s="63">
        <v>20.2</v>
      </c>
      <c r="B53" s="110">
        <v>2.5152869788530015</v>
      </c>
      <c r="C53" s="46"/>
      <c r="D53" s="46"/>
      <c r="F53" s="46"/>
      <c r="G53" s="46"/>
    </row>
    <row r="54" spans="1:7" x14ac:dyDescent="0.15">
      <c r="A54" s="63">
        <v>20.3</v>
      </c>
      <c r="B54" s="110">
        <v>2.5709742076738684</v>
      </c>
      <c r="C54" s="46"/>
      <c r="D54" s="46"/>
      <c r="F54" s="46"/>
      <c r="G54" s="46"/>
    </row>
    <row r="55" spans="1:7" x14ac:dyDescent="0.15">
      <c r="A55" s="63">
        <v>20.7</v>
      </c>
      <c r="B55" s="110">
        <v>2.8027151778891373</v>
      </c>
      <c r="C55" s="46"/>
      <c r="D55" s="46"/>
      <c r="F55" s="46"/>
      <c r="G55" s="46"/>
    </row>
    <row r="56" spans="1:7" x14ac:dyDescent="0.15">
      <c r="A56" s="63">
        <v>21.7</v>
      </c>
      <c r="B56" s="110">
        <v>3.4474562696684248</v>
      </c>
      <c r="C56" s="46"/>
      <c r="D56" s="46"/>
      <c r="F56" s="46"/>
      <c r="G56" s="46"/>
    </row>
    <row r="57" spans="1:7" x14ac:dyDescent="0.15">
      <c r="A57" s="63">
        <v>22.8</v>
      </c>
      <c r="B57" s="110">
        <v>4.2706607148686855</v>
      </c>
      <c r="C57" s="46"/>
      <c r="D57" s="46"/>
      <c r="F57" s="46"/>
      <c r="G57" s="46"/>
    </row>
    <row r="58" spans="1:7" x14ac:dyDescent="0.15">
      <c r="A58" s="63">
        <v>24.1</v>
      </c>
      <c r="B58" s="110">
        <v>5.4065872009709999</v>
      </c>
      <c r="C58" s="46"/>
      <c r="D58" s="46"/>
      <c r="F58" s="46"/>
      <c r="G58" s="46"/>
    </row>
    <row r="59" spans="1:7" x14ac:dyDescent="0.15">
      <c r="A59" s="63">
        <v>25.4</v>
      </c>
      <c r="B59" s="110">
        <v>6.7259752623452522</v>
      </c>
      <c r="C59" s="46"/>
      <c r="D59" s="46"/>
      <c r="F59" s="46"/>
      <c r="G59" s="46"/>
    </row>
    <row r="60" spans="1:7" x14ac:dyDescent="0.15">
      <c r="A60" s="63">
        <v>26.9</v>
      </c>
      <c r="B60" s="110">
        <v>8.478459431929922</v>
      </c>
      <c r="C60" s="46"/>
      <c r="D60" s="46"/>
      <c r="F60" s="46"/>
      <c r="G60" s="46"/>
    </row>
    <row r="61" spans="1:7" x14ac:dyDescent="0.15">
      <c r="A61" s="63">
        <v>28.4</v>
      </c>
      <c r="B61" s="110">
        <v>10.469857032324274</v>
      </c>
      <c r="C61" s="46"/>
      <c r="D61" s="46"/>
      <c r="F61" s="46"/>
      <c r="G61" s="46"/>
    </row>
    <row r="62" spans="1:7" x14ac:dyDescent="0.15">
      <c r="A62" s="63">
        <v>30</v>
      </c>
      <c r="B62" s="110">
        <v>12.835179393395164</v>
      </c>
      <c r="C62" s="46"/>
      <c r="D62" s="46"/>
      <c r="F62" s="46"/>
      <c r="G62" s="46"/>
    </row>
    <row r="63" spans="1:7" x14ac:dyDescent="0.15">
      <c r="A63" s="63">
        <v>31.7</v>
      </c>
      <c r="B63" s="110">
        <v>15.579175833773014</v>
      </c>
      <c r="C63" s="46"/>
      <c r="D63" s="46"/>
      <c r="F63" s="46"/>
      <c r="G63" s="46"/>
    </row>
    <row r="64" spans="1:7" x14ac:dyDescent="0.15">
      <c r="A64" s="63">
        <v>33.4</v>
      </c>
      <c r="B64" s="110">
        <v>18.501692260636464</v>
      </c>
      <c r="C64" s="46"/>
      <c r="D64" s="46"/>
      <c r="F64" s="46"/>
      <c r="G64" s="46"/>
    </row>
    <row r="65" spans="1:7" x14ac:dyDescent="0.15">
      <c r="A65" s="63">
        <v>35.200000000000003</v>
      </c>
      <c r="B65" s="110">
        <v>21.71259520970456</v>
      </c>
      <c r="C65" s="46"/>
      <c r="D65" s="46"/>
      <c r="F65" s="46"/>
      <c r="G65" s="46"/>
    </row>
    <row r="66" spans="1:7" x14ac:dyDescent="0.15">
      <c r="A66" s="63">
        <v>37</v>
      </c>
      <c r="B66" s="110">
        <v>24.957859736477388</v>
      </c>
      <c r="C66" s="46"/>
      <c r="D66" s="46"/>
      <c r="F66" s="46"/>
      <c r="G66" s="46"/>
    </row>
    <row r="67" spans="1:7" x14ac:dyDescent="0.15">
      <c r="A67" s="63">
        <v>38.9</v>
      </c>
      <c r="B67" s="110">
        <v>28.329906886252076</v>
      </c>
      <c r="C67" s="46"/>
      <c r="D67" s="46"/>
      <c r="F67" s="46"/>
      <c r="G67" s="46"/>
    </row>
    <row r="68" spans="1:7" x14ac:dyDescent="0.15">
      <c r="A68" s="63">
        <v>40.799999999999997</v>
      </c>
      <c r="B68" s="110">
        <v>31.566098021086397</v>
      </c>
      <c r="C68" s="46"/>
      <c r="D68" s="46"/>
      <c r="F68" s="46"/>
      <c r="G68" s="46"/>
    </row>
    <row r="69" spans="1:7" x14ac:dyDescent="0.15">
      <c r="A69" s="63">
        <v>42.8</v>
      </c>
      <c r="B69" s="110">
        <v>34.757183528818068</v>
      </c>
      <c r="C69" s="46"/>
      <c r="D69" s="46"/>
      <c r="F69" s="46"/>
      <c r="G69" s="46"/>
    </row>
    <row r="70" spans="1:7" x14ac:dyDescent="0.15">
      <c r="A70" s="63">
        <v>44.8</v>
      </c>
      <c r="B70" s="110">
        <v>37.680735318704087</v>
      </c>
      <c r="C70" s="46"/>
      <c r="D70" s="46"/>
      <c r="F70" s="46"/>
      <c r="G70" s="46"/>
    </row>
    <row r="71" spans="1:7" x14ac:dyDescent="0.15">
      <c r="A71" s="63">
        <v>46.9</v>
      </c>
      <c r="B71" s="110">
        <v>40.436922544190935</v>
      </c>
      <c r="C71" s="46"/>
      <c r="D71" s="46"/>
      <c r="F71" s="46"/>
      <c r="G71" s="46"/>
    </row>
    <row r="72" spans="1:7" x14ac:dyDescent="0.15">
      <c r="A72" s="63">
        <v>49</v>
      </c>
      <c r="B72" s="110">
        <v>42.867859294744321</v>
      </c>
      <c r="C72" s="46"/>
      <c r="D72" s="46"/>
      <c r="F72" s="46"/>
      <c r="G72" s="46"/>
    </row>
    <row r="73" spans="1:7" x14ac:dyDescent="0.15">
      <c r="A73" s="63">
        <v>51.2</v>
      </c>
      <c r="B73" s="110">
        <v>45.079501531197657</v>
      </c>
      <c r="C73" s="46"/>
      <c r="D73" s="46"/>
      <c r="F73" s="46"/>
      <c r="G73" s="46"/>
    </row>
    <row r="74" spans="1:7" x14ac:dyDescent="0.15">
      <c r="A74" s="63">
        <v>53.3</v>
      </c>
      <c r="B74" s="110">
        <v>46.894984355886173</v>
      </c>
      <c r="C74" s="46"/>
      <c r="D74" s="46"/>
      <c r="F74" s="46"/>
      <c r="G74" s="46"/>
    </row>
    <row r="75" spans="1:7" x14ac:dyDescent="0.15">
      <c r="A75" s="63">
        <v>55.6</v>
      </c>
      <c r="B75" s="110">
        <v>48.586583037310476</v>
      </c>
      <c r="C75" s="46"/>
      <c r="D75" s="46"/>
      <c r="F75" s="46"/>
      <c r="G75" s="46"/>
    </row>
    <row r="76" spans="1:7" x14ac:dyDescent="0.15">
      <c r="A76" s="63">
        <v>57.8</v>
      </c>
      <c r="B76" s="110">
        <v>49.949976014154856</v>
      </c>
      <c r="C76" s="46"/>
      <c r="D76" s="46"/>
      <c r="F76" s="46"/>
      <c r="G76" s="46"/>
    </row>
    <row r="77" spans="1:7" x14ac:dyDescent="0.15">
      <c r="A77" s="63">
        <v>60.1</v>
      </c>
      <c r="B77" s="110">
        <v>51.146363927491997</v>
      </c>
      <c r="C77" s="46"/>
      <c r="D77" s="46"/>
      <c r="F77" s="46"/>
      <c r="G77" s="46"/>
    </row>
    <row r="78" spans="1:7" x14ac:dyDescent="0.15">
      <c r="A78" s="63">
        <v>62.4</v>
      </c>
      <c r="B78" s="110">
        <v>52.143642180228298</v>
      </c>
      <c r="C78" s="46"/>
      <c r="D78" s="46"/>
      <c r="F78" s="46"/>
      <c r="G78" s="46"/>
    </row>
    <row r="79" spans="1:7" x14ac:dyDescent="0.15">
      <c r="A79" s="63">
        <v>64.7</v>
      </c>
      <c r="B79" s="110">
        <v>52.973229546858825</v>
      </c>
      <c r="C79" s="46"/>
      <c r="D79" s="46"/>
      <c r="F79" s="46"/>
      <c r="G79" s="46"/>
    </row>
    <row r="80" spans="1:7" x14ac:dyDescent="0.15">
      <c r="A80" s="63">
        <v>67.099999999999994</v>
      </c>
      <c r="B80" s="110">
        <v>53.689398098716865</v>
      </c>
      <c r="C80" s="46"/>
      <c r="D80" s="46"/>
      <c r="F80" s="46"/>
      <c r="G80" s="46"/>
    </row>
    <row r="81" spans="1:7" x14ac:dyDescent="0.15">
      <c r="A81" s="63">
        <v>69.5</v>
      </c>
      <c r="B81" s="110">
        <v>54.278585740350877</v>
      </c>
      <c r="C81" s="46"/>
      <c r="D81" s="46"/>
      <c r="F81" s="46"/>
      <c r="G81" s="46"/>
    </row>
    <row r="82" spans="1:7" x14ac:dyDescent="0.15">
      <c r="A82" s="63">
        <v>71.900000000000006</v>
      </c>
      <c r="B82" s="110">
        <v>54.762552273732922</v>
      </c>
      <c r="C82" s="46"/>
      <c r="D82" s="46"/>
      <c r="F82" s="46"/>
      <c r="G82" s="46"/>
    </row>
    <row r="83" spans="1:7" x14ac:dyDescent="0.15">
      <c r="A83" s="63">
        <v>74.3</v>
      </c>
      <c r="B83" s="110">
        <v>55.159303367330239</v>
      </c>
      <c r="C83" s="46"/>
      <c r="D83" s="46"/>
      <c r="F83" s="46"/>
      <c r="G83" s="46"/>
    </row>
    <row r="84" spans="1:7" x14ac:dyDescent="0.15">
      <c r="A84" s="63">
        <v>76.8</v>
      </c>
      <c r="B84" s="110">
        <v>55.495804128978349</v>
      </c>
      <c r="C84" s="46"/>
      <c r="D84" s="46"/>
      <c r="F84" s="46"/>
      <c r="G84" s="46"/>
    </row>
    <row r="85" spans="1:7" x14ac:dyDescent="0.15">
      <c r="A85" s="63">
        <v>79.3</v>
      </c>
      <c r="B85" s="110">
        <v>55.767471105160084</v>
      </c>
      <c r="C85" s="46"/>
      <c r="D85" s="46"/>
      <c r="F85" s="46"/>
      <c r="G85" s="46"/>
    </row>
    <row r="86" spans="1:7" x14ac:dyDescent="0.15">
      <c r="A86" s="63">
        <v>81.8</v>
      </c>
      <c r="B86" s="110">
        <v>55.985486136117174</v>
      </c>
      <c r="C86" s="46"/>
      <c r="D86" s="46"/>
      <c r="F86" s="46"/>
      <c r="G86" s="46"/>
    </row>
    <row r="87" spans="1:7" x14ac:dyDescent="0.15">
      <c r="A87" s="63">
        <v>84.3</v>
      </c>
      <c r="B87" s="110">
        <v>56.158962656497934</v>
      </c>
      <c r="C87" s="46"/>
      <c r="D87" s="46"/>
      <c r="F87" s="46"/>
      <c r="G87" s="46"/>
    </row>
    <row r="88" spans="1:7" x14ac:dyDescent="0.15">
      <c r="A88" s="63">
        <v>86.9</v>
      </c>
      <c r="B88" s="110">
        <v>56.300112918227789</v>
      </c>
      <c r="C88" s="46"/>
      <c r="D88" s="46"/>
      <c r="F88" s="46"/>
      <c r="G88" s="46"/>
    </row>
    <row r="89" spans="1:7" x14ac:dyDescent="0.15">
      <c r="A89" s="63">
        <v>89.4</v>
      </c>
      <c r="B89" s="110">
        <v>56.404344753639748</v>
      </c>
      <c r="C89" s="46"/>
      <c r="D89" s="46"/>
      <c r="F89" s="46"/>
      <c r="G89" s="46"/>
    </row>
    <row r="90" spans="1:7" x14ac:dyDescent="0.15">
      <c r="A90" s="63">
        <v>92</v>
      </c>
      <c r="B90" s="110">
        <v>56.485391103623918</v>
      </c>
      <c r="C90" s="46"/>
      <c r="D90" s="46"/>
      <c r="F90" s="46"/>
      <c r="G90" s="46"/>
    </row>
    <row r="91" spans="1:7" x14ac:dyDescent="0.15">
      <c r="A91" s="63">
        <v>94.6</v>
      </c>
      <c r="B91" s="110">
        <v>56.543045685935269</v>
      </c>
      <c r="C91" s="46"/>
      <c r="D91" s="46"/>
      <c r="F91" s="46"/>
      <c r="G91" s="46"/>
    </row>
    <row r="92" spans="1:7" x14ac:dyDescent="0.15">
      <c r="A92" s="63">
        <v>97.2</v>
      </c>
      <c r="B92" s="110">
        <v>56.581050163222145</v>
      </c>
      <c r="C92" s="46"/>
      <c r="D92" s="46"/>
      <c r="F92" s="46"/>
      <c r="G92" s="46"/>
    </row>
    <row r="93" spans="1:7" x14ac:dyDescent="0.15">
      <c r="A93" s="63">
        <v>99.8</v>
      </c>
      <c r="B93" s="110">
        <v>56.602481187314069</v>
      </c>
      <c r="C93" s="46"/>
      <c r="D93" s="46"/>
      <c r="F93" s="46"/>
      <c r="G93" s="46"/>
    </row>
    <row r="94" spans="1:7" x14ac:dyDescent="0.15">
      <c r="A94" s="63">
        <v>102.5</v>
      </c>
      <c r="B94" s="110">
        <v>56.609912214583929</v>
      </c>
      <c r="C94" s="46"/>
      <c r="D94" s="46"/>
      <c r="F94" s="46"/>
      <c r="G94" s="46"/>
    </row>
    <row r="95" spans="1:7" x14ac:dyDescent="0.15">
      <c r="A95" s="63">
        <v>105.2</v>
      </c>
      <c r="B95" s="110">
        <v>56.604554609682452</v>
      </c>
      <c r="C95" s="46"/>
      <c r="D95" s="46"/>
      <c r="F95" s="46"/>
      <c r="G95" s="46"/>
    </row>
    <row r="96" spans="1:7" x14ac:dyDescent="0.15">
      <c r="A96" s="63">
        <v>107.8</v>
      </c>
      <c r="B96" s="110">
        <v>56.589122452487281</v>
      </c>
      <c r="C96" s="46"/>
      <c r="D96" s="46"/>
      <c r="F96" s="46"/>
      <c r="G96" s="46"/>
    </row>
    <row r="97" spans="1:7" x14ac:dyDescent="0.15">
      <c r="A97" s="63">
        <v>110.5</v>
      </c>
      <c r="B97" s="110">
        <v>56.563993592180452</v>
      </c>
      <c r="C97" s="46"/>
      <c r="D97" s="46"/>
      <c r="F97" s="46"/>
      <c r="G97" s="46"/>
    </row>
    <row r="98" spans="1:7" x14ac:dyDescent="0.15">
      <c r="A98" s="63">
        <v>113.2</v>
      </c>
      <c r="B98" s="110">
        <v>56.530919888626094</v>
      </c>
      <c r="C98" s="46"/>
      <c r="D98" s="46"/>
      <c r="F98" s="46"/>
      <c r="G98" s="46"/>
    </row>
    <row r="99" spans="1:7" x14ac:dyDescent="0.15">
      <c r="A99" s="63">
        <v>115.9</v>
      </c>
      <c r="B99" s="110">
        <v>56.49102927829437</v>
      </c>
      <c r="C99" s="46"/>
      <c r="D99" s="46"/>
      <c r="F99" s="46"/>
      <c r="G99" s="46"/>
    </row>
    <row r="100" spans="1:7" x14ac:dyDescent="0.15">
      <c r="A100" s="63">
        <v>118.7</v>
      </c>
      <c r="B100" s="110">
        <v>56.443471802115738</v>
      </c>
      <c r="C100" s="46"/>
      <c r="D100" s="46"/>
      <c r="F100" s="46"/>
      <c r="G100" s="46"/>
    </row>
    <row r="101" spans="1:7" x14ac:dyDescent="0.15">
      <c r="A101" s="63">
        <v>121.4</v>
      </c>
      <c r="B101" s="110">
        <v>56.392464620964574</v>
      </c>
      <c r="C101" s="46"/>
      <c r="D101" s="46"/>
      <c r="F101" s="46"/>
      <c r="G101" s="46"/>
    </row>
    <row r="102" spans="1:7" x14ac:dyDescent="0.15">
      <c r="A102" s="63">
        <v>124.1</v>
      </c>
      <c r="B102" s="110">
        <v>56.337083070215797</v>
      </c>
      <c r="C102" s="46"/>
      <c r="D102" s="46"/>
      <c r="F102" s="46"/>
      <c r="G102" s="46"/>
    </row>
    <row r="103" spans="1:7" x14ac:dyDescent="0.15">
      <c r="A103" s="63">
        <v>126.9</v>
      </c>
      <c r="B103" s="110">
        <v>56.275638282188133</v>
      </c>
      <c r="C103" s="46"/>
      <c r="D103" s="46"/>
      <c r="F103" s="46"/>
      <c r="G103" s="46"/>
    </row>
    <row r="104" spans="1:7" x14ac:dyDescent="0.15">
      <c r="A104" s="63">
        <v>129.69999999999999</v>
      </c>
      <c r="B104" s="110">
        <v>56.210641399719243</v>
      </c>
      <c r="C104" s="46"/>
      <c r="D104" s="46"/>
      <c r="F104" s="46"/>
      <c r="G104" s="46"/>
    </row>
    <row r="105" spans="1:7" x14ac:dyDescent="0.15">
      <c r="A105" s="63">
        <v>132.5</v>
      </c>
      <c r="B105" s="110">
        <v>56.142551943027911</v>
      </c>
      <c r="C105" s="46"/>
      <c r="D105" s="46"/>
      <c r="F105" s="46"/>
      <c r="G105" s="46"/>
    </row>
    <row r="106" spans="1:7" x14ac:dyDescent="0.15">
      <c r="A106" s="63">
        <v>135.19999999999999</v>
      </c>
      <c r="B106" s="110">
        <v>56.074333075671113</v>
      </c>
      <c r="C106" s="46"/>
      <c r="D106" s="46"/>
      <c r="F106" s="46"/>
      <c r="G106" s="46"/>
    </row>
    <row r="107" spans="1:7" x14ac:dyDescent="0.15">
      <c r="A107" s="63">
        <v>138</v>
      </c>
      <c r="B107" s="110">
        <v>56.001258822207269</v>
      </c>
      <c r="C107" s="46"/>
      <c r="D107" s="46"/>
      <c r="F107" s="46"/>
      <c r="G107" s="46"/>
    </row>
    <row r="108" spans="1:7" x14ac:dyDescent="0.15">
      <c r="A108" s="63">
        <v>140.80000000000001</v>
      </c>
      <c r="B108" s="110">
        <v>55.926100516378163</v>
      </c>
      <c r="C108" s="46"/>
      <c r="D108" s="46"/>
      <c r="F108" s="46"/>
      <c r="G108" s="46"/>
    </row>
    <row r="109" spans="1:7" x14ac:dyDescent="0.15">
      <c r="A109" s="63">
        <v>143.6</v>
      </c>
      <c r="B109" s="110">
        <v>55.849109313852701</v>
      </c>
      <c r="C109" s="46"/>
      <c r="D109" s="46"/>
      <c r="F109" s="46"/>
      <c r="G109" s="46"/>
    </row>
    <row r="110" spans="1:7" x14ac:dyDescent="0.15">
      <c r="A110" s="63">
        <v>146.5</v>
      </c>
      <c r="B110" s="110">
        <v>55.767668019942867</v>
      </c>
      <c r="C110" s="46"/>
      <c r="D110" s="46"/>
      <c r="F110" s="46"/>
      <c r="G110" s="46"/>
    </row>
    <row r="111" spans="1:7" x14ac:dyDescent="0.15">
      <c r="A111" s="63">
        <v>149.30000000000001</v>
      </c>
      <c r="B111" s="110">
        <v>55.687587675057394</v>
      </c>
      <c r="C111" s="46"/>
      <c r="D111" s="46"/>
      <c r="F111" s="46"/>
      <c r="G111" s="46"/>
    </row>
    <row r="112" spans="1:7" x14ac:dyDescent="0.15">
      <c r="A112" s="63">
        <v>152.1</v>
      </c>
      <c r="B112" s="110">
        <v>55.606251783172937</v>
      </c>
      <c r="C112" s="46"/>
      <c r="D112" s="46"/>
      <c r="F112" s="46"/>
      <c r="G112" s="46"/>
    </row>
    <row r="113" spans="1:7" x14ac:dyDescent="0.15">
      <c r="A113" s="63">
        <v>155</v>
      </c>
      <c r="B113" s="110">
        <v>55.52084067373756</v>
      </c>
      <c r="C113" s="46"/>
      <c r="D113" s="46"/>
      <c r="F113" s="46"/>
      <c r="G113" s="46"/>
    </row>
    <row r="114" spans="1:7" x14ac:dyDescent="0.15">
      <c r="A114" s="63">
        <v>157.80000000000001</v>
      </c>
      <c r="B114" s="110">
        <v>55.437374597132006</v>
      </c>
      <c r="C114" s="46"/>
      <c r="D114" s="46"/>
      <c r="F114" s="46"/>
      <c r="G114" s="46"/>
    </row>
    <row r="115" spans="1:7" x14ac:dyDescent="0.15">
      <c r="A115" s="63">
        <v>160.6</v>
      </c>
      <c r="B115" s="110">
        <v>55.35303818056088</v>
      </c>
      <c r="C115" s="46"/>
      <c r="D115" s="46"/>
      <c r="F115" s="46"/>
      <c r="G115" s="46"/>
    </row>
    <row r="116" spans="1:7" x14ac:dyDescent="0.15">
      <c r="A116" s="63">
        <v>163.5</v>
      </c>
      <c r="B116" s="110">
        <v>55.264876675105178</v>
      </c>
      <c r="C116" s="46"/>
      <c r="D116" s="46"/>
      <c r="F116" s="46"/>
      <c r="G116" s="46"/>
    </row>
    <row r="117" spans="1:7" x14ac:dyDescent="0.15">
      <c r="A117" s="63">
        <v>166.4</v>
      </c>
      <c r="B117" s="110">
        <v>55.17598302428128</v>
      </c>
      <c r="C117" s="46"/>
      <c r="D117" s="46"/>
      <c r="F117" s="46"/>
      <c r="G117" s="46"/>
    </row>
    <row r="118" spans="1:7" x14ac:dyDescent="0.15">
      <c r="A118" s="63">
        <v>169.2</v>
      </c>
      <c r="B118" s="110">
        <v>55.089540178583647</v>
      </c>
      <c r="C118" s="46"/>
      <c r="D118" s="46"/>
      <c r="F118" s="46"/>
      <c r="G118" s="46"/>
    </row>
    <row r="119" spans="1:7" x14ac:dyDescent="0.15">
      <c r="A119" s="63">
        <v>172.1</v>
      </c>
      <c r="B119" s="110">
        <v>54.999447594759729</v>
      </c>
      <c r="C119" s="46"/>
      <c r="D119" s="46"/>
      <c r="F119" s="46"/>
      <c r="G119" s="46"/>
    </row>
    <row r="120" spans="1:7" x14ac:dyDescent="0.15">
      <c r="A120" s="63">
        <v>174.9</v>
      </c>
      <c r="B120" s="110">
        <v>54.9119816207673</v>
      </c>
      <c r="C120" s="46"/>
      <c r="D120" s="46"/>
      <c r="F120" s="46"/>
      <c r="G120" s="46"/>
    </row>
    <row r="121" spans="1:7" x14ac:dyDescent="0.15">
      <c r="A121" s="63">
        <v>177.8</v>
      </c>
      <c r="B121" s="110">
        <v>54.820953936083619</v>
      </c>
      <c r="C121" s="46"/>
      <c r="D121" s="46"/>
      <c r="F121" s="46"/>
      <c r="G121" s="46"/>
    </row>
    <row r="122" spans="1:7" x14ac:dyDescent="0.15">
      <c r="A122" s="63">
        <v>180.7</v>
      </c>
      <c r="B122" s="110">
        <v>54.72953480600485</v>
      </c>
      <c r="C122" s="46"/>
      <c r="D122" s="46"/>
      <c r="F122" s="46"/>
      <c r="G122" s="46"/>
    </row>
    <row r="123" spans="1:7" x14ac:dyDescent="0.15">
      <c r="A123" s="63">
        <v>183.6</v>
      </c>
      <c r="B123" s="110">
        <v>54.637773606834237</v>
      </c>
      <c r="C123" s="46"/>
      <c r="D123" s="46"/>
      <c r="F123" s="46"/>
      <c r="G123" s="46"/>
    </row>
    <row r="124" spans="1:7" x14ac:dyDescent="0.15">
      <c r="A124" s="63">
        <v>186.5</v>
      </c>
      <c r="B124" s="110">
        <v>54.545714924755977</v>
      </c>
      <c r="C124" s="46"/>
      <c r="D124" s="46"/>
      <c r="F124" s="46"/>
      <c r="G124" s="46"/>
    </row>
    <row r="125" spans="1:7" x14ac:dyDescent="0.15">
      <c r="A125" s="63">
        <v>189.3</v>
      </c>
      <c r="B125" s="110">
        <v>54.456586312287492</v>
      </c>
      <c r="C125" s="46"/>
      <c r="D125" s="46"/>
      <c r="F125" s="46"/>
      <c r="G125" s="46"/>
    </row>
    <row r="126" spans="1:7" x14ac:dyDescent="0.15">
      <c r="A126" s="63">
        <v>192.2</v>
      </c>
      <c r="B126" s="110">
        <v>54.364057124666878</v>
      </c>
      <c r="C126" s="46"/>
      <c r="D126" s="46"/>
      <c r="F126" s="46"/>
      <c r="G126" s="46"/>
    </row>
    <row r="127" spans="1:7" x14ac:dyDescent="0.15">
      <c r="A127" s="63">
        <v>195.1</v>
      </c>
      <c r="B127" s="110">
        <v>54.271339809069673</v>
      </c>
      <c r="C127" s="46"/>
      <c r="D127" s="46"/>
      <c r="F127" s="46"/>
      <c r="G127" s="46"/>
    </row>
    <row r="128" spans="1:7" x14ac:dyDescent="0.15">
      <c r="A128" s="63">
        <v>198</v>
      </c>
      <c r="B128" s="110">
        <v>54.178464965759268</v>
      </c>
      <c r="C128" s="46"/>
      <c r="D128" s="46"/>
      <c r="F128" s="46"/>
      <c r="G128" s="46"/>
    </row>
    <row r="129" spans="1:7" x14ac:dyDescent="0.15">
      <c r="A129" s="63">
        <v>200.9</v>
      </c>
      <c r="B129" s="110">
        <v>54.08546061278922</v>
      </c>
      <c r="C129" s="46"/>
      <c r="D129" s="46"/>
      <c r="F129" s="46"/>
      <c r="G129" s="46"/>
    </row>
    <row r="130" spans="1:7" x14ac:dyDescent="0.15">
      <c r="A130" s="63">
        <v>203.8</v>
      </c>
      <c r="B130" s="110">
        <v>53.992352469886093</v>
      </c>
      <c r="C130" s="46"/>
      <c r="D130" s="46"/>
      <c r="F130" s="46"/>
      <c r="G130" s="46"/>
    </row>
    <row r="131" spans="1:7" x14ac:dyDescent="0.15">
      <c r="A131" s="63">
        <v>206.7</v>
      </c>
      <c r="B131" s="110">
        <v>53.899164205759554</v>
      </c>
      <c r="C131" s="46"/>
      <c r="D131" s="46"/>
      <c r="F131" s="46"/>
      <c r="G131" s="46"/>
    </row>
    <row r="132" spans="1:7" x14ac:dyDescent="0.15">
      <c r="A132" s="63">
        <v>209.6</v>
      </c>
      <c r="B132" s="110">
        <v>53.80591765404305</v>
      </c>
      <c r="C132" s="46"/>
      <c r="D132" s="46"/>
      <c r="F132" s="46"/>
      <c r="G132" s="46"/>
    </row>
    <row r="133" spans="1:7" x14ac:dyDescent="0.15">
      <c r="A133" s="63">
        <v>212.5</v>
      </c>
      <c r="B133" s="110">
        <v>53.71263300226785</v>
      </c>
      <c r="C133" s="46"/>
      <c r="D133" s="46"/>
      <c r="F133" s="46"/>
      <c r="G133" s="46"/>
    </row>
    <row r="134" spans="1:7" x14ac:dyDescent="0.15">
      <c r="A134" s="63">
        <v>215.4</v>
      </c>
      <c r="B134" s="110">
        <v>53.619328957604004</v>
      </c>
      <c r="C134" s="46"/>
      <c r="D134" s="46"/>
      <c r="F134" s="46"/>
      <c r="G134" s="46"/>
    </row>
    <row r="135" spans="1:7" x14ac:dyDescent="0.15">
      <c r="A135" s="63">
        <v>218.2</v>
      </c>
      <c r="B135" s="110">
        <v>53.529240197172705</v>
      </c>
      <c r="C135" s="46"/>
      <c r="D135" s="46"/>
      <c r="F135" s="46"/>
      <c r="G135" s="46"/>
    </row>
    <row r="136" spans="1:7" x14ac:dyDescent="0.15">
      <c r="A136" s="63">
        <v>221.1</v>
      </c>
      <c r="B136" s="110">
        <v>53.43594753317042</v>
      </c>
      <c r="C136" s="46"/>
      <c r="D136" s="46"/>
      <c r="F136" s="46"/>
      <c r="G136" s="46"/>
    </row>
    <row r="137" spans="1:7" x14ac:dyDescent="0.15">
      <c r="A137" s="63">
        <v>224</v>
      </c>
      <c r="B137" s="110">
        <v>53.34268358528351</v>
      </c>
      <c r="C137" s="46"/>
      <c r="D137" s="46"/>
      <c r="F137" s="46"/>
      <c r="G137" s="46"/>
    </row>
    <row r="138" spans="1:7" x14ac:dyDescent="0.15">
      <c r="A138" s="63">
        <v>226.9</v>
      </c>
      <c r="B138" s="110">
        <v>53.249462466412403</v>
      </c>
      <c r="C138" s="46"/>
      <c r="D138" s="46"/>
      <c r="F138" s="46"/>
      <c r="G138" s="46"/>
    </row>
    <row r="139" spans="1:7" x14ac:dyDescent="0.15">
      <c r="A139" s="63">
        <v>229.8</v>
      </c>
      <c r="B139" s="110">
        <v>53.156297382535691</v>
      </c>
      <c r="C139" s="46"/>
      <c r="D139" s="46"/>
      <c r="F139" s="46"/>
      <c r="G139" s="46"/>
    </row>
    <row r="140" spans="1:7" x14ac:dyDescent="0.15">
      <c r="A140" s="63">
        <v>232.7</v>
      </c>
      <c r="B140" s="110">
        <v>53.063200711938819</v>
      </c>
      <c r="C140" s="46"/>
      <c r="D140" s="46"/>
      <c r="F140" s="46"/>
      <c r="G140" s="46"/>
    </row>
    <row r="141" spans="1:7" x14ac:dyDescent="0.15">
      <c r="A141" s="63">
        <v>235.6</v>
      </c>
      <c r="B141" s="110">
        <v>52.970184075732234</v>
      </c>
      <c r="C141" s="46"/>
      <c r="D141" s="46"/>
      <c r="F141" s="46"/>
      <c r="G141" s="46"/>
    </row>
    <row r="142" spans="1:7" x14ac:dyDescent="0.15">
      <c r="A142" s="63">
        <v>238.5</v>
      </c>
      <c r="B142" s="110">
        <v>52.877258400744331</v>
      </c>
      <c r="C142" s="46"/>
      <c r="D142" s="46"/>
      <c r="F142" s="46"/>
      <c r="G142" s="46"/>
    </row>
    <row r="143" spans="1:7" x14ac:dyDescent="0.15">
      <c r="A143" s="63">
        <v>241.4</v>
      </c>
      <c r="B143" s="110">
        <v>52.784433975727616</v>
      </c>
      <c r="C143" s="46"/>
      <c r="D143" s="46"/>
      <c r="F143" s="46"/>
      <c r="G143" s="46"/>
    </row>
    <row r="144" spans="1:7" x14ac:dyDescent="0.15">
      <c r="A144" s="63">
        <v>244.3</v>
      </c>
      <c r="B144" s="110">
        <v>52.691720501689957</v>
      </c>
      <c r="C144" s="46"/>
      <c r="D144" s="46"/>
      <c r="F144" s="46"/>
      <c r="G144" s="46"/>
    </row>
    <row r="145" spans="1:7" x14ac:dyDescent="0.15">
      <c r="A145" s="63">
        <v>247.1</v>
      </c>
      <c r="B145" s="110">
        <v>52.602317916490065</v>
      </c>
      <c r="C145" s="46"/>
      <c r="D145" s="46"/>
      <c r="F145" s="46"/>
      <c r="G145" s="46"/>
    </row>
    <row r="146" spans="1:7" x14ac:dyDescent="0.15">
      <c r="A146" s="63">
        <v>250</v>
      </c>
      <c r="B146" s="110">
        <v>52.509848738568486</v>
      </c>
      <c r="C146" s="46"/>
      <c r="D146" s="46"/>
      <c r="F146" s="46"/>
      <c r="G146" s="46"/>
    </row>
    <row r="147" spans="1:7" x14ac:dyDescent="0.15">
      <c r="A147" s="63">
        <v>252.9</v>
      </c>
      <c r="B147" s="110">
        <v>52.417516242454354</v>
      </c>
      <c r="C147" s="46"/>
      <c r="D147" s="46"/>
      <c r="F147" s="46"/>
      <c r="G147" s="46"/>
    </row>
    <row r="148" spans="1:7" x14ac:dyDescent="0.15">
      <c r="A148" s="63">
        <v>255.8</v>
      </c>
      <c r="B148" s="110">
        <v>52.325328201184355</v>
      </c>
      <c r="C148" s="46"/>
      <c r="D148" s="46"/>
      <c r="F148" s="46"/>
      <c r="G148" s="46"/>
    </row>
    <row r="149" spans="1:7" x14ac:dyDescent="0.15">
      <c r="A149" s="63">
        <v>258.60000000000002</v>
      </c>
      <c r="B149" s="110">
        <v>52.236463042241233</v>
      </c>
      <c r="C149" s="46"/>
      <c r="D149" s="46"/>
      <c r="F149" s="46"/>
      <c r="G149" s="46"/>
    </row>
    <row r="150" spans="1:7" x14ac:dyDescent="0.15">
      <c r="A150" s="63">
        <v>261.5</v>
      </c>
      <c r="B150" s="110">
        <v>52.144580053863116</v>
      </c>
      <c r="C150" s="46"/>
      <c r="D150" s="46"/>
      <c r="F150" s="46"/>
      <c r="G150" s="46"/>
    </row>
    <row r="151" spans="1:7" x14ac:dyDescent="0.15">
      <c r="A151" s="63">
        <v>264.39999999999998</v>
      </c>
      <c r="B151" s="110">
        <v>52.052862300998292</v>
      </c>
      <c r="C151" s="46"/>
      <c r="D151" s="46"/>
      <c r="F151" s="46"/>
      <c r="G151" s="46"/>
    </row>
    <row r="152" spans="1:7" x14ac:dyDescent="0.15">
      <c r="A152" s="63">
        <v>267.2</v>
      </c>
      <c r="B152" s="110">
        <v>51.964469949733299</v>
      </c>
      <c r="C152" s="46"/>
      <c r="D152" s="46"/>
      <c r="F152" s="46"/>
      <c r="G152" s="46"/>
    </row>
    <row r="153" spans="1:7" x14ac:dyDescent="0.15">
      <c r="A153" s="63">
        <v>270.10000000000002</v>
      </c>
      <c r="B153" s="110">
        <v>51.873095107591588</v>
      </c>
      <c r="C153" s="46"/>
      <c r="D153" s="46"/>
      <c r="F153" s="46"/>
      <c r="G153" s="46"/>
    </row>
    <row r="154" spans="1:7" x14ac:dyDescent="0.15">
      <c r="A154" s="63">
        <v>298.5</v>
      </c>
      <c r="B154" s="110">
        <v>50.988701529590756</v>
      </c>
      <c r="C154" s="46"/>
      <c r="D154" s="46"/>
      <c r="F154" s="46"/>
      <c r="G154" s="46"/>
    </row>
    <row r="155" spans="1:7" x14ac:dyDescent="0.15">
      <c r="A155" s="63">
        <v>326.5</v>
      </c>
      <c r="B155" s="110">
        <v>50.137925403108333</v>
      </c>
      <c r="C155" s="46"/>
      <c r="D155" s="46"/>
      <c r="F155" s="46"/>
      <c r="G155" s="46"/>
    </row>
    <row r="156" spans="1:7" x14ac:dyDescent="0.15">
      <c r="A156" s="63">
        <v>354</v>
      </c>
      <c r="B156" s="110">
        <v>49.325318156790786</v>
      </c>
      <c r="C156" s="46"/>
      <c r="D156" s="46"/>
      <c r="F156" s="46"/>
      <c r="G156" s="46"/>
    </row>
    <row r="157" spans="1:7" x14ac:dyDescent="0.15">
      <c r="A157" s="63">
        <v>380.9</v>
      </c>
      <c r="B157" s="110">
        <v>48.553955918214591</v>
      </c>
      <c r="C157" s="46"/>
      <c r="D157" s="46"/>
      <c r="F157" s="46"/>
      <c r="G157" s="46"/>
    </row>
    <row r="158" spans="1:7" x14ac:dyDescent="0.15">
      <c r="A158" s="63">
        <v>407.1</v>
      </c>
      <c r="B158" s="110">
        <v>47.825831861469453</v>
      </c>
      <c r="C158" s="46"/>
      <c r="D158" s="46"/>
      <c r="F158" s="46"/>
      <c r="G158" s="46"/>
    </row>
    <row r="159" spans="1:7" x14ac:dyDescent="0.15">
      <c r="A159" s="63">
        <v>432.7</v>
      </c>
      <c r="B159" s="110">
        <v>47.136833503517863</v>
      </c>
      <c r="C159" s="46"/>
      <c r="D159" s="46"/>
      <c r="F159" s="46"/>
      <c r="G159" s="46"/>
    </row>
    <row r="160" spans="1:7" x14ac:dyDescent="0.15">
      <c r="A160" s="63">
        <v>457.6</v>
      </c>
      <c r="B160" s="110">
        <v>46.488045724883129</v>
      </c>
      <c r="C160" s="46"/>
      <c r="D160" s="46"/>
      <c r="F160" s="46"/>
      <c r="G160" s="46"/>
    </row>
    <row r="161" spans="1:7" x14ac:dyDescent="0.15">
      <c r="A161" s="63">
        <v>481.8</v>
      </c>
      <c r="B161" s="110">
        <v>45.877587753962239</v>
      </c>
      <c r="C161" s="46"/>
      <c r="D161" s="46"/>
      <c r="F161" s="46"/>
      <c r="G161" s="46"/>
    </row>
    <row r="162" spans="1:7" x14ac:dyDescent="0.15">
      <c r="A162" s="63">
        <v>505.2</v>
      </c>
      <c r="B162" s="110">
        <v>45.305927813078561</v>
      </c>
      <c r="C162" s="46"/>
      <c r="D162" s="46"/>
      <c r="F162" s="46"/>
      <c r="G162" s="46"/>
    </row>
    <row r="163" spans="1:7" x14ac:dyDescent="0.15">
      <c r="A163" s="63">
        <v>528</v>
      </c>
      <c r="B163" s="110">
        <v>44.76625112963837</v>
      </c>
      <c r="C163" s="46"/>
      <c r="D163" s="46"/>
      <c r="F163" s="46"/>
      <c r="G163" s="46"/>
    </row>
    <row r="164" spans="1:7" x14ac:dyDescent="0.15">
      <c r="A164" s="63">
        <v>550</v>
      </c>
      <c r="B164" s="110">
        <v>44.261409969855542</v>
      </c>
      <c r="C164" s="46"/>
      <c r="D164" s="46"/>
      <c r="F164" s="46"/>
      <c r="G164" s="46"/>
    </row>
    <row r="165" spans="1:7" x14ac:dyDescent="0.15">
      <c r="A165" s="63">
        <v>571.4</v>
      </c>
      <c r="B165" s="110">
        <v>43.784997037841372</v>
      </c>
      <c r="C165" s="46"/>
      <c r="D165" s="46"/>
      <c r="F165" s="46"/>
      <c r="G165" s="46"/>
    </row>
    <row r="166" spans="1:7" x14ac:dyDescent="0.15">
      <c r="A166" s="63">
        <v>592.1</v>
      </c>
      <c r="B166" s="110">
        <v>43.337604924654435</v>
      </c>
      <c r="C166" s="46"/>
      <c r="D166" s="46"/>
      <c r="F166" s="46"/>
      <c r="G166" s="46"/>
    </row>
    <row r="167" spans="1:7" x14ac:dyDescent="0.15">
      <c r="A167" s="63">
        <v>612.1</v>
      </c>
      <c r="B167" s="110">
        <v>42.917588903713643</v>
      </c>
      <c r="C167" s="46"/>
      <c r="D167" s="46"/>
      <c r="F167" s="46"/>
      <c r="G167" s="46"/>
    </row>
    <row r="168" spans="1:7" x14ac:dyDescent="0.15">
      <c r="A168" s="63">
        <v>631.4</v>
      </c>
      <c r="B168" s="110">
        <v>42.523401339046373</v>
      </c>
      <c r="C168" s="46"/>
      <c r="D168" s="46"/>
      <c r="F168" s="46"/>
      <c r="G168" s="46"/>
    </row>
    <row r="169" spans="1:7" x14ac:dyDescent="0.15">
      <c r="A169" s="63">
        <v>650.1</v>
      </c>
      <c r="B169" s="110">
        <v>42.151630735709304</v>
      </c>
      <c r="C169" s="46"/>
      <c r="D169" s="46"/>
      <c r="F169" s="46"/>
      <c r="G169" s="46"/>
    </row>
    <row r="170" spans="1:7" x14ac:dyDescent="0.15">
      <c r="A170" s="63">
        <v>668.2</v>
      </c>
      <c r="B170" s="110">
        <v>41.801072958476524</v>
      </c>
      <c r="C170" s="46"/>
      <c r="D170" s="46"/>
      <c r="F170" s="46"/>
      <c r="G170" s="46"/>
    </row>
    <row r="171" spans="1:7" x14ac:dyDescent="0.15">
      <c r="A171" s="63">
        <v>685.7</v>
      </c>
      <c r="B171" s="110">
        <v>41.470600023538474</v>
      </c>
      <c r="C171" s="46"/>
      <c r="D171" s="46"/>
      <c r="F171" s="46"/>
      <c r="G171" s="46"/>
    </row>
    <row r="172" spans="1:7" x14ac:dyDescent="0.15">
      <c r="A172" s="63">
        <v>702.6</v>
      </c>
      <c r="B172" s="110">
        <v>41.159157743170432</v>
      </c>
      <c r="C172" s="46"/>
      <c r="D172" s="46"/>
      <c r="F172" s="46"/>
      <c r="G172" s="46"/>
    </row>
    <row r="173" spans="1:7" x14ac:dyDescent="0.15">
      <c r="A173" s="63">
        <v>718.9</v>
      </c>
      <c r="B173" s="110">
        <v>40.865762783823357</v>
      </c>
      <c r="C173" s="46"/>
      <c r="D173" s="46"/>
      <c r="F173" s="46"/>
      <c r="G173" s="46"/>
    </row>
    <row r="174" spans="1:7" x14ac:dyDescent="0.15">
      <c r="A174" s="63">
        <v>734.7</v>
      </c>
      <c r="B174" s="110">
        <v>40.587759325260272</v>
      </c>
      <c r="C174" s="46"/>
      <c r="D174" s="46"/>
      <c r="F174" s="46"/>
      <c r="G174" s="46"/>
    </row>
    <row r="175" spans="1:7" x14ac:dyDescent="0.15">
      <c r="A175" s="63">
        <v>749.9</v>
      </c>
      <c r="B175" s="110">
        <v>40.32610940476463</v>
      </c>
      <c r="C175" s="46"/>
      <c r="D175" s="46"/>
      <c r="F175" s="46"/>
      <c r="G175" s="46"/>
    </row>
    <row r="176" spans="1:7" x14ac:dyDescent="0.15">
      <c r="A176" s="63">
        <v>764.7</v>
      </c>
      <c r="B176" s="110">
        <v>40.076678976103679</v>
      </c>
      <c r="C176" s="46"/>
      <c r="D176" s="46"/>
      <c r="F176" s="46"/>
      <c r="G176" s="46"/>
    </row>
    <row r="177" spans="1:7" x14ac:dyDescent="0.15">
      <c r="A177" s="63">
        <v>779</v>
      </c>
      <c r="B177" s="110">
        <v>39.840559968542763</v>
      </c>
      <c r="C177" s="46"/>
      <c r="D177" s="46"/>
      <c r="F177" s="46"/>
      <c r="G177" s="46"/>
    </row>
    <row r="178" spans="1:7" x14ac:dyDescent="0.15">
      <c r="A178" s="63">
        <v>792.8</v>
      </c>
      <c r="B178" s="110">
        <v>39.617146969166853</v>
      </c>
      <c r="C178" s="46"/>
      <c r="D178" s="46"/>
      <c r="F178" s="46"/>
      <c r="G178" s="46"/>
    </row>
    <row r="179" spans="1:7" x14ac:dyDescent="0.15">
      <c r="A179" s="63">
        <v>806.1</v>
      </c>
      <c r="B179" s="110">
        <v>39.405874877327662</v>
      </c>
      <c r="C179" s="46"/>
      <c r="D179" s="46"/>
      <c r="F179" s="46"/>
      <c r="G179" s="46"/>
    </row>
    <row r="180" spans="1:7" x14ac:dyDescent="0.15">
      <c r="A180" s="63">
        <v>819</v>
      </c>
      <c r="B180" s="110">
        <v>39.204670740319791</v>
      </c>
      <c r="C180" s="46"/>
      <c r="D180" s="46"/>
      <c r="F180" s="46"/>
      <c r="G180" s="46"/>
    </row>
    <row r="181" spans="1:7" x14ac:dyDescent="0.15">
      <c r="A181" s="63">
        <v>831.5</v>
      </c>
      <c r="B181" s="110">
        <v>39.013122508462409</v>
      </c>
      <c r="C181" s="46"/>
      <c r="D181" s="46"/>
      <c r="F181" s="46"/>
      <c r="G181" s="46"/>
    </row>
    <row r="182" spans="1:7" x14ac:dyDescent="0.15">
      <c r="A182" s="63">
        <v>843.6</v>
      </c>
      <c r="B182" s="110">
        <v>38.830843081181548</v>
      </c>
      <c r="C182" s="46"/>
      <c r="D182" s="46"/>
      <c r="F182" s="46"/>
      <c r="G182" s="46"/>
    </row>
    <row r="183" spans="1:7" x14ac:dyDescent="0.15">
      <c r="A183" s="63">
        <v>855.3</v>
      </c>
      <c r="B183" s="110">
        <v>38.657468951828122</v>
      </c>
      <c r="C183" s="46"/>
      <c r="D183" s="46"/>
      <c r="F183" s="46"/>
      <c r="G183" s="46"/>
    </row>
    <row r="184" spans="1:7" x14ac:dyDescent="0.15">
      <c r="A184" s="63">
        <v>866.7</v>
      </c>
      <c r="B184" s="110">
        <v>38.491211843075575</v>
      </c>
      <c r="C184" s="46"/>
      <c r="D184" s="46"/>
      <c r="F184" s="46"/>
      <c r="G184" s="46"/>
    </row>
    <row r="185" spans="1:7" x14ac:dyDescent="0.15">
      <c r="A185" s="63">
        <v>877.6</v>
      </c>
      <c r="B185" s="110">
        <v>38.334667297359985</v>
      </c>
      <c r="C185" s="46"/>
      <c r="D185" s="46"/>
      <c r="F185" s="46"/>
      <c r="G185" s="46"/>
    </row>
    <row r="186" spans="1:7" x14ac:dyDescent="0.15">
      <c r="A186" s="63">
        <v>888.3</v>
      </c>
      <c r="B186" s="110">
        <v>38.183255559879584</v>
      </c>
      <c r="C186" s="46"/>
      <c r="D186" s="46"/>
      <c r="F186" s="46"/>
      <c r="G186" s="46"/>
    </row>
    <row r="187" spans="1:7" x14ac:dyDescent="0.15">
      <c r="A187" s="63">
        <v>898.6</v>
      </c>
      <c r="B187" s="110">
        <v>38.039582919699605</v>
      </c>
      <c r="C187" s="46"/>
      <c r="D187" s="46"/>
      <c r="F187" s="46"/>
      <c r="G187" s="46"/>
    </row>
    <row r="188" spans="1:7" x14ac:dyDescent="0.15">
      <c r="A188" s="63">
        <v>908.6</v>
      </c>
      <c r="B188" s="110">
        <v>37.902013041789402</v>
      </c>
      <c r="C188" s="46"/>
      <c r="D188" s="46"/>
      <c r="F188" s="46"/>
      <c r="G188" s="46"/>
    </row>
    <row r="189" spans="1:7" x14ac:dyDescent="0.15">
      <c r="A189" s="63">
        <v>918.2</v>
      </c>
      <c r="B189" s="110">
        <v>37.771694900840323</v>
      </c>
      <c r="C189" s="46"/>
      <c r="D189" s="46"/>
      <c r="F189" s="46"/>
      <c r="G189" s="46"/>
    </row>
    <row r="190" spans="1:7" x14ac:dyDescent="0.15">
      <c r="A190" s="63">
        <v>927.6</v>
      </c>
      <c r="B190" s="110">
        <v>37.645725545469517</v>
      </c>
      <c r="C190" s="46"/>
      <c r="D190" s="46"/>
      <c r="F190" s="46"/>
      <c r="G190" s="46"/>
    </row>
    <row r="191" spans="1:7" x14ac:dyDescent="0.15">
      <c r="A191" s="63">
        <v>936.7</v>
      </c>
      <c r="B191" s="110">
        <v>37.525292920169939</v>
      </c>
      <c r="C191" s="46"/>
      <c r="D191" s="46"/>
      <c r="F191" s="46"/>
      <c r="G191" s="46"/>
    </row>
    <row r="192" spans="1:7" x14ac:dyDescent="0.15">
      <c r="A192" s="63">
        <v>945.6</v>
      </c>
      <c r="B192" s="110">
        <v>37.408928583041323</v>
      </c>
      <c r="C192" s="46"/>
      <c r="D192" s="46"/>
      <c r="F192" s="46"/>
      <c r="G192" s="46"/>
    </row>
    <row r="193" spans="1:7" x14ac:dyDescent="0.15">
      <c r="A193" s="63">
        <v>954.1</v>
      </c>
      <c r="B193" s="110">
        <v>37.299087374105945</v>
      </c>
      <c r="C193" s="46"/>
      <c r="D193" s="46"/>
      <c r="F193" s="46"/>
      <c r="G193" s="46"/>
    </row>
    <row r="194" spans="1:7" x14ac:dyDescent="0.15">
      <c r="A194" s="63">
        <v>962.5</v>
      </c>
      <c r="B194" s="110">
        <v>37.191762228293406</v>
      </c>
      <c r="C194" s="46"/>
      <c r="D194" s="46"/>
      <c r="F194" s="46"/>
      <c r="G194" s="46"/>
    </row>
    <row r="195" spans="1:7" x14ac:dyDescent="0.15">
      <c r="A195" s="63">
        <v>970.5</v>
      </c>
      <c r="B195" s="110">
        <v>37.090663448587982</v>
      </c>
      <c r="C195" s="46"/>
      <c r="D195" s="46"/>
      <c r="F195" s="46"/>
      <c r="G195" s="46"/>
    </row>
    <row r="196" spans="1:7" x14ac:dyDescent="0.15">
      <c r="A196" s="63">
        <v>978.4</v>
      </c>
      <c r="B196" s="110">
        <v>36.991882312010667</v>
      </c>
      <c r="C196" s="46"/>
      <c r="D196" s="46"/>
      <c r="F196" s="46"/>
      <c r="G196" s="46"/>
    </row>
    <row r="197" spans="1:7" x14ac:dyDescent="0.15">
      <c r="A197" s="63">
        <v>986</v>
      </c>
      <c r="B197" s="110">
        <v>36.897828026983525</v>
      </c>
      <c r="C197" s="46"/>
      <c r="D197" s="46"/>
      <c r="F197" s="46"/>
      <c r="G197" s="46"/>
    </row>
    <row r="198" spans="1:7" x14ac:dyDescent="0.15">
      <c r="A198" s="63">
        <v>993.4</v>
      </c>
      <c r="B198" s="110">
        <v>36.807156682529914</v>
      </c>
      <c r="C198" s="46"/>
      <c r="D198" s="46"/>
      <c r="F198" s="46"/>
      <c r="G198" s="46"/>
    </row>
    <row r="199" spans="1:7" x14ac:dyDescent="0.15">
      <c r="A199" s="63">
        <v>1000.6</v>
      </c>
      <c r="B199" s="110">
        <v>36.719785208991915</v>
      </c>
      <c r="C199" s="46"/>
      <c r="D199" s="46"/>
      <c r="F199" s="46"/>
      <c r="G199" s="46"/>
    </row>
    <row r="200" spans="1:7" x14ac:dyDescent="0.15">
      <c r="A200" s="63">
        <v>1007.6</v>
      </c>
      <c r="B200" s="110">
        <v>36.635634311582244</v>
      </c>
      <c r="C200" s="46"/>
      <c r="D200" s="46"/>
      <c r="F200" s="46"/>
      <c r="G200" s="46"/>
    </row>
    <row r="201" spans="1:7" x14ac:dyDescent="0.15">
      <c r="A201" s="63">
        <v>1014.4</v>
      </c>
      <c r="B201" s="110">
        <v>36.55462832119747</v>
      </c>
      <c r="C201" s="46"/>
      <c r="D201" s="46"/>
      <c r="F201" s="46"/>
      <c r="G201" s="46"/>
    </row>
    <row r="202" spans="1:7" x14ac:dyDescent="0.15">
      <c r="A202" s="63">
        <v>1021</v>
      </c>
      <c r="B202" s="110">
        <v>36.476695052788024</v>
      </c>
      <c r="C202" s="46"/>
      <c r="D202" s="46"/>
      <c r="F202" s="46"/>
      <c r="G202" s="46"/>
    </row>
    <row r="203" spans="1:7" x14ac:dyDescent="0.15">
      <c r="A203" s="63">
        <v>1027.4000000000001</v>
      </c>
      <c r="B203" s="110">
        <v>36.401765670977063</v>
      </c>
      <c r="C203" s="46"/>
      <c r="D203" s="46"/>
      <c r="F203" s="46"/>
      <c r="G203" s="46"/>
    </row>
    <row r="204" spans="1:7" x14ac:dyDescent="0.15">
      <c r="A204" s="63">
        <v>1033.7</v>
      </c>
      <c r="B204" s="110">
        <v>36.328618194594213</v>
      </c>
      <c r="C204" s="46"/>
      <c r="D204" s="46"/>
      <c r="F204" s="46"/>
      <c r="G204" s="46"/>
    </row>
    <row r="205" spans="1:7" x14ac:dyDescent="0.15">
      <c r="A205" s="63">
        <v>1039.8</v>
      </c>
      <c r="B205" s="110">
        <v>36.258364683244466</v>
      </c>
      <c r="C205" s="46"/>
      <c r="D205" s="46"/>
      <c r="F205" s="46"/>
      <c r="G205" s="46"/>
    </row>
    <row r="206" spans="1:7" x14ac:dyDescent="0.15">
      <c r="A206" s="63">
        <v>1045.7</v>
      </c>
      <c r="B206" s="110">
        <v>36.190944452465665</v>
      </c>
      <c r="C206" s="46"/>
      <c r="D206" s="46"/>
      <c r="F206" s="46"/>
      <c r="G206" s="46"/>
    </row>
    <row r="207" spans="1:7" x14ac:dyDescent="0.15">
      <c r="A207" s="63">
        <v>1051.5</v>
      </c>
      <c r="B207" s="110">
        <v>36.125169888015797</v>
      </c>
      <c r="C207" s="46"/>
      <c r="D207" s="46"/>
      <c r="F207" s="46"/>
      <c r="G207" s="46"/>
    </row>
    <row r="208" spans="1:7" x14ac:dyDescent="0.15">
      <c r="A208" s="63">
        <v>1057.0999999999999</v>
      </c>
      <c r="B208" s="110">
        <v>36.062132104133077</v>
      </c>
      <c r="C208" s="46"/>
      <c r="D208" s="46"/>
      <c r="F208" s="46"/>
      <c r="G208" s="46"/>
    </row>
    <row r="209" spans="1:7" x14ac:dyDescent="0.15">
      <c r="A209" s="63">
        <v>1062.5999999999999</v>
      </c>
      <c r="B209" s="110">
        <v>36.000664075433299</v>
      </c>
      <c r="C209" s="46"/>
      <c r="D209" s="46"/>
      <c r="F209" s="46"/>
      <c r="G209" s="46"/>
    </row>
    <row r="210" spans="1:7" x14ac:dyDescent="0.15">
      <c r="A210" s="63">
        <v>1068</v>
      </c>
      <c r="B210" s="110">
        <v>35.940737949503358</v>
      </c>
      <c r="C210" s="46"/>
      <c r="D210" s="46"/>
      <c r="F210" s="46"/>
      <c r="G210" s="46"/>
    </row>
    <row r="211" spans="1:7" x14ac:dyDescent="0.15">
      <c r="A211" s="63">
        <v>1073.2</v>
      </c>
      <c r="B211" s="110">
        <v>35.883425168929882</v>
      </c>
      <c r="C211" s="46"/>
      <c r="D211" s="46"/>
      <c r="F211" s="46"/>
      <c r="G211" s="46"/>
    </row>
    <row r="212" spans="1:7" x14ac:dyDescent="0.15">
      <c r="A212" s="63">
        <v>1078.2</v>
      </c>
      <c r="B212" s="110">
        <v>35.82867805270709</v>
      </c>
      <c r="C212" s="46"/>
      <c r="D212" s="46"/>
      <c r="F212" s="46"/>
      <c r="G212" s="46"/>
    </row>
    <row r="213" spans="1:7" x14ac:dyDescent="0.15">
      <c r="A213" s="63">
        <v>1083.2</v>
      </c>
      <c r="B213" s="110">
        <v>35.774282250430467</v>
      </c>
      <c r="C213" s="46"/>
      <c r="D213" s="46"/>
      <c r="F213" s="46"/>
      <c r="G213" s="46"/>
    </row>
    <row r="214" spans="1:7" x14ac:dyDescent="0.15">
      <c r="A214" s="63">
        <v>1088</v>
      </c>
      <c r="B214" s="110">
        <v>35.722390138130031</v>
      </c>
      <c r="C214" s="46"/>
      <c r="D214" s="46"/>
      <c r="F214" s="46"/>
      <c r="G214" s="46"/>
    </row>
    <row r="215" spans="1:7" x14ac:dyDescent="0.15">
      <c r="A215" s="63">
        <v>1092.7</v>
      </c>
      <c r="B215" s="110">
        <v>35.671887860968702</v>
      </c>
      <c r="C215" s="46"/>
      <c r="D215" s="46"/>
      <c r="F215" s="46"/>
      <c r="G215" s="46"/>
    </row>
    <row r="216" spans="1:7" x14ac:dyDescent="0.15">
      <c r="A216" s="63">
        <v>1097.3</v>
      </c>
      <c r="B216" s="110">
        <v>35.622753655106486</v>
      </c>
      <c r="C216" s="46"/>
      <c r="D216" s="46"/>
      <c r="F216" s="46"/>
      <c r="G216" s="46"/>
    </row>
    <row r="217" spans="1:7" x14ac:dyDescent="0.15">
      <c r="A217" s="63">
        <v>1101.8</v>
      </c>
      <c r="B217" s="110">
        <v>35.574966478169351</v>
      </c>
      <c r="C217" s="46"/>
      <c r="D217" s="46"/>
      <c r="F217" s="46"/>
      <c r="G217" s="46"/>
    </row>
    <row r="218" spans="1:7" x14ac:dyDescent="0.15">
      <c r="A218" s="63">
        <v>1106.2</v>
      </c>
      <c r="B218" s="110">
        <v>35.528505989824374</v>
      </c>
      <c r="C218" s="46"/>
      <c r="D218" s="46"/>
      <c r="F218" s="46"/>
      <c r="G218" s="46"/>
    </row>
    <row r="219" spans="1:7" x14ac:dyDescent="0.15">
      <c r="A219" s="63">
        <v>1110.4000000000001</v>
      </c>
      <c r="B219" s="110">
        <v>35.484399807423628</v>
      </c>
      <c r="C219" s="46"/>
      <c r="D219" s="46"/>
      <c r="F219" s="46"/>
      <c r="G219" s="46"/>
    </row>
    <row r="220" spans="1:7" x14ac:dyDescent="0.15">
      <c r="A220" s="63">
        <v>1114.5999999999999</v>
      </c>
      <c r="B220" s="110">
        <v>35.440528810666223</v>
      </c>
      <c r="C220" s="46"/>
      <c r="D220" s="46"/>
      <c r="F220" s="46"/>
      <c r="G220" s="46"/>
    </row>
    <row r="221" spans="1:7" x14ac:dyDescent="0.15">
      <c r="A221" s="63">
        <v>1118.7</v>
      </c>
      <c r="B221" s="110">
        <v>35.397927680032936</v>
      </c>
      <c r="C221" s="46"/>
      <c r="D221" s="46"/>
      <c r="F221" s="46"/>
      <c r="G221" s="46"/>
    </row>
    <row r="222" spans="1:7" x14ac:dyDescent="0.15">
      <c r="A222" s="63">
        <v>1122.7</v>
      </c>
      <c r="B222" s="110">
        <v>35.35657870069069</v>
      </c>
      <c r="C222" s="46"/>
      <c r="D222" s="46"/>
      <c r="F222" s="46"/>
      <c r="G222" s="46"/>
    </row>
    <row r="223" spans="1:7" x14ac:dyDescent="0.15">
      <c r="A223" s="63">
        <v>1126.5999999999999</v>
      </c>
      <c r="B223" s="110">
        <v>35.316464773493124</v>
      </c>
      <c r="C223" s="46"/>
      <c r="D223" s="46"/>
      <c r="F223" s="46"/>
      <c r="G223" s="46"/>
    </row>
    <row r="224" spans="1:7" x14ac:dyDescent="0.15">
      <c r="A224" s="63">
        <v>1130.4000000000001</v>
      </c>
      <c r="B224" s="110">
        <v>35.277569399661644</v>
      </c>
      <c r="C224" s="46"/>
      <c r="D224" s="46"/>
      <c r="F224" s="46"/>
      <c r="G224" s="46"/>
    </row>
    <row r="225" spans="1:7" x14ac:dyDescent="0.15">
      <c r="A225" s="63">
        <v>1134.0999999999999</v>
      </c>
      <c r="B225" s="110">
        <v>35.239876666076313</v>
      </c>
      <c r="C225" s="46"/>
      <c r="D225" s="46"/>
      <c r="F225" s="46"/>
      <c r="G225" s="46"/>
    </row>
    <row r="226" spans="1:7" x14ac:dyDescent="0.15">
      <c r="A226" s="63">
        <v>1137.7</v>
      </c>
      <c r="B226" s="110">
        <v>35.203371231157099</v>
      </c>
      <c r="C226" s="46"/>
      <c r="D226" s="46"/>
      <c r="F226" s="46"/>
      <c r="G226" s="46"/>
    </row>
    <row r="227" spans="1:7" x14ac:dyDescent="0.15">
      <c r="A227" s="63">
        <v>1141.3</v>
      </c>
      <c r="B227" s="110">
        <v>35.167031086221186</v>
      </c>
      <c r="C227" s="46"/>
      <c r="D227" s="46"/>
      <c r="F227" s="46"/>
      <c r="G227" s="46"/>
    </row>
    <row r="228" spans="1:7" x14ac:dyDescent="0.15">
      <c r="A228" s="63">
        <v>1144.8</v>
      </c>
      <c r="B228" s="110">
        <v>35.131857943015646</v>
      </c>
      <c r="C228" s="46"/>
      <c r="D228" s="46"/>
      <c r="F228" s="46"/>
      <c r="G228" s="46"/>
    </row>
    <row r="229" spans="1:7" x14ac:dyDescent="0.15">
      <c r="A229" s="63">
        <v>1148.2</v>
      </c>
      <c r="B229" s="110">
        <v>35.097837646365008</v>
      </c>
      <c r="C229" s="46"/>
      <c r="D229" s="46"/>
      <c r="F229" s="46"/>
      <c r="G229" s="46"/>
    </row>
    <row r="230" spans="1:7" x14ac:dyDescent="0.15">
      <c r="A230" s="63">
        <v>1151.5</v>
      </c>
      <c r="B230" s="110">
        <v>35.064956570441247</v>
      </c>
      <c r="C230" s="46"/>
      <c r="D230" s="46"/>
      <c r="F230" s="46"/>
      <c r="G230" s="46"/>
    </row>
    <row r="231" spans="1:7" x14ac:dyDescent="0.15">
      <c r="A231" s="63">
        <v>1154.7</v>
      </c>
      <c r="B231" s="110">
        <v>35.03320160690474</v>
      </c>
      <c r="C231" s="46"/>
      <c r="D231" s="46"/>
      <c r="F231" s="46"/>
      <c r="G231" s="46"/>
    </row>
    <row r="232" spans="1:7" x14ac:dyDescent="0.15">
      <c r="A232" s="63">
        <v>1157.9000000000001</v>
      </c>
      <c r="B232" s="110">
        <v>35.00157369806999</v>
      </c>
      <c r="C232" s="46"/>
      <c r="D232" s="46"/>
      <c r="F232" s="46"/>
      <c r="G232" s="46"/>
    </row>
    <row r="233" spans="1:7" x14ac:dyDescent="0.15">
      <c r="A233" s="63">
        <v>1161</v>
      </c>
      <c r="B233" s="110">
        <v>34.971054704202501</v>
      </c>
      <c r="C233" s="46"/>
      <c r="D233" s="46"/>
      <c r="F233" s="46"/>
      <c r="G233" s="46"/>
    </row>
    <row r="234" spans="1:7" x14ac:dyDescent="0.15">
      <c r="A234" s="63">
        <v>1164.0999999999999</v>
      </c>
      <c r="B234" s="110">
        <v>34.940653741189898</v>
      </c>
      <c r="C234" s="46"/>
      <c r="D234" s="46"/>
      <c r="F234" s="46"/>
      <c r="G234" s="46"/>
    </row>
    <row r="235" spans="1:7" x14ac:dyDescent="0.15">
      <c r="A235" s="63">
        <v>1167.0999999999999</v>
      </c>
      <c r="B235" s="110">
        <v>34.911345280826595</v>
      </c>
      <c r="C235" s="46"/>
      <c r="D235" s="46"/>
      <c r="F235" s="46"/>
      <c r="G235" s="46"/>
    </row>
    <row r="236" spans="1:7" x14ac:dyDescent="0.15">
      <c r="A236" s="63">
        <v>1170</v>
      </c>
      <c r="B236" s="110">
        <v>34.883117819245079</v>
      </c>
      <c r="C236" s="46"/>
      <c r="D236" s="46"/>
      <c r="F236" s="46"/>
      <c r="G236" s="46"/>
    </row>
    <row r="237" spans="1:7" x14ac:dyDescent="0.15">
      <c r="A237" s="63">
        <v>1172.9000000000001</v>
      </c>
      <c r="B237" s="110">
        <v>34.854992161848656</v>
      </c>
      <c r="C237" s="46"/>
      <c r="D237" s="46"/>
      <c r="F237" s="46"/>
      <c r="G237" s="46"/>
    </row>
    <row r="238" spans="1:7" x14ac:dyDescent="0.15">
      <c r="A238" s="63">
        <v>1175.7</v>
      </c>
      <c r="B238" s="110">
        <v>34.82793250874581</v>
      </c>
      <c r="C238" s="46"/>
      <c r="D238" s="46"/>
      <c r="F238" s="46"/>
      <c r="G238" s="46"/>
    </row>
    <row r="239" spans="1:7" x14ac:dyDescent="0.15">
      <c r="A239" s="63">
        <v>1178.4000000000001</v>
      </c>
      <c r="B239" s="110">
        <v>34.801928336166476</v>
      </c>
      <c r="C239" s="46"/>
      <c r="D239" s="46"/>
      <c r="F239" s="46"/>
      <c r="G239" s="46"/>
    </row>
    <row r="240" spans="1:7" x14ac:dyDescent="0.15">
      <c r="A240" s="63">
        <v>1181.0999999999999</v>
      </c>
      <c r="B240" s="110">
        <v>34.776011224945954</v>
      </c>
      <c r="C240" s="46"/>
      <c r="D240" s="46"/>
      <c r="F240" s="46"/>
      <c r="G240" s="46"/>
    </row>
    <row r="241" spans="1:7" x14ac:dyDescent="0.15">
      <c r="A241" s="63">
        <v>1183.8</v>
      </c>
      <c r="B241" s="110">
        <v>34.750180798007612</v>
      </c>
      <c r="C241" s="46"/>
      <c r="D241" s="46"/>
      <c r="F241" s="46"/>
      <c r="G241" s="46"/>
    </row>
    <row r="242" spans="1:7" x14ac:dyDescent="0.15">
      <c r="A242" s="63">
        <v>1186.4000000000001</v>
      </c>
      <c r="B242" s="110">
        <v>34.725388631215615</v>
      </c>
      <c r="C242" s="46"/>
      <c r="D242" s="46"/>
      <c r="F242" s="46"/>
      <c r="G242" s="46"/>
    </row>
    <row r="243" spans="1:7" x14ac:dyDescent="0.15">
      <c r="A243" s="63">
        <v>1188.9000000000001</v>
      </c>
      <c r="B243" s="110">
        <v>34.701625174878359</v>
      </c>
      <c r="C243" s="46"/>
      <c r="D243" s="46"/>
      <c r="F243" s="46"/>
      <c r="G243" s="46"/>
    </row>
    <row r="244" spans="1:7" x14ac:dyDescent="0.15">
      <c r="A244" s="63">
        <v>1211.8</v>
      </c>
      <c r="B244" s="110">
        <v>34.487330210015962</v>
      </c>
      <c r="C244" s="46"/>
      <c r="D244" s="46"/>
      <c r="F244" s="46"/>
      <c r="G244" s="46"/>
    </row>
    <row r="245" spans="1:7" x14ac:dyDescent="0.15">
      <c r="A245" s="63">
        <v>1230.9000000000001</v>
      </c>
      <c r="B245" s="110">
        <v>34.313145343017631</v>
      </c>
      <c r="C245" s="46"/>
      <c r="D245" s="46"/>
      <c r="F245" s="46"/>
      <c r="G245" s="46"/>
    </row>
    <row r="246" spans="1:7" x14ac:dyDescent="0.15">
      <c r="A246" s="63">
        <v>1246.9000000000001</v>
      </c>
      <c r="B246" s="110">
        <v>34.170320103531338</v>
      </c>
      <c r="C246" s="46"/>
      <c r="D246" s="46"/>
      <c r="F246" s="46"/>
      <c r="G246" s="46"/>
    </row>
    <row r="247" spans="1:7" x14ac:dyDescent="0.15">
      <c r="A247" s="63">
        <v>1260.5999999999999</v>
      </c>
      <c r="B247" s="110">
        <v>34.050206819166718</v>
      </c>
      <c r="C247" s="46"/>
      <c r="D247" s="46"/>
      <c r="F247" s="46"/>
      <c r="G247" s="46"/>
    </row>
    <row r="248" spans="1:7" x14ac:dyDescent="0.15">
      <c r="A248" s="63">
        <v>1272.4000000000001</v>
      </c>
      <c r="B248" s="110">
        <v>33.948329427404282</v>
      </c>
      <c r="C248" s="46"/>
      <c r="D248" s="46"/>
      <c r="F248" s="46"/>
      <c r="G248" s="46"/>
    </row>
    <row r="249" spans="1:7" x14ac:dyDescent="0.15">
      <c r="A249" s="63">
        <v>1312.5</v>
      </c>
      <c r="B249" s="110">
        <v>33.61266455523424</v>
      </c>
      <c r="C249" s="46"/>
      <c r="D249" s="46"/>
      <c r="F249" s="46"/>
      <c r="G249" s="46"/>
    </row>
    <row r="250" spans="1:7" x14ac:dyDescent="0.15">
      <c r="A250" s="63">
        <v>1349.9</v>
      </c>
      <c r="B250" s="110">
        <v>33.313622365353602</v>
      </c>
      <c r="C250" s="46"/>
      <c r="D250" s="46"/>
      <c r="F250" s="46"/>
      <c r="G250" s="46"/>
    </row>
    <row r="251" spans="1:7" x14ac:dyDescent="0.15">
      <c r="A251" s="63">
        <v>1366.8</v>
      </c>
      <c r="B251" s="110">
        <v>33.182720897932434</v>
      </c>
      <c r="C251" s="46"/>
      <c r="D251" s="46"/>
      <c r="F251" s="46"/>
      <c r="G251" s="46"/>
    </row>
    <row r="252" spans="1:7" x14ac:dyDescent="0.15">
      <c r="A252" s="63">
        <v>1376.1</v>
      </c>
      <c r="B252" s="110">
        <v>33.111772590683579</v>
      </c>
      <c r="C252" s="46"/>
      <c r="D252" s="46"/>
      <c r="F252" s="46"/>
      <c r="G252" s="46"/>
    </row>
    <row r="253" spans="1:7" x14ac:dyDescent="0.15">
      <c r="A253" s="63">
        <v>1381.9</v>
      </c>
      <c r="B253" s="110">
        <v>33.067909347900596</v>
      </c>
      <c r="C253" s="46"/>
      <c r="D253" s="46"/>
      <c r="F253" s="46"/>
      <c r="G253" s="46"/>
    </row>
    <row r="254" spans="1:7" x14ac:dyDescent="0.15">
      <c r="A254" s="63">
        <v>1385.8</v>
      </c>
      <c r="B254" s="110">
        <v>33.038579404998167</v>
      </c>
      <c r="C254" s="46"/>
      <c r="D254" s="46"/>
      <c r="F254" s="46"/>
      <c r="G254" s="46"/>
    </row>
    <row r="255" spans="1:7" x14ac:dyDescent="0.15">
      <c r="A255" s="63">
        <v>1388.6</v>
      </c>
      <c r="B255" s="110">
        <v>33.017602973380271</v>
      </c>
      <c r="C255" s="46"/>
      <c r="D255" s="46"/>
      <c r="F255" s="46"/>
      <c r="G255" s="46"/>
    </row>
    <row r="256" spans="1:7" x14ac:dyDescent="0.15">
      <c r="A256" s="63">
        <v>1390.7</v>
      </c>
      <c r="B256" s="110">
        <v>33.001914860394116</v>
      </c>
      <c r="C256" s="46"/>
      <c r="D256" s="46"/>
      <c r="F256" s="46"/>
      <c r="G256" s="46"/>
    </row>
    <row r="257" spans="1:7" ht="14" thickBot="1" x14ac:dyDescent="0.2">
      <c r="A257" s="69">
        <v>1392.3</v>
      </c>
      <c r="B257" s="111">
        <v>32.989987363690283</v>
      </c>
      <c r="C257" s="46"/>
      <c r="D257" s="46"/>
      <c r="F257" s="46"/>
      <c r="G257" s="46"/>
    </row>
    <row r="259" spans="1:7" ht="14" thickBot="1" x14ac:dyDescent="0.2">
      <c r="A259" s="48" t="s">
        <v>278</v>
      </c>
    </row>
    <row r="260" spans="1:7" ht="14" thickBot="1" x14ac:dyDescent="0.2">
      <c r="A260" s="39" t="s">
        <v>17</v>
      </c>
      <c r="B260" s="244" t="s">
        <v>285</v>
      </c>
      <c r="C260" s="245"/>
      <c r="D260" s="245"/>
      <c r="E260" s="245"/>
      <c r="F260" s="245"/>
      <c r="G260" s="246"/>
    </row>
    <row r="261" spans="1:7" x14ac:dyDescent="0.15">
      <c r="A261" s="106" t="s">
        <v>37</v>
      </c>
      <c r="B261" s="103">
        <v>2409.15</v>
      </c>
      <c r="C261" s="104">
        <v>2209.37</v>
      </c>
      <c r="D261" s="104">
        <v>2816.69</v>
      </c>
      <c r="E261" s="104">
        <v>2420.9119999999998</v>
      </c>
      <c r="F261" s="104">
        <v>2443.5160000000001</v>
      </c>
      <c r="G261" s="105">
        <v>2082.5439999999999</v>
      </c>
    </row>
    <row r="262" spans="1:7" x14ac:dyDescent="0.15">
      <c r="A262" s="75" t="s">
        <v>38</v>
      </c>
      <c r="B262" s="60">
        <v>2166.1799999999998</v>
      </c>
      <c r="C262" s="61">
        <v>2310.4899999999998</v>
      </c>
      <c r="D262" s="61">
        <v>2345.3200000000002</v>
      </c>
      <c r="E262" s="61">
        <v>2227.4850000000001</v>
      </c>
      <c r="F262" s="61">
        <v>2166.5360000000001</v>
      </c>
      <c r="G262" s="62">
        <v>2336.085</v>
      </c>
    </row>
    <row r="263" spans="1:7" x14ac:dyDescent="0.15">
      <c r="A263" s="75" t="s">
        <v>39</v>
      </c>
      <c r="B263" s="60">
        <v>1865.98</v>
      </c>
      <c r="C263" s="61">
        <v>1651.4</v>
      </c>
      <c r="D263" s="61">
        <v>1677.57</v>
      </c>
      <c r="E263" s="61">
        <v>2039.7670000000001</v>
      </c>
      <c r="F263" s="61">
        <v>2007.729</v>
      </c>
      <c r="G263" s="62">
        <v>1931.097</v>
      </c>
    </row>
    <row r="264" spans="1:7" x14ac:dyDescent="0.15">
      <c r="A264" s="75" t="s">
        <v>40</v>
      </c>
      <c r="B264" s="60">
        <v>1812.87</v>
      </c>
      <c r="C264" s="61">
        <v>1831.03</v>
      </c>
      <c r="D264" s="61">
        <v>1600.44</v>
      </c>
      <c r="E264" s="61">
        <v>2119.5320000000002</v>
      </c>
      <c r="F264" s="61">
        <v>1750.348</v>
      </c>
      <c r="G264" s="62">
        <v>1732.9880000000001</v>
      </c>
    </row>
    <row r="265" spans="1:7" x14ac:dyDescent="0.15">
      <c r="A265" s="75" t="s">
        <v>41</v>
      </c>
      <c r="B265" s="60">
        <v>1665.61</v>
      </c>
      <c r="C265" s="61">
        <v>1677.26</v>
      </c>
      <c r="D265" s="61">
        <v>1720.68</v>
      </c>
      <c r="E265" s="61">
        <v>1632.684</v>
      </c>
      <c r="F265" s="61">
        <v>1506.06</v>
      </c>
      <c r="G265" s="62">
        <v>1614.547</v>
      </c>
    </row>
    <row r="266" spans="1:7" x14ac:dyDescent="0.15">
      <c r="A266" s="75" t="s">
        <v>42</v>
      </c>
      <c r="B266" s="60">
        <v>1405.79</v>
      </c>
      <c r="C266" s="61">
        <v>1234.57</v>
      </c>
      <c r="D266" s="61">
        <v>1264.67</v>
      </c>
      <c r="E266" s="61">
        <v>1219.069</v>
      </c>
      <c r="F266" s="61">
        <v>1301.433</v>
      </c>
      <c r="G266" s="62">
        <v>1250.269</v>
      </c>
    </row>
    <row r="267" spans="1:7" x14ac:dyDescent="0.15">
      <c r="A267" s="75" t="s">
        <v>43</v>
      </c>
      <c r="B267" s="60">
        <v>1194.67</v>
      </c>
      <c r="C267" s="61">
        <v>1086.8599999999999</v>
      </c>
      <c r="D267" s="61">
        <v>1243.79</v>
      </c>
      <c r="E267" s="61">
        <v>1190.625</v>
      </c>
      <c r="F267" s="61">
        <v>1018.246</v>
      </c>
      <c r="G267" s="62">
        <v>983.77970000000005</v>
      </c>
    </row>
    <row r="268" spans="1:7" x14ac:dyDescent="0.15">
      <c r="A268" s="75" t="s">
        <v>44</v>
      </c>
      <c r="B268" s="60">
        <v>740.97</v>
      </c>
      <c r="C268" s="61">
        <v>773.76</v>
      </c>
      <c r="D268" s="61">
        <v>804.64</v>
      </c>
      <c r="E268" s="61">
        <v>625.1739</v>
      </c>
      <c r="F268" s="61">
        <v>822.93</v>
      </c>
      <c r="G268" s="62">
        <v>724.85739999999998</v>
      </c>
    </row>
    <row r="269" spans="1:7" x14ac:dyDescent="0.15">
      <c r="A269" s="75" t="s">
        <v>45</v>
      </c>
      <c r="B269" s="60">
        <v>592.4</v>
      </c>
      <c r="C269" s="61">
        <v>642.67999999999995</v>
      </c>
      <c r="D269" s="61">
        <v>635.86</v>
      </c>
      <c r="E269" s="61">
        <v>562.25699999999995</v>
      </c>
      <c r="F269" s="61">
        <v>676.49170000000004</v>
      </c>
      <c r="G269" s="62">
        <v>578.92420000000004</v>
      </c>
    </row>
    <row r="270" spans="1:7" x14ac:dyDescent="0.15">
      <c r="A270" s="75" t="s">
        <v>46</v>
      </c>
      <c r="B270" s="60">
        <v>462.35</v>
      </c>
      <c r="C270" s="61">
        <v>408.53</v>
      </c>
      <c r="D270" s="61">
        <v>347.72</v>
      </c>
      <c r="E270" s="61">
        <v>477.32799999999997</v>
      </c>
      <c r="F270" s="61">
        <v>356.86349999999999</v>
      </c>
      <c r="G270" s="62">
        <v>382.17669999999998</v>
      </c>
    </row>
    <row r="271" spans="1:7" x14ac:dyDescent="0.15">
      <c r="A271" s="75" t="s">
        <v>47</v>
      </c>
      <c r="B271" s="60">
        <v>406</v>
      </c>
      <c r="C271" s="61">
        <v>387.92</v>
      </c>
      <c r="D271" s="61">
        <v>384.58</v>
      </c>
      <c r="E271" s="61">
        <v>375.08730000000003</v>
      </c>
      <c r="F271" s="61">
        <v>364.3691</v>
      </c>
      <c r="G271" s="62">
        <v>298.07369999999997</v>
      </c>
    </row>
    <row r="272" spans="1:7" x14ac:dyDescent="0.15">
      <c r="A272" s="75" t="s">
        <v>48</v>
      </c>
      <c r="B272" s="60">
        <v>340</v>
      </c>
      <c r="C272" s="61">
        <v>343</v>
      </c>
      <c r="D272" s="61">
        <v>336</v>
      </c>
      <c r="E272" s="61">
        <v>309.60239999999999</v>
      </c>
      <c r="F272" s="61">
        <v>292.39929999999998</v>
      </c>
      <c r="G272" s="62">
        <v>330.38139999999999</v>
      </c>
    </row>
    <row r="273" spans="1:18" x14ac:dyDescent="0.15">
      <c r="A273" s="75" t="s">
        <v>49</v>
      </c>
      <c r="B273" s="60">
        <v>99.44</v>
      </c>
      <c r="C273" s="61">
        <v>92.27</v>
      </c>
      <c r="D273" s="61">
        <v>158.97999999999999</v>
      </c>
      <c r="E273" s="61">
        <v>98.655469999999994</v>
      </c>
      <c r="F273" s="61">
        <v>187.785</v>
      </c>
      <c r="G273" s="62">
        <v>136.9588</v>
      </c>
    </row>
    <row r="274" spans="1:18" ht="14" thickBot="1" x14ac:dyDescent="0.2">
      <c r="A274" s="76" t="s">
        <v>50</v>
      </c>
      <c r="B274" s="66">
        <v>32.43</v>
      </c>
      <c r="C274" s="67">
        <v>22.77</v>
      </c>
      <c r="D274" s="67">
        <v>43.72</v>
      </c>
      <c r="E274" s="67">
        <v>52.916400000000003</v>
      </c>
      <c r="F274" s="67">
        <v>67.9251</v>
      </c>
      <c r="G274" s="68">
        <v>86.682879999999997</v>
      </c>
    </row>
    <row r="275" spans="1:18" x14ac:dyDescent="0.15">
      <c r="B275" s="101" t="s">
        <v>6</v>
      </c>
    </row>
    <row r="276" spans="1:18" ht="14" thickBot="1" x14ac:dyDescent="0.2">
      <c r="A276" s="48" t="s">
        <v>280</v>
      </c>
    </row>
    <row r="277" spans="1:18" ht="14" thickBot="1" x14ac:dyDescent="0.2">
      <c r="A277" s="15" t="s">
        <v>59</v>
      </c>
      <c r="B277" s="241" t="s">
        <v>51</v>
      </c>
      <c r="C277" s="242"/>
      <c r="D277" s="242"/>
      <c r="E277" s="242"/>
      <c r="F277" s="242"/>
      <c r="G277" s="243"/>
      <c r="H277" s="241" t="s">
        <v>61</v>
      </c>
      <c r="I277" s="242"/>
      <c r="J277" s="242"/>
      <c r="K277" s="242"/>
      <c r="L277" s="242"/>
      <c r="M277" s="243"/>
      <c r="N277" s="15" t="s">
        <v>53</v>
      </c>
      <c r="O277" s="15" t="s">
        <v>62</v>
      </c>
      <c r="P277" s="46"/>
      <c r="Q277" s="46"/>
      <c r="R277" s="46"/>
    </row>
    <row r="278" spans="1:18" x14ac:dyDescent="0.15">
      <c r="A278" s="63" t="s">
        <v>54</v>
      </c>
      <c r="B278" s="60">
        <v>154.5825026</v>
      </c>
      <c r="C278" s="61">
        <v>162.02195850000001</v>
      </c>
      <c r="D278" s="61">
        <v>169.17786459999999</v>
      </c>
      <c r="E278" s="61">
        <v>161.27510000000001</v>
      </c>
      <c r="F278" s="61">
        <v>178.6208</v>
      </c>
      <c r="G278" s="62">
        <v>163.214</v>
      </c>
      <c r="H278" s="60">
        <v>2608.8159999999998</v>
      </c>
      <c r="I278" s="61">
        <v>2640.0230000000001</v>
      </c>
      <c r="J278" s="61">
        <v>2616.5360000000001</v>
      </c>
      <c r="K278" s="61">
        <v>2762.88</v>
      </c>
      <c r="L278" s="61">
        <v>2664.7660000000001</v>
      </c>
      <c r="M278" s="62">
        <v>2718.4520000000002</v>
      </c>
      <c r="N278" s="108">
        <v>91.4</v>
      </c>
      <c r="O278" s="108">
        <v>2618.4</v>
      </c>
      <c r="P278" s="46"/>
      <c r="Q278" s="46"/>
      <c r="R278" s="46"/>
    </row>
    <row r="279" spans="1:18" x14ac:dyDescent="0.15">
      <c r="A279" s="63" t="s">
        <v>55</v>
      </c>
      <c r="B279" s="60">
        <v>17.1988764</v>
      </c>
      <c r="C279" s="61">
        <v>9.9946625549999997</v>
      </c>
      <c r="D279" s="61">
        <v>7.6343958140000003</v>
      </c>
      <c r="E279" s="61">
        <v>16.33943</v>
      </c>
      <c r="F279" s="61">
        <v>12.06011</v>
      </c>
      <c r="G279" s="62">
        <v>0</v>
      </c>
      <c r="H279" s="60">
        <v>2581.7849999999999</v>
      </c>
      <c r="I279" s="61">
        <v>2653.0369999999998</v>
      </c>
      <c r="J279" s="61">
        <v>2682.8339999999998</v>
      </c>
      <c r="K279" s="61">
        <v>2715.3290000000002</v>
      </c>
      <c r="L279" s="61">
        <v>2671.5709999999999</v>
      </c>
      <c r="M279" s="62">
        <v>2622.1860000000001</v>
      </c>
      <c r="N279" s="108">
        <v>43.4</v>
      </c>
      <c r="O279" s="108">
        <v>2484.6999999999998</v>
      </c>
      <c r="P279" s="46"/>
      <c r="Q279" s="46"/>
      <c r="R279" s="46"/>
    </row>
    <row r="280" spans="1:18" x14ac:dyDescent="0.15">
      <c r="A280" s="63" t="s">
        <v>56</v>
      </c>
      <c r="B280" s="60">
        <v>31.867519999999999</v>
      </c>
      <c r="C280" s="61">
        <v>19.753070000000001</v>
      </c>
      <c r="D280" s="61">
        <v>26.558060000000001</v>
      </c>
      <c r="E280" s="61">
        <v>22.71246</v>
      </c>
      <c r="F280" s="61">
        <v>58.433999999999997</v>
      </c>
      <c r="G280" s="62">
        <v>13.633240000000001</v>
      </c>
      <c r="H280" s="60">
        <v>1505.1679999999999</v>
      </c>
      <c r="I280" s="61">
        <v>1680.16</v>
      </c>
      <c r="J280" s="61">
        <v>1462.615</v>
      </c>
      <c r="K280" s="61">
        <v>1854.2670000000001</v>
      </c>
      <c r="L280" s="61">
        <v>1532.029</v>
      </c>
      <c r="M280" s="62">
        <v>1574.0719999999999</v>
      </c>
      <c r="N280" s="108">
        <v>29</v>
      </c>
      <c r="O280" s="108">
        <v>2136.1</v>
      </c>
      <c r="P280" s="46"/>
      <c r="Q280" s="46"/>
      <c r="R280" s="46"/>
    </row>
    <row r="281" spans="1:18" x14ac:dyDescent="0.15">
      <c r="A281" s="63" t="s">
        <v>57</v>
      </c>
      <c r="B281" s="60">
        <v>18.52248273</v>
      </c>
      <c r="C281" s="61">
        <v>18.532545750000001</v>
      </c>
      <c r="D281" s="61">
        <v>18.66670543</v>
      </c>
      <c r="E281" s="61">
        <v>17.478149999999999</v>
      </c>
      <c r="F281" s="61">
        <v>25.45345</v>
      </c>
      <c r="G281" s="62">
        <v>8.7669139999999999</v>
      </c>
      <c r="H281" s="60">
        <v>7400.1409999999996</v>
      </c>
      <c r="I281" s="61">
        <v>7696.8389999999999</v>
      </c>
      <c r="J281" s="61">
        <v>7385.5469999999996</v>
      </c>
      <c r="K281" s="61">
        <v>7141.0039999999999</v>
      </c>
      <c r="L281" s="61">
        <v>7194.48</v>
      </c>
      <c r="M281" s="62">
        <v>7895.1989999999996</v>
      </c>
      <c r="N281" s="108">
        <v>61.8</v>
      </c>
      <c r="O281" s="108">
        <v>7219.9</v>
      </c>
    </row>
    <row r="282" spans="1:18" ht="14" thickBot="1" x14ac:dyDescent="0.2">
      <c r="A282" s="69" t="s">
        <v>58</v>
      </c>
      <c r="B282" s="66">
        <v>5.7731258490000004</v>
      </c>
      <c r="C282" s="67">
        <v>10.428026170000001</v>
      </c>
      <c r="D282" s="67">
        <v>0</v>
      </c>
      <c r="E282" s="67">
        <v>3.4266260000000002</v>
      </c>
      <c r="F282" s="67">
        <v>0</v>
      </c>
      <c r="G282" s="68">
        <v>0</v>
      </c>
      <c r="H282" s="66">
        <v>314.20409999999998</v>
      </c>
      <c r="I282" s="67">
        <v>303.21809999999999</v>
      </c>
      <c r="J282" s="67">
        <v>332.35430000000002</v>
      </c>
      <c r="K282" s="67">
        <v>281.94380000000001</v>
      </c>
      <c r="L282" s="67">
        <v>279.53280000000001</v>
      </c>
      <c r="M282" s="68">
        <v>262.87450000000001</v>
      </c>
      <c r="N282" s="109">
        <v>26.1</v>
      </c>
      <c r="O282" s="109">
        <v>294.10000000000002</v>
      </c>
    </row>
    <row r="283" spans="1:18" x14ac:dyDescent="0.15">
      <c r="B283" s="101" t="s">
        <v>6</v>
      </c>
      <c r="C283" s="86"/>
      <c r="D283" s="86"/>
      <c r="E283" s="86"/>
      <c r="F283" s="86"/>
      <c r="G283" s="86"/>
      <c r="H283" s="86"/>
      <c r="I283" s="86"/>
      <c r="J283" s="86"/>
      <c r="K283" s="86"/>
      <c r="L283" s="86"/>
      <c r="M283" s="86"/>
      <c r="N283" s="86"/>
      <c r="O283" s="86"/>
    </row>
    <row r="284" spans="1:18" ht="14" thickBot="1" x14ac:dyDescent="0.2">
      <c r="A284" s="48" t="s">
        <v>281</v>
      </c>
      <c r="B284" s="61"/>
      <c r="C284" s="61"/>
      <c r="D284" s="61"/>
      <c r="E284" s="61"/>
      <c r="F284" s="61"/>
      <c r="G284" s="61"/>
      <c r="H284" s="61"/>
      <c r="I284" s="61"/>
      <c r="J284" s="61"/>
      <c r="K284" s="61"/>
      <c r="L284" s="61"/>
      <c r="M284" s="61"/>
      <c r="N284" s="61"/>
      <c r="O284" s="61"/>
    </row>
    <row r="285" spans="1:18" ht="14" thickBot="1" x14ac:dyDescent="0.2">
      <c r="A285" s="15" t="s">
        <v>59</v>
      </c>
      <c r="B285" s="238" t="s">
        <v>51</v>
      </c>
      <c r="C285" s="239"/>
      <c r="D285" s="239"/>
      <c r="E285" s="239"/>
      <c r="F285" s="239"/>
      <c r="G285" s="240"/>
      <c r="H285" s="238" t="s">
        <v>61</v>
      </c>
      <c r="I285" s="239"/>
      <c r="J285" s="239"/>
      <c r="K285" s="239"/>
      <c r="L285" s="239"/>
      <c r="M285" s="240"/>
      <c r="N285" s="112" t="s">
        <v>53</v>
      </c>
      <c r="O285" s="112" t="s">
        <v>62</v>
      </c>
    </row>
    <row r="286" spans="1:18" x14ac:dyDescent="0.15">
      <c r="A286" s="63" t="s">
        <v>54</v>
      </c>
      <c r="B286" s="60">
        <v>447.60489999999999</v>
      </c>
      <c r="C286" s="61">
        <v>393.61110000000002</v>
      </c>
      <c r="D286" s="61">
        <v>381.24549999999999</v>
      </c>
      <c r="E286" s="61">
        <v>528.92870000000005</v>
      </c>
      <c r="F286" s="61">
        <v>462.75819999999999</v>
      </c>
      <c r="G286" s="62">
        <v>593.40200000000004</v>
      </c>
      <c r="H286" s="60">
        <v>43.50421</v>
      </c>
      <c r="I286" s="61">
        <v>37.176439999999999</v>
      </c>
      <c r="J286" s="61">
        <v>43.329740000000001</v>
      </c>
      <c r="K286" s="61">
        <v>27.512499999999999</v>
      </c>
      <c r="L286" s="61">
        <v>31.622160000000001</v>
      </c>
      <c r="M286" s="62">
        <v>27.22053</v>
      </c>
      <c r="N286" s="108">
        <v>962.5</v>
      </c>
      <c r="O286" s="108">
        <v>60.3</v>
      </c>
    </row>
    <row r="287" spans="1:18" x14ac:dyDescent="0.15">
      <c r="A287" s="63" t="s">
        <v>55</v>
      </c>
      <c r="B287" s="60">
        <v>606.06590000000006</v>
      </c>
      <c r="C287" s="61">
        <v>615.12</v>
      </c>
      <c r="D287" s="61">
        <v>595.65499999999997</v>
      </c>
      <c r="E287" s="61">
        <v>789.64319999999998</v>
      </c>
      <c r="F287" s="61">
        <v>714.47680000000003</v>
      </c>
      <c r="G287" s="62">
        <v>713.51250000000005</v>
      </c>
      <c r="H287" s="60">
        <v>20.990169999999999</v>
      </c>
      <c r="I287" s="61">
        <v>28.159960000000002</v>
      </c>
      <c r="J287" s="61">
        <v>25.565919999999998</v>
      </c>
      <c r="K287" s="61">
        <v>8.4983330000000006</v>
      </c>
      <c r="L287" s="61">
        <v>7.2487370000000002</v>
      </c>
      <c r="M287" s="62">
        <v>13.978809999999999</v>
      </c>
      <c r="N287" s="108">
        <v>1001.7</v>
      </c>
      <c r="O287" s="108">
        <v>31.7</v>
      </c>
    </row>
    <row r="288" spans="1:18" x14ac:dyDescent="0.15">
      <c r="A288" s="63" t="s">
        <v>56</v>
      </c>
      <c r="B288" s="60">
        <v>691.73630000000003</v>
      </c>
      <c r="C288" s="61">
        <v>724.69839999999999</v>
      </c>
      <c r="D288" s="61">
        <v>623.00289999999995</v>
      </c>
      <c r="E288" s="61">
        <v>868.74360000000001</v>
      </c>
      <c r="F288" s="61">
        <v>986.62609999999995</v>
      </c>
      <c r="G288" s="62">
        <v>873.43050000000005</v>
      </c>
      <c r="H288" s="60">
        <v>59.720669999999998</v>
      </c>
      <c r="I288" s="61">
        <v>63.155029999999996</v>
      </c>
      <c r="J288" s="61">
        <v>68.912890000000004</v>
      </c>
      <c r="K288" s="61">
        <v>55.362740000000002</v>
      </c>
      <c r="L288" s="61">
        <v>55.982129999999998</v>
      </c>
      <c r="M288" s="62">
        <v>58.163989999999998</v>
      </c>
      <c r="N288" s="108">
        <v>578.6</v>
      </c>
      <c r="O288" s="108">
        <v>40</v>
      </c>
    </row>
    <row r="289" spans="1:15" x14ac:dyDescent="0.15">
      <c r="A289" s="63" t="s">
        <v>57</v>
      </c>
      <c r="B289" s="60">
        <v>1364.277</v>
      </c>
      <c r="C289" s="61">
        <v>1246.643</v>
      </c>
      <c r="D289" s="61">
        <v>1269.9100000000001</v>
      </c>
      <c r="E289" s="61">
        <v>1647.2529999999999</v>
      </c>
      <c r="F289" s="61">
        <v>1502.213</v>
      </c>
      <c r="G289" s="62">
        <v>1582.867</v>
      </c>
      <c r="H289" s="60">
        <v>14.766550000000001</v>
      </c>
      <c r="I289" s="61">
        <v>17.32095</v>
      </c>
      <c r="J289" s="61">
        <v>29.440719999999999</v>
      </c>
      <c r="K289" s="61">
        <v>7.6209389999999999</v>
      </c>
      <c r="L289" s="61">
        <v>17.69173</v>
      </c>
      <c r="M289" s="62">
        <v>17.511009999999999</v>
      </c>
      <c r="N289" s="108">
        <v>2111</v>
      </c>
      <c r="O289" s="108">
        <v>38.4</v>
      </c>
    </row>
    <row r="290" spans="1:15" ht="14" thickBot="1" x14ac:dyDescent="0.2">
      <c r="A290" s="69" t="s">
        <v>58</v>
      </c>
      <c r="B290" s="66">
        <v>86.548509999999993</v>
      </c>
      <c r="C290" s="67">
        <v>90.945329999999998</v>
      </c>
      <c r="D290" s="67">
        <v>104.22499999999999</v>
      </c>
      <c r="E290" s="67">
        <v>107.6417</v>
      </c>
      <c r="F290" s="67">
        <v>98.837509999999995</v>
      </c>
      <c r="G290" s="68">
        <v>108.9585</v>
      </c>
      <c r="H290" s="66">
        <v>9.2081890000000008</v>
      </c>
      <c r="I290" s="67">
        <v>2.807512</v>
      </c>
      <c r="J290" s="67">
        <v>13.076879999999999</v>
      </c>
      <c r="K290" s="67">
        <v>7.1812889999999996</v>
      </c>
      <c r="L290" s="67">
        <v>0</v>
      </c>
      <c r="M290" s="68">
        <v>0.96486000000000005</v>
      </c>
      <c r="N290" s="109">
        <v>154.69999999999999</v>
      </c>
      <c r="O290" s="109">
        <v>12.6</v>
      </c>
    </row>
    <row r="291" spans="1:15" x14ac:dyDescent="0.15">
      <c r="B291" s="101" t="s">
        <v>6</v>
      </c>
    </row>
  </sheetData>
  <mergeCells count="8">
    <mergeCell ref="B285:G285"/>
    <mergeCell ref="H285:M285"/>
    <mergeCell ref="B2:G2"/>
    <mergeCell ref="B277:G277"/>
    <mergeCell ref="H277:M277"/>
    <mergeCell ref="B18:G18"/>
    <mergeCell ref="H18:M18"/>
    <mergeCell ref="B260:G260"/>
  </mergeCells>
  <phoneticPr fontId="7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D078C-694B-439E-8284-A18B28583213}">
  <dimension ref="A1:R52"/>
  <sheetViews>
    <sheetView topLeftCell="A7" zoomScale="85" zoomScaleNormal="85" workbookViewId="0">
      <selection activeCell="R52" sqref="R52"/>
    </sheetView>
  </sheetViews>
  <sheetFormatPr baseColWidth="10" defaultColWidth="8.6640625" defaultRowHeight="13" x14ac:dyDescent="0.15"/>
  <cols>
    <col min="1" max="1" width="9.83203125" style="48" customWidth="1"/>
    <col min="2" max="2" width="8.83203125" style="48" bestFit="1" customWidth="1"/>
    <col min="3" max="8" width="10" style="48" bestFit="1" customWidth="1"/>
    <col min="9" max="10" width="8.83203125" style="48" bestFit="1" customWidth="1"/>
    <col min="11" max="13" width="9" style="48" bestFit="1" customWidth="1"/>
    <col min="14" max="14" width="8.6640625" style="48"/>
    <col min="15" max="15" width="18.6640625" style="48" customWidth="1"/>
    <col min="16" max="17" width="20.6640625" style="48" customWidth="1"/>
    <col min="18" max="16384" width="8.6640625" style="48"/>
  </cols>
  <sheetData>
    <row r="1" spans="1:18" x14ac:dyDescent="0.15">
      <c r="A1" s="48" t="s">
        <v>291</v>
      </c>
    </row>
    <row r="2" spans="1:18" ht="15" thickBot="1" x14ac:dyDescent="0.25">
      <c r="A2" s="86" t="s">
        <v>103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R2" s="114"/>
    </row>
    <row r="3" spans="1:18" ht="15" thickBot="1" x14ac:dyDescent="0.25">
      <c r="A3" s="56" t="s">
        <v>282</v>
      </c>
      <c r="B3" s="238" t="s">
        <v>289</v>
      </c>
      <c r="C3" s="239"/>
      <c r="D3" s="239"/>
      <c r="E3" s="239"/>
      <c r="F3" s="239"/>
      <c r="G3" s="240"/>
      <c r="H3" s="238" t="s">
        <v>290</v>
      </c>
      <c r="I3" s="239"/>
      <c r="J3" s="239"/>
      <c r="K3" s="239"/>
      <c r="L3" s="239"/>
      <c r="M3" s="240"/>
      <c r="O3" s="57" t="s">
        <v>128</v>
      </c>
      <c r="P3" s="57" t="s">
        <v>120</v>
      </c>
      <c r="Q3" s="57" t="s">
        <v>121</v>
      </c>
      <c r="R3" s="114"/>
    </row>
    <row r="4" spans="1:18" ht="14" x14ac:dyDescent="0.2">
      <c r="A4" s="60">
        <v>1402</v>
      </c>
      <c r="B4" s="60">
        <v>42.87</v>
      </c>
      <c r="C4" s="61">
        <v>46.97</v>
      </c>
      <c r="D4" s="61">
        <v>39.46</v>
      </c>
      <c r="E4" s="61">
        <v>98.6</v>
      </c>
      <c r="F4" s="61">
        <v>31.7</v>
      </c>
      <c r="G4" s="62">
        <v>33.1</v>
      </c>
      <c r="H4" s="61">
        <v>1201.5999999999999</v>
      </c>
      <c r="I4" s="61">
        <v>1138.2</v>
      </c>
      <c r="J4" s="61">
        <v>1128.71</v>
      </c>
      <c r="K4" s="61">
        <v>1151.2</v>
      </c>
      <c r="L4" s="61">
        <v>1166.3</v>
      </c>
      <c r="M4" s="62">
        <v>1195.0999999999999</v>
      </c>
      <c r="O4" s="63" t="s">
        <v>122</v>
      </c>
      <c r="P4" s="63">
        <v>35.299999999999997</v>
      </c>
      <c r="Q4" s="63">
        <v>-125.6</v>
      </c>
      <c r="R4" s="114"/>
    </row>
    <row r="5" spans="1:18" ht="14" x14ac:dyDescent="0.2">
      <c r="A5" s="60">
        <v>1392.3</v>
      </c>
      <c r="B5" s="60">
        <v>36.83</v>
      </c>
      <c r="C5" s="61">
        <v>39.4</v>
      </c>
      <c r="D5" s="61">
        <v>34.6</v>
      </c>
      <c r="E5" s="61">
        <v>79.8</v>
      </c>
      <c r="F5" s="61">
        <v>40.1</v>
      </c>
      <c r="G5" s="62">
        <v>13.3</v>
      </c>
      <c r="H5" s="61">
        <v>1226.81</v>
      </c>
      <c r="I5" s="61">
        <v>1204.79</v>
      </c>
      <c r="J5" s="61">
        <v>1128</v>
      </c>
      <c r="K5" s="61">
        <v>1193.2</v>
      </c>
      <c r="L5" s="61">
        <v>1228.5999999999999</v>
      </c>
      <c r="M5" s="62">
        <v>1169</v>
      </c>
      <c r="O5" s="63" t="s">
        <v>123</v>
      </c>
      <c r="P5" s="63">
        <v>7361.5495000000001</v>
      </c>
      <c r="Q5" s="63">
        <v>7361.5495000000001</v>
      </c>
      <c r="R5" s="114"/>
    </row>
    <row r="6" spans="1:18" ht="14" x14ac:dyDescent="0.2">
      <c r="A6" s="60">
        <v>1376.1</v>
      </c>
      <c r="B6" s="60">
        <v>34.86</v>
      </c>
      <c r="C6" s="61">
        <v>32</v>
      </c>
      <c r="D6" s="61">
        <v>45.5</v>
      </c>
      <c r="E6" s="61">
        <v>71.8</v>
      </c>
      <c r="F6" s="61">
        <v>19.100000000000001</v>
      </c>
      <c r="G6" s="62">
        <v>0.1</v>
      </c>
      <c r="H6" s="61">
        <v>1292.24</v>
      </c>
      <c r="I6" s="61">
        <v>1242.1600000000001</v>
      </c>
      <c r="J6" s="61">
        <v>1264.25</v>
      </c>
      <c r="K6" s="61">
        <v>1264.0999999999999</v>
      </c>
      <c r="L6" s="61">
        <v>1242</v>
      </c>
      <c r="M6" s="62">
        <v>1276.0999999999999</v>
      </c>
      <c r="O6" s="63" t="s">
        <v>124</v>
      </c>
      <c r="P6" s="63">
        <v>24.1</v>
      </c>
      <c r="Q6" s="63">
        <v>394</v>
      </c>
      <c r="R6" s="114"/>
    </row>
    <row r="7" spans="1:18" ht="14" x14ac:dyDescent="0.2">
      <c r="A7" s="60">
        <v>1356.8</v>
      </c>
      <c r="B7" s="60">
        <v>26.61</v>
      </c>
      <c r="C7" s="61">
        <v>39.729999999999997</v>
      </c>
      <c r="D7" s="61">
        <v>38.94</v>
      </c>
      <c r="E7" s="61">
        <v>70.599999999999994</v>
      </c>
      <c r="F7" s="61">
        <v>30.2</v>
      </c>
      <c r="G7" s="62">
        <v>26</v>
      </c>
      <c r="H7" s="61">
        <v>1358.34</v>
      </c>
      <c r="I7" s="61">
        <v>1295.05</v>
      </c>
      <c r="J7" s="61">
        <v>1276.19</v>
      </c>
      <c r="K7" s="61">
        <v>1251.4000000000001</v>
      </c>
      <c r="L7" s="61">
        <v>1360.9</v>
      </c>
      <c r="M7" s="62">
        <v>1354.1</v>
      </c>
      <c r="O7" s="63" t="s">
        <v>125</v>
      </c>
      <c r="P7" s="63">
        <v>-2.7570000000000001</v>
      </c>
      <c r="Q7" s="63">
        <v>-1.17</v>
      </c>
      <c r="R7" s="114"/>
    </row>
    <row r="8" spans="1:18" ht="14" x14ac:dyDescent="0.2">
      <c r="A8" s="60">
        <v>1188.9000000000001</v>
      </c>
      <c r="B8" s="60">
        <v>31.35</v>
      </c>
      <c r="C8" s="61">
        <v>33.85</v>
      </c>
      <c r="D8" s="61">
        <v>31.9</v>
      </c>
      <c r="E8" s="61">
        <v>56.6</v>
      </c>
      <c r="F8" s="61">
        <v>16.399999999999999</v>
      </c>
      <c r="G8" s="62">
        <v>8.3000000000000007</v>
      </c>
      <c r="H8" s="61">
        <v>1634.89</v>
      </c>
      <c r="I8" s="61">
        <v>1579.71</v>
      </c>
      <c r="J8" s="61">
        <v>1516.02</v>
      </c>
      <c r="K8" s="61">
        <v>1546.5</v>
      </c>
      <c r="L8" s="61">
        <v>1742.3</v>
      </c>
      <c r="M8" s="62">
        <v>1773</v>
      </c>
      <c r="O8" s="63" t="s">
        <v>126</v>
      </c>
      <c r="P8" s="63">
        <v>1.3819999999999999</v>
      </c>
      <c r="Q8" s="63">
        <v>2.5950000000000002</v>
      </c>
      <c r="R8" s="114"/>
    </row>
    <row r="9" spans="1:18" ht="15" thickBot="1" x14ac:dyDescent="0.25">
      <c r="A9" s="60">
        <v>1066.2</v>
      </c>
      <c r="B9" s="60">
        <v>34.340000000000003</v>
      </c>
      <c r="C9" s="61">
        <v>32.33</v>
      </c>
      <c r="D9" s="61">
        <v>30.63</v>
      </c>
      <c r="E9" s="61">
        <v>48.9</v>
      </c>
      <c r="F9" s="61">
        <v>22.2</v>
      </c>
      <c r="G9" s="62">
        <v>26.8</v>
      </c>
      <c r="H9" s="61">
        <v>1755</v>
      </c>
      <c r="I9" s="61">
        <v>1689.19</v>
      </c>
      <c r="J9" s="61">
        <v>1608.75</v>
      </c>
      <c r="K9" s="61">
        <v>1931.3</v>
      </c>
      <c r="L9" s="61">
        <v>1953.4</v>
      </c>
      <c r="M9" s="62">
        <v>1985.3</v>
      </c>
      <c r="O9" s="69" t="s">
        <v>127</v>
      </c>
      <c r="P9" s="69">
        <v>7326</v>
      </c>
      <c r="Q9" s="69">
        <v>7487</v>
      </c>
      <c r="R9" s="114"/>
    </row>
    <row r="10" spans="1:18" ht="14" x14ac:dyDescent="0.2">
      <c r="A10" s="60">
        <v>769.5</v>
      </c>
      <c r="B10" s="60">
        <v>27.45</v>
      </c>
      <c r="C10" s="61">
        <v>26.4</v>
      </c>
      <c r="D10" s="61">
        <v>33.409999999999997</v>
      </c>
      <c r="E10" s="61">
        <v>48.6</v>
      </c>
      <c r="F10" s="61">
        <v>21.6</v>
      </c>
      <c r="G10" s="62">
        <v>26.6</v>
      </c>
      <c r="H10" s="61">
        <v>2306.0500000000002</v>
      </c>
      <c r="I10" s="61">
        <v>2257.08</v>
      </c>
      <c r="J10" s="61">
        <v>2130.96</v>
      </c>
      <c r="K10" s="61">
        <v>2079.3000000000002</v>
      </c>
      <c r="L10" s="61">
        <v>2385.8000000000002</v>
      </c>
      <c r="M10" s="62">
        <v>2117.4</v>
      </c>
      <c r="R10" s="114"/>
    </row>
    <row r="11" spans="1:18" ht="14" x14ac:dyDescent="0.2">
      <c r="A11" s="60">
        <v>270.10000000000002</v>
      </c>
      <c r="B11" s="60">
        <v>45.24</v>
      </c>
      <c r="C11" s="61">
        <v>42.11</v>
      </c>
      <c r="D11" s="61">
        <v>37.130000000000003</v>
      </c>
      <c r="E11" s="61">
        <v>16.600000000000001</v>
      </c>
      <c r="F11" s="61">
        <v>15.3</v>
      </c>
      <c r="G11" s="62">
        <v>34.5</v>
      </c>
      <c r="H11" s="61">
        <v>4388.38</v>
      </c>
      <c r="I11" s="61">
        <v>4186.7</v>
      </c>
      <c r="J11" s="61">
        <v>4025.11</v>
      </c>
      <c r="K11" s="61">
        <v>4152.1000000000004</v>
      </c>
      <c r="L11" s="61">
        <v>3895.7</v>
      </c>
      <c r="M11" s="62">
        <v>3545.4</v>
      </c>
      <c r="R11" s="114"/>
    </row>
    <row r="12" spans="1:18" ht="14" x14ac:dyDescent="0.2">
      <c r="A12" s="60">
        <v>174</v>
      </c>
      <c r="B12" s="60">
        <v>64.66</v>
      </c>
      <c r="C12" s="61">
        <v>52.34</v>
      </c>
      <c r="D12" s="61">
        <v>101.09</v>
      </c>
      <c r="E12" s="61">
        <v>65.400000000000006</v>
      </c>
      <c r="F12" s="61">
        <v>69.7</v>
      </c>
      <c r="G12" s="62">
        <v>63.8</v>
      </c>
      <c r="H12" s="61">
        <v>5933.02</v>
      </c>
      <c r="I12" s="61">
        <v>5517.63</v>
      </c>
      <c r="J12" s="61">
        <v>5119.05</v>
      </c>
      <c r="K12" s="61">
        <v>4197.1000000000004</v>
      </c>
      <c r="L12" s="61">
        <v>4430.3</v>
      </c>
      <c r="M12" s="62">
        <v>3512.1</v>
      </c>
      <c r="R12" s="114"/>
    </row>
    <row r="13" spans="1:18" ht="14" x14ac:dyDescent="0.2">
      <c r="A13" s="60">
        <v>82.6</v>
      </c>
      <c r="B13" s="60">
        <v>388.7</v>
      </c>
      <c r="C13" s="61">
        <v>271.94</v>
      </c>
      <c r="D13" s="61">
        <v>322.25</v>
      </c>
      <c r="E13" s="61">
        <v>307.3</v>
      </c>
      <c r="F13" s="61">
        <v>326.60000000000002</v>
      </c>
      <c r="G13" s="62">
        <v>244.3</v>
      </c>
      <c r="H13" s="61">
        <v>7314.85</v>
      </c>
      <c r="I13" s="61">
        <v>6700.12</v>
      </c>
      <c r="J13" s="61">
        <v>6797.97</v>
      </c>
      <c r="K13" s="61">
        <v>5952.9</v>
      </c>
      <c r="L13" s="61">
        <v>5964.9</v>
      </c>
      <c r="M13" s="62">
        <v>5756.3</v>
      </c>
      <c r="R13" s="114"/>
    </row>
    <row r="14" spans="1:18" ht="14" x14ac:dyDescent="0.2">
      <c r="A14" s="60">
        <v>31.7</v>
      </c>
      <c r="B14" s="60">
        <v>2657.72</v>
      </c>
      <c r="C14" s="61">
        <v>2043.55</v>
      </c>
      <c r="D14" s="61">
        <v>2273.89</v>
      </c>
      <c r="E14" s="61">
        <v>1784.6</v>
      </c>
      <c r="F14" s="61">
        <v>1830.3</v>
      </c>
      <c r="G14" s="62">
        <v>1648.9</v>
      </c>
      <c r="H14" s="61">
        <v>7660.56</v>
      </c>
      <c r="I14" s="61">
        <v>8198.43</v>
      </c>
      <c r="J14" s="61">
        <v>7589.76</v>
      </c>
      <c r="K14" s="61">
        <v>6972.8</v>
      </c>
      <c r="L14" s="61">
        <v>7890.4</v>
      </c>
      <c r="M14" s="62">
        <v>8042.3</v>
      </c>
      <c r="R14" s="114"/>
    </row>
    <row r="15" spans="1:18" ht="14" x14ac:dyDescent="0.2">
      <c r="A15" s="60">
        <v>19.899999999999999</v>
      </c>
      <c r="B15" s="60">
        <v>5034.3100000000004</v>
      </c>
      <c r="C15" s="61">
        <v>4470.5200000000004</v>
      </c>
      <c r="D15" s="61">
        <v>4486.32</v>
      </c>
      <c r="E15" s="61">
        <v>4437.6000000000004</v>
      </c>
      <c r="F15" s="61">
        <v>4929.8999999999996</v>
      </c>
      <c r="G15" s="62">
        <v>4185.1000000000004</v>
      </c>
      <c r="H15" s="61">
        <v>6321.9</v>
      </c>
      <c r="I15" s="61">
        <v>8014.88</v>
      </c>
      <c r="J15" s="61">
        <v>8071.24</v>
      </c>
      <c r="K15" s="61">
        <v>7672</v>
      </c>
      <c r="L15" s="61">
        <v>8307.5</v>
      </c>
      <c r="M15" s="62">
        <v>8401</v>
      </c>
      <c r="R15" s="114"/>
    </row>
    <row r="16" spans="1:18" ht="14" x14ac:dyDescent="0.2">
      <c r="A16" s="60">
        <v>19.399999999999999</v>
      </c>
      <c r="B16" s="60">
        <v>5227.3</v>
      </c>
      <c r="C16" s="61">
        <v>5124.2</v>
      </c>
      <c r="D16" s="61">
        <v>5517.3</v>
      </c>
      <c r="E16" s="61">
        <v>4775.2550000000001</v>
      </c>
      <c r="F16" s="61">
        <v>4937.7330000000002</v>
      </c>
      <c r="G16" s="62">
        <v>5088.76</v>
      </c>
      <c r="H16" s="61">
        <v>8851.2999999999993</v>
      </c>
      <c r="I16" s="61">
        <v>8462.7999999999993</v>
      </c>
      <c r="J16" s="61">
        <v>8675.4</v>
      </c>
      <c r="K16" s="61">
        <v>10462.51</v>
      </c>
      <c r="L16" s="61">
        <v>10570.79</v>
      </c>
      <c r="M16" s="62">
        <v>10953.72</v>
      </c>
      <c r="R16" s="114"/>
    </row>
    <row r="17" spans="1:18" ht="15" thickBot="1" x14ac:dyDescent="0.25">
      <c r="A17" s="89">
        <v>1</v>
      </c>
      <c r="B17" s="89">
        <v>7361.5495000000001</v>
      </c>
      <c r="C17" s="90"/>
      <c r="D17" s="90"/>
      <c r="E17" s="90"/>
      <c r="F17" s="90"/>
      <c r="G17" s="91"/>
      <c r="H17" s="90">
        <v>7361.5495000000001</v>
      </c>
      <c r="I17" s="90"/>
      <c r="J17" s="90"/>
      <c r="K17" s="90"/>
      <c r="L17" s="90"/>
      <c r="M17" s="91"/>
      <c r="N17" s="101" t="s">
        <v>35</v>
      </c>
      <c r="R17" s="114"/>
    </row>
    <row r="19" spans="1:18" ht="14" thickBot="1" x14ac:dyDescent="0.2">
      <c r="A19" s="48" t="s">
        <v>110</v>
      </c>
    </row>
    <row r="20" spans="1:18" ht="14" thickBot="1" x14ac:dyDescent="0.2">
      <c r="A20" s="16" t="s">
        <v>282</v>
      </c>
      <c r="B20" s="241" t="s">
        <v>283</v>
      </c>
      <c r="C20" s="242"/>
      <c r="D20" s="242"/>
      <c r="E20" s="242"/>
      <c r="F20" s="242"/>
      <c r="G20" s="243"/>
      <c r="H20" s="242" t="s">
        <v>284</v>
      </c>
      <c r="I20" s="242"/>
      <c r="J20" s="242"/>
      <c r="K20" s="242"/>
      <c r="L20" s="242"/>
      <c r="M20" s="243"/>
      <c r="O20" s="57" t="s">
        <v>128</v>
      </c>
      <c r="P20" s="57" t="s">
        <v>120</v>
      </c>
      <c r="Q20" s="57" t="s">
        <v>121</v>
      </c>
    </row>
    <row r="21" spans="1:18" x14ac:dyDescent="0.15">
      <c r="A21" s="75">
        <v>8.9</v>
      </c>
      <c r="B21" s="60">
        <v>2591.8809999999999</v>
      </c>
      <c r="C21" s="61">
        <v>2229.2730000000001</v>
      </c>
      <c r="D21" s="61">
        <v>2379.25</v>
      </c>
      <c r="E21" s="61">
        <v>2435.2919999999999</v>
      </c>
      <c r="F21" s="61">
        <v>2215.0549999999998</v>
      </c>
      <c r="G21" s="62">
        <v>2347.0880000000002</v>
      </c>
      <c r="H21" s="61">
        <v>2612.623</v>
      </c>
      <c r="I21" s="61">
        <v>2724.8029999999999</v>
      </c>
      <c r="J21" s="61">
        <v>2648.596</v>
      </c>
      <c r="K21" s="61">
        <v>2764.5990000000002</v>
      </c>
      <c r="L21" s="61">
        <v>2725.2159999999999</v>
      </c>
      <c r="M21" s="62">
        <v>2816.1089999999999</v>
      </c>
      <c r="O21" s="63" t="s">
        <v>122</v>
      </c>
      <c r="P21" s="63">
        <v>7.5770000000000004E-3</v>
      </c>
      <c r="Q21" s="63">
        <v>2623</v>
      </c>
    </row>
    <row r="22" spans="1:18" x14ac:dyDescent="0.15">
      <c r="A22" s="75">
        <v>9.3000000000000007</v>
      </c>
      <c r="B22" s="60">
        <v>2375.3809999999999</v>
      </c>
      <c r="C22" s="61">
        <v>2269.4470000000001</v>
      </c>
      <c r="D22" s="61">
        <v>2193.8710000000001</v>
      </c>
      <c r="E22" s="61">
        <v>2124.0070000000001</v>
      </c>
      <c r="F22" s="61">
        <v>2255.9749999999999</v>
      </c>
      <c r="G22" s="62">
        <v>2233.049</v>
      </c>
      <c r="H22" s="61">
        <v>2665.2220000000002</v>
      </c>
      <c r="I22" s="61">
        <v>2690.0540000000001</v>
      </c>
      <c r="J22" s="61">
        <v>2573.0619999999999</v>
      </c>
      <c r="K22" s="61">
        <v>2468.596</v>
      </c>
      <c r="L22" s="61">
        <v>2519.857</v>
      </c>
      <c r="M22" s="62">
        <v>2638.0059999999999</v>
      </c>
      <c r="O22" s="63" t="s">
        <v>123</v>
      </c>
      <c r="P22" s="63">
        <v>2618.39433333333</v>
      </c>
      <c r="Q22" s="63">
        <v>2618.39433333333</v>
      </c>
    </row>
    <row r="23" spans="1:18" x14ac:dyDescent="0.15">
      <c r="A23" s="75">
        <v>23.2</v>
      </c>
      <c r="B23" s="60">
        <v>1964.5820000000001</v>
      </c>
      <c r="C23" s="61">
        <v>1816.2650000000001</v>
      </c>
      <c r="D23" s="61">
        <v>1579.3720000000001</v>
      </c>
      <c r="E23" s="61">
        <v>2080.2049999999999</v>
      </c>
      <c r="F23" s="61">
        <v>1834.8019999999999</v>
      </c>
      <c r="G23" s="62">
        <v>2212.0459999999998</v>
      </c>
      <c r="H23" s="61">
        <v>2612.123</v>
      </c>
      <c r="I23" s="61">
        <v>2572.009</v>
      </c>
      <c r="J23" s="61">
        <v>2522.0360000000001</v>
      </c>
      <c r="K23" s="61">
        <v>2341.261</v>
      </c>
      <c r="L23" s="61">
        <v>2469.1790000000001</v>
      </c>
      <c r="M23" s="62">
        <v>2705.2339999999999</v>
      </c>
      <c r="O23" s="63" t="s">
        <v>124</v>
      </c>
      <c r="P23" s="63">
        <v>54.27</v>
      </c>
      <c r="Q23" s="63">
        <v>138.5</v>
      </c>
    </row>
    <row r="24" spans="1:18" x14ac:dyDescent="0.15">
      <c r="A24" s="75">
        <v>96</v>
      </c>
      <c r="B24" s="60">
        <v>1020.268</v>
      </c>
      <c r="C24" s="61">
        <v>956.94619999999998</v>
      </c>
      <c r="D24" s="61">
        <v>688.43209999999999</v>
      </c>
      <c r="E24" s="61">
        <v>1150.223</v>
      </c>
      <c r="F24" s="61">
        <v>1100.145</v>
      </c>
      <c r="G24" s="62">
        <v>765.66930000000002</v>
      </c>
      <c r="H24" s="61">
        <v>2697.5390000000002</v>
      </c>
      <c r="I24" s="61">
        <v>2541.8629999999998</v>
      </c>
      <c r="J24" s="61">
        <v>2578.1089999999999</v>
      </c>
      <c r="K24" s="61">
        <v>2377.9699999999998</v>
      </c>
      <c r="L24" s="61">
        <v>2586.4180000000001</v>
      </c>
      <c r="M24" s="62">
        <v>3060.636</v>
      </c>
      <c r="O24" s="63" t="s">
        <v>125</v>
      </c>
      <c r="P24" s="63">
        <v>-0.98099999999999998</v>
      </c>
      <c r="Q24" s="63">
        <v>211.3</v>
      </c>
    </row>
    <row r="25" spans="1:18" x14ac:dyDescent="0.15">
      <c r="A25" s="75">
        <v>239.5</v>
      </c>
      <c r="B25" s="60">
        <v>478.4837</v>
      </c>
      <c r="C25" s="61">
        <v>524.12940000000003</v>
      </c>
      <c r="D25" s="61">
        <v>300.01870000000002</v>
      </c>
      <c r="E25" s="61">
        <v>745.87739999999997</v>
      </c>
      <c r="F25" s="61">
        <v>558.71879999999999</v>
      </c>
      <c r="G25" s="62">
        <v>438.48829999999998</v>
      </c>
      <c r="H25" s="61">
        <v>2657.0619999999999</v>
      </c>
      <c r="I25" s="61">
        <v>2740.18</v>
      </c>
      <c r="J25" s="61">
        <v>2567.5610000000001</v>
      </c>
      <c r="K25" s="61">
        <v>2861.027</v>
      </c>
      <c r="L25" s="61">
        <v>2619.335</v>
      </c>
      <c r="M25" s="62">
        <v>3024.3150000000001</v>
      </c>
      <c r="O25" s="63" t="s">
        <v>126</v>
      </c>
      <c r="P25" s="63">
        <v>1.7350000000000001</v>
      </c>
      <c r="Q25" s="63">
        <v>2.141</v>
      </c>
    </row>
    <row r="26" spans="1:18" ht="14" thickBot="1" x14ac:dyDescent="0.2">
      <c r="A26" s="75">
        <v>394.4</v>
      </c>
      <c r="B26" s="60">
        <v>323.81549999999999</v>
      </c>
      <c r="C26" s="61">
        <v>302.63549999999998</v>
      </c>
      <c r="D26" s="61">
        <v>208.3485</v>
      </c>
      <c r="E26" s="61">
        <v>451.267</v>
      </c>
      <c r="F26" s="61">
        <v>572.08849999999995</v>
      </c>
      <c r="G26" s="62">
        <v>254.25409999999999</v>
      </c>
      <c r="H26" s="61">
        <v>2612.1889999999999</v>
      </c>
      <c r="I26" s="61">
        <v>2585.4520000000002</v>
      </c>
      <c r="J26" s="61">
        <v>2547.8910000000001</v>
      </c>
      <c r="K26" s="61">
        <v>2582.9290000000001</v>
      </c>
      <c r="L26" s="61">
        <v>2582.6640000000002</v>
      </c>
      <c r="M26" s="62">
        <v>2933.01</v>
      </c>
      <c r="O26" s="69" t="s">
        <v>127</v>
      </c>
      <c r="P26" s="69">
        <v>2660</v>
      </c>
      <c r="Q26" s="69">
        <v>47.13</v>
      </c>
    </row>
    <row r="27" spans="1:18" x14ac:dyDescent="0.15">
      <c r="A27" s="75">
        <v>1121.8</v>
      </c>
      <c r="B27" s="60">
        <v>135.03450000000001</v>
      </c>
      <c r="C27" s="61">
        <v>121.91070000000001</v>
      </c>
      <c r="D27" s="61">
        <v>106.2694</v>
      </c>
      <c r="E27" s="61">
        <v>200.7612</v>
      </c>
      <c r="F27" s="61">
        <v>140.06299999999999</v>
      </c>
      <c r="G27" s="62">
        <v>118.6279</v>
      </c>
      <c r="H27" s="61">
        <v>2469.3589999999999</v>
      </c>
      <c r="I27" s="61">
        <v>2458.8679999999999</v>
      </c>
      <c r="J27" s="61">
        <v>2738.0340000000001</v>
      </c>
      <c r="K27" s="61">
        <v>2686.8939999999998</v>
      </c>
      <c r="L27" s="61">
        <v>2923.6889999999999</v>
      </c>
      <c r="M27" s="62">
        <v>2882.0639999999999</v>
      </c>
    </row>
    <row r="28" spans="1:18" x14ac:dyDescent="0.15">
      <c r="A28" s="75">
        <v>1454.8</v>
      </c>
      <c r="B28" s="60">
        <v>102.67910000000001</v>
      </c>
      <c r="C28" s="61">
        <v>102.4926</v>
      </c>
      <c r="D28" s="61">
        <v>89.868620000000007</v>
      </c>
      <c r="E28" s="61">
        <v>117.0095</v>
      </c>
      <c r="F28" s="61">
        <v>113.74</v>
      </c>
      <c r="G28" s="62">
        <v>99.734999999999999</v>
      </c>
      <c r="H28" s="61">
        <v>2647.4259999999999</v>
      </c>
      <c r="I28" s="61">
        <v>2611.348</v>
      </c>
      <c r="J28" s="61">
        <v>2508.549</v>
      </c>
      <c r="K28" s="61">
        <v>3014.7460000000001</v>
      </c>
      <c r="L28" s="61">
        <v>2610.056</v>
      </c>
      <c r="M28" s="62">
        <v>2643.2820000000002</v>
      </c>
    </row>
    <row r="29" spans="1:18" x14ac:dyDescent="0.15">
      <c r="A29" s="75">
        <v>1568.5</v>
      </c>
      <c r="B29" s="60">
        <v>90.173929999999999</v>
      </c>
      <c r="C29" s="61">
        <v>96.294520000000006</v>
      </c>
      <c r="D29" s="61">
        <v>91.928210000000007</v>
      </c>
      <c r="E29" s="61">
        <v>110.99290000000001</v>
      </c>
      <c r="F29" s="61">
        <v>89.432090000000002</v>
      </c>
      <c r="G29" s="62">
        <v>81.044629999999998</v>
      </c>
      <c r="H29" s="61">
        <v>2730.087</v>
      </c>
      <c r="I29" s="61">
        <v>2608.0230000000001</v>
      </c>
      <c r="J29" s="61">
        <v>2782.8560000000002</v>
      </c>
      <c r="K29" s="61">
        <v>2570.998</v>
      </c>
      <c r="L29" s="61">
        <v>2805.9389999999999</v>
      </c>
      <c r="M29" s="62">
        <v>2857.1709999999998</v>
      </c>
    </row>
    <row r="30" spans="1:18" x14ac:dyDescent="0.15">
      <c r="A30" s="75">
        <v>1697.9</v>
      </c>
      <c r="B30" s="60">
        <v>89.396299999999997</v>
      </c>
      <c r="C30" s="61">
        <v>78.220060000000004</v>
      </c>
      <c r="D30" s="61">
        <v>72.635819999999995</v>
      </c>
      <c r="E30" s="61">
        <v>94.131770000000003</v>
      </c>
      <c r="F30" s="61">
        <v>85.129620000000003</v>
      </c>
      <c r="G30" s="62">
        <v>85.654229999999998</v>
      </c>
      <c r="H30" s="61">
        <v>2506.7359999999999</v>
      </c>
      <c r="I30" s="61">
        <v>2737.6689999999999</v>
      </c>
      <c r="J30" s="61">
        <v>2724.4009999999998</v>
      </c>
      <c r="K30" s="61">
        <v>2551.5300000000002</v>
      </c>
      <c r="L30" s="61">
        <v>2550.317</v>
      </c>
      <c r="M30" s="62">
        <v>2845.123</v>
      </c>
    </row>
    <row r="31" spans="1:18" x14ac:dyDescent="0.15">
      <c r="A31" s="75">
        <v>1710</v>
      </c>
      <c r="B31" s="60">
        <v>90.670180000000002</v>
      </c>
      <c r="C31" s="61">
        <v>91.744290000000007</v>
      </c>
      <c r="D31" s="61">
        <v>101.63330000000001</v>
      </c>
      <c r="E31" s="61">
        <v>100.426</v>
      </c>
      <c r="F31" s="61">
        <v>78.846149999999994</v>
      </c>
      <c r="G31" s="62">
        <v>91.067480000000003</v>
      </c>
      <c r="H31" s="61">
        <v>2925.1680000000001</v>
      </c>
      <c r="I31" s="61">
        <v>2455.3049999999998</v>
      </c>
      <c r="J31" s="61">
        <v>2517.348</v>
      </c>
      <c r="K31" s="61">
        <v>3057.1880000000001</v>
      </c>
      <c r="L31" s="61">
        <v>2792.8180000000002</v>
      </c>
      <c r="M31" s="62">
        <v>2482.7310000000002</v>
      </c>
    </row>
    <row r="32" spans="1:18" x14ac:dyDescent="0.15">
      <c r="A32" s="75">
        <v>1719.4</v>
      </c>
      <c r="B32" s="60">
        <v>94.989369999999994</v>
      </c>
      <c r="C32" s="61">
        <v>99.281540000000007</v>
      </c>
      <c r="D32" s="61">
        <v>90.514709999999994</v>
      </c>
      <c r="E32" s="61">
        <v>77.904650000000004</v>
      </c>
      <c r="F32" s="61">
        <v>85.426519999999996</v>
      </c>
      <c r="G32" s="62">
        <v>78.456050000000005</v>
      </c>
      <c r="H32" s="61">
        <v>2808.3629999999998</v>
      </c>
      <c r="I32" s="61">
        <v>2560.799</v>
      </c>
      <c r="J32" s="61">
        <v>2641.2350000000001</v>
      </c>
      <c r="K32" s="61">
        <v>3012.645</v>
      </c>
      <c r="L32" s="61">
        <v>2513.893</v>
      </c>
      <c r="M32" s="62">
        <v>2908.404</v>
      </c>
    </row>
    <row r="33" spans="1:14" ht="14" thickBot="1" x14ac:dyDescent="0.2">
      <c r="A33" s="76">
        <v>1</v>
      </c>
      <c r="B33" s="66">
        <v>2618.39433333333</v>
      </c>
      <c r="C33" s="67"/>
      <c r="D33" s="67"/>
      <c r="E33" s="67"/>
      <c r="F33" s="67"/>
      <c r="G33" s="68"/>
      <c r="H33" s="67">
        <v>2618.39433333333</v>
      </c>
      <c r="I33" s="67"/>
      <c r="J33" s="67"/>
      <c r="K33" s="67"/>
      <c r="L33" s="67"/>
      <c r="M33" s="68"/>
      <c r="N33" s="101" t="s">
        <v>35</v>
      </c>
    </row>
    <row r="34" spans="1:14" x14ac:dyDescent="0.15">
      <c r="B34" s="101" t="s">
        <v>6</v>
      </c>
    </row>
    <row r="35" spans="1:14" ht="14" thickBot="1" x14ac:dyDescent="0.2">
      <c r="A35" s="48" t="s">
        <v>286</v>
      </c>
    </row>
    <row r="36" spans="1:14" ht="14" thickBot="1" x14ac:dyDescent="0.2">
      <c r="A36" s="57" t="s">
        <v>60</v>
      </c>
      <c r="B36" s="40" t="s">
        <v>61</v>
      </c>
      <c r="C36" s="220" t="s">
        <v>30</v>
      </c>
      <c r="D36" s="222"/>
      <c r="E36" s="222"/>
      <c r="F36" s="222"/>
      <c r="G36" s="222"/>
      <c r="H36" s="221"/>
      <c r="I36" s="57" t="s">
        <v>64</v>
      </c>
    </row>
    <row r="37" spans="1:14" x14ac:dyDescent="0.15">
      <c r="A37" s="58" t="s">
        <v>63</v>
      </c>
      <c r="B37" s="59" t="s">
        <v>63</v>
      </c>
      <c r="C37" s="60">
        <v>3042.9384239999999</v>
      </c>
      <c r="D37" s="61">
        <v>3137.1470250000002</v>
      </c>
      <c r="E37" s="61">
        <v>2997.867299</v>
      </c>
      <c r="F37" s="61">
        <v>3033.503784</v>
      </c>
      <c r="G37" s="61">
        <v>2891.4516829999998</v>
      </c>
      <c r="H37" s="62">
        <v>2635</v>
      </c>
      <c r="I37" s="63">
        <v>2032.8</v>
      </c>
    </row>
    <row r="38" spans="1:14" x14ac:dyDescent="0.15">
      <c r="A38" s="58" t="s">
        <v>65</v>
      </c>
      <c r="B38" s="59" t="s">
        <v>63</v>
      </c>
      <c r="C38" s="60">
        <v>93.072246699999994</v>
      </c>
      <c r="D38" s="61">
        <v>93.345746770000005</v>
      </c>
      <c r="E38" s="61">
        <v>107.986739</v>
      </c>
      <c r="F38" s="61">
        <v>121.2141584</v>
      </c>
      <c r="G38" s="61">
        <v>116.2306038</v>
      </c>
      <c r="H38" s="62">
        <v>107.0490119</v>
      </c>
      <c r="I38" s="63">
        <v>91.3</v>
      </c>
    </row>
    <row r="39" spans="1:14" x14ac:dyDescent="0.15">
      <c r="A39" s="58" t="s">
        <v>63</v>
      </c>
      <c r="B39" s="59" t="s">
        <v>65</v>
      </c>
      <c r="C39" s="60">
        <v>3005.4566880000002</v>
      </c>
      <c r="D39" s="61">
        <v>3245.9523810000001</v>
      </c>
      <c r="E39" s="61">
        <v>3042.199654</v>
      </c>
      <c r="F39" s="61">
        <v>2706.4135190000002</v>
      </c>
      <c r="G39" s="61">
        <v>2811.455289</v>
      </c>
      <c r="H39" s="62">
        <v>2804.5537850000001</v>
      </c>
      <c r="I39" s="63">
        <v>2618</v>
      </c>
    </row>
    <row r="40" spans="1:14" ht="14" thickBot="1" x14ac:dyDescent="0.2">
      <c r="A40" s="64" t="s">
        <v>65</v>
      </c>
      <c r="B40" s="65" t="s">
        <v>65</v>
      </c>
      <c r="C40" s="66">
        <v>2889.3900619999999</v>
      </c>
      <c r="D40" s="67">
        <v>2654.0771709999999</v>
      </c>
      <c r="E40" s="67">
        <v>3055.0041449999999</v>
      </c>
      <c r="F40" s="67">
        <v>2951.6608510000001</v>
      </c>
      <c r="G40" s="67">
        <v>2817.4661139999998</v>
      </c>
      <c r="H40" s="68">
        <v>2813.7183020000002</v>
      </c>
      <c r="I40" s="69">
        <v>2618</v>
      </c>
    </row>
    <row r="41" spans="1:14" x14ac:dyDescent="0.15">
      <c r="C41" s="101" t="s">
        <v>6</v>
      </c>
    </row>
    <row r="42" spans="1:14" ht="14" thickBot="1" x14ac:dyDescent="0.2">
      <c r="A42" s="48" t="s">
        <v>287</v>
      </c>
    </row>
    <row r="43" spans="1:14" ht="14" thickBot="1" x14ac:dyDescent="0.2">
      <c r="A43" s="57" t="s">
        <v>52</v>
      </c>
      <c r="B43" s="41" t="s">
        <v>60</v>
      </c>
      <c r="C43" s="57" t="s">
        <v>61</v>
      </c>
      <c r="D43" s="220" t="s">
        <v>30</v>
      </c>
      <c r="E43" s="222"/>
      <c r="F43" s="222"/>
      <c r="G43" s="222"/>
      <c r="H43" s="222"/>
      <c r="I43" s="221"/>
      <c r="J43" s="40" t="s">
        <v>64</v>
      </c>
    </row>
    <row r="44" spans="1:14" x14ac:dyDescent="0.15">
      <c r="A44" s="63" t="s">
        <v>63</v>
      </c>
      <c r="B44" s="63" t="s">
        <v>63</v>
      </c>
      <c r="C44" s="63" t="s">
        <v>63</v>
      </c>
      <c r="D44" s="70">
        <v>5921.0129999999999</v>
      </c>
      <c r="E44" s="71">
        <v>5247.1030000000001</v>
      </c>
      <c r="F44" s="71">
        <v>6417.88</v>
      </c>
      <c r="G44" s="71">
        <v>6192</v>
      </c>
      <c r="H44" s="71">
        <v>6944</v>
      </c>
      <c r="I44" s="72">
        <v>5995</v>
      </c>
      <c r="J44" s="73">
        <v>5204.3</v>
      </c>
    </row>
    <row r="45" spans="1:14" x14ac:dyDescent="0.15">
      <c r="A45" s="63" t="s">
        <v>65</v>
      </c>
      <c r="B45" s="63" t="s">
        <v>63</v>
      </c>
      <c r="C45" s="63" t="s">
        <v>63</v>
      </c>
      <c r="D45" s="70">
        <v>59.83708</v>
      </c>
      <c r="E45" s="71">
        <v>54.520569999999999</v>
      </c>
      <c r="F45" s="71">
        <v>45.127310000000001</v>
      </c>
      <c r="G45" s="71">
        <v>101</v>
      </c>
      <c r="H45" s="71">
        <v>78</v>
      </c>
      <c r="I45" s="72">
        <v>83</v>
      </c>
      <c r="J45" s="74">
        <v>36</v>
      </c>
    </row>
    <row r="46" spans="1:14" x14ac:dyDescent="0.15">
      <c r="A46" s="63" t="s">
        <v>63</v>
      </c>
      <c r="B46" s="75" t="s">
        <v>65</v>
      </c>
      <c r="C46" s="63" t="s">
        <v>63</v>
      </c>
      <c r="D46" s="70">
        <v>91.541910000000001</v>
      </c>
      <c r="E46" s="71">
        <v>61.867489999999997</v>
      </c>
      <c r="F46" s="71">
        <v>60.837560000000003</v>
      </c>
      <c r="G46" s="71">
        <v>65</v>
      </c>
      <c r="H46" s="71">
        <v>56</v>
      </c>
      <c r="I46" s="72">
        <v>194</v>
      </c>
      <c r="J46" s="74">
        <v>113.5</v>
      </c>
    </row>
    <row r="47" spans="1:14" x14ac:dyDescent="0.15">
      <c r="A47" s="63" t="s">
        <v>63</v>
      </c>
      <c r="B47" s="63" t="s">
        <v>63</v>
      </c>
      <c r="C47" s="63" t="s">
        <v>65</v>
      </c>
      <c r="D47" s="70">
        <v>39.843420000000002</v>
      </c>
      <c r="E47" s="71">
        <v>25.202380000000002</v>
      </c>
      <c r="F47" s="71">
        <v>23.319990000000001</v>
      </c>
      <c r="G47" s="71">
        <v>37</v>
      </c>
      <c r="H47" s="71">
        <v>34</v>
      </c>
      <c r="I47" s="72">
        <v>70</v>
      </c>
      <c r="J47" s="74">
        <v>30.6</v>
      </c>
    </row>
    <row r="48" spans="1:14" x14ac:dyDescent="0.15">
      <c r="A48" s="75" t="s">
        <v>65</v>
      </c>
      <c r="B48" s="75" t="s">
        <v>65</v>
      </c>
      <c r="C48" s="63" t="s">
        <v>63</v>
      </c>
      <c r="D48" s="70">
        <v>54.228679999999997</v>
      </c>
      <c r="E48" s="71">
        <v>32.109360000000002</v>
      </c>
      <c r="F48" s="71">
        <v>38.928370000000001</v>
      </c>
      <c r="G48" s="71">
        <v>38</v>
      </c>
      <c r="H48" s="71">
        <v>31</v>
      </c>
      <c r="I48" s="72">
        <v>71</v>
      </c>
      <c r="J48" s="74">
        <v>113.5</v>
      </c>
    </row>
    <row r="49" spans="1:10" x14ac:dyDescent="0.15">
      <c r="A49" s="75" t="s">
        <v>65</v>
      </c>
      <c r="B49" s="63" t="s">
        <v>63</v>
      </c>
      <c r="C49" s="63" t="s">
        <v>65</v>
      </c>
      <c r="D49" s="70">
        <v>143.39920000000001</v>
      </c>
      <c r="E49" s="71">
        <v>80.498540000000006</v>
      </c>
      <c r="F49" s="71">
        <v>77.439109999999999</v>
      </c>
      <c r="G49" s="71">
        <v>39</v>
      </c>
      <c r="H49" s="71">
        <v>56</v>
      </c>
      <c r="I49" s="72">
        <v>89</v>
      </c>
      <c r="J49" s="74">
        <v>36</v>
      </c>
    </row>
    <row r="50" spans="1:10" x14ac:dyDescent="0.15">
      <c r="A50" s="63" t="s">
        <v>63</v>
      </c>
      <c r="B50" s="75" t="s">
        <v>65</v>
      </c>
      <c r="C50" s="63" t="s">
        <v>65</v>
      </c>
      <c r="D50" s="70">
        <v>66.835719999999995</v>
      </c>
      <c r="E50" s="71">
        <v>42.955240000000003</v>
      </c>
      <c r="F50" s="71">
        <v>58.657119999999999</v>
      </c>
      <c r="G50" s="71">
        <v>61</v>
      </c>
      <c r="H50" s="71">
        <v>51</v>
      </c>
      <c r="I50" s="72">
        <v>68</v>
      </c>
      <c r="J50" s="74">
        <v>30.6</v>
      </c>
    </row>
    <row r="51" spans="1:10" ht="14" thickBot="1" x14ac:dyDescent="0.2">
      <c r="A51" s="69" t="s">
        <v>63</v>
      </c>
      <c r="B51" s="76" t="s">
        <v>65</v>
      </c>
      <c r="C51" s="69" t="s">
        <v>65</v>
      </c>
      <c r="D51" s="77">
        <v>846.2799</v>
      </c>
      <c r="E51" s="78">
        <v>643.05830000000003</v>
      </c>
      <c r="F51" s="78">
        <v>753.23469999999998</v>
      </c>
      <c r="G51" s="78">
        <v>877</v>
      </c>
      <c r="H51" s="78">
        <v>811</v>
      </c>
      <c r="I51" s="79">
        <v>874</v>
      </c>
      <c r="J51" s="80">
        <v>2455.9</v>
      </c>
    </row>
    <row r="52" spans="1:10" x14ac:dyDescent="0.15">
      <c r="D52" s="101" t="s">
        <v>6</v>
      </c>
    </row>
  </sheetData>
  <mergeCells count="6">
    <mergeCell ref="D43:I43"/>
    <mergeCell ref="C36:H36"/>
    <mergeCell ref="B3:G3"/>
    <mergeCell ref="H3:M3"/>
    <mergeCell ref="B20:G20"/>
    <mergeCell ref="H20:M20"/>
  </mergeCells>
  <phoneticPr fontId="7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09D2F-65E9-4CAC-A370-43AD6EAF6BC6}">
  <dimension ref="A1:AE138"/>
  <sheetViews>
    <sheetView topLeftCell="A22" zoomScale="70" zoomScaleNormal="70" workbookViewId="0">
      <selection activeCell="D33" sqref="D33"/>
    </sheetView>
  </sheetViews>
  <sheetFormatPr baseColWidth="10" defaultColWidth="9" defaultRowHeight="14" x14ac:dyDescent="0.2"/>
  <cols>
    <col min="1" max="1" width="9" style="142"/>
    <col min="2" max="12" width="9.1640625" style="142" bestFit="1" customWidth="1"/>
    <col min="13" max="13" width="9.83203125" style="142" bestFit="1" customWidth="1"/>
    <col min="14" max="14" width="9" style="142" customWidth="1"/>
    <col min="15" max="25" width="9" style="142"/>
    <col min="26" max="26" width="18.1640625" style="142" customWidth="1"/>
    <col min="27" max="28" width="9" style="142"/>
    <col min="29" max="29" width="16.1640625" style="142" customWidth="1"/>
    <col min="30" max="30" width="9" style="142" bestFit="1" customWidth="1"/>
    <col min="31" max="31" width="10.6640625" style="142" customWidth="1"/>
    <col min="32" max="16384" width="9" style="142"/>
  </cols>
  <sheetData>
    <row r="1" spans="1:31" ht="15" thickBot="1" x14ac:dyDescent="0.25">
      <c r="A1" s="142" t="s">
        <v>386</v>
      </c>
      <c r="Z1" s="142" t="s">
        <v>386</v>
      </c>
    </row>
    <row r="2" spans="1:31" ht="15" thickBot="1" x14ac:dyDescent="0.25">
      <c r="B2" s="259" t="s">
        <v>302</v>
      </c>
      <c r="C2" s="260"/>
      <c r="D2" s="260"/>
      <c r="E2" s="260"/>
      <c r="F2" s="260"/>
      <c r="G2" s="261"/>
      <c r="H2" s="259" t="s">
        <v>387</v>
      </c>
      <c r="I2" s="260"/>
      <c r="J2" s="260"/>
      <c r="K2" s="260"/>
      <c r="L2" s="260"/>
      <c r="M2" s="261"/>
      <c r="Z2" s="142" t="s">
        <v>440</v>
      </c>
    </row>
    <row r="3" spans="1:31" x14ac:dyDescent="0.2">
      <c r="A3" s="143" t="s">
        <v>388</v>
      </c>
      <c r="B3" s="135">
        <v>43.258229999999998</v>
      </c>
      <c r="C3" s="144">
        <v>64.56765</v>
      </c>
      <c r="D3" s="144">
        <v>38.865299999999998</v>
      </c>
      <c r="E3" s="144">
        <v>12.482239999999999</v>
      </c>
      <c r="F3" s="144">
        <v>4.7602440000000001</v>
      </c>
      <c r="G3" s="136">
        <v>13.436579999999999</v>
      </c>
      <c r="H3" s="135">
        <v>7035.9639999999999</v>
      </c>
      <c r="I3" s="144">
        <v>7056.2879999999996</v>
      </c>
      <c r="J3" s="144">
        <v>7472.9719999999998</v>
      </c>
      <c r="K3" s="144">
        <v>7076.7529999999997</v>
      </c>
      <c r="L3" s="144">
        <v>7773.4620000000004</v>
      </c>
      <c r="M3" s="136">
        <v>7270.8710000000001</v>
      </c>
      <c r="Z3" s="206" t="s">
        <v>430</v>
      </c>
      <c r="AA3" s="207" t="s">
        <v>441</v>
      </c>
      <c r="AB3" s="207" t="s">
        <v>431</v>
      </c>
      <c r="AC3" s="207" t="s">
        <v>432</v>
      </c>
      <c r="AD3" s="207" t="s">
        <v>433</v>
      </c>
      <c r="AE3" s="208" t="s">
        <v>434</v>
      </c>
    </row>
    <row r="4" spans="1:31" x14ac:dyDescent="0.2">
      <c r="A4" s="145" t="s">
        <v>389</v>
      </c>
      <c r="B4" s="135">
        <v>176.49940000000001</v>
      </c>
      <c r="C4" s="144">
        <v>179.94829999999999</v>
      </c>
      <c r="D4" s="144">
        <v>178.8604</v>
      </c>
      <c r="E4" s="144">
        <v>227.0677</v>
      </c>
      <c r="F4" s="144">
        <v>189.29040000000001</v>
      </c>
      <c r="G4" s="136">
        <v>243.95480000000001</v>
      </c>
      <c r="H4" s="135">
        <v>6332.8509999999997</v>
      </c>
      <c r="I4" s="144">
        <v>6509.4309999999996</v>
      </c>
      <c r="J4" s="144">
        <v>6478.2280000000001</v>
      </c>
      <c r="K4" s="144">
        <v>6624.8339999999998</v>
      </c>
      <c r="L4" s="144">
        <v>6626.8819999999996</v>
      </c>
      <c r="M4" s="136">
        <v>6628.518</v>
      </c>
      <c r="Z4" s="209" t="s">
        <v>438</v>
      </c>
      <c r="AA4" s="164">
        <v>1</v>
      </c>
      <c r="AB4" s="164">
        <v>7567</v>
      </c>
      <c r="AC4" s="210">
        <v>0.85470000000000002</v>
      </c>
      <c r="AD4" s="164" t="s">
        <v>435</v>
      </c>
      <c r="AE4" s="214" t="s">
        <v>436</v>
      </c>
    </row>
    <row r="5" spans="1:31" x14ac:dyDescent="0.2">
      <c r="A5" s="145" t="s">
        <v>390</v>
      </c>
      <c r="B5" s="135">
        <v>101.8801</v>
      </c>
      <c r="C5" s="144">
        <v>71.174549999999996</v>
      </c>
      <c r="D5" s="144">
        <v>81.799809999999994</v>
      </c>
      <c r="E5" s="144">
        <v>88.153379999999999</v>
      </c>
      <c r="F5" s="144">
        <v>70.515839999999997</v>
      </c>
      <c r="G5" s="136">
        <v>113.779</v>
      </c>
      <c r="H5" s="135">
        <v>3648.8209999999999</v>
      </c>
      <c r="I5" s="144">
        <v>3585.4169999999999</v>
      </c>
      <c r="J5" s="144">
        <v>3879.326</v>
      </c>
      <c r="K5" s="144">
        <v>4036.085</v>
      </c>
      <c r="L5" s="144">
        <v>4036.953</v>
      </c>
      <c r="M5" s="136">
        <v>4159.8519999999999</v>
      </c>
      <c r="Z5" s="209" t="s">
        <v>439</v>
      </c>
      <c r="AA5" s="164">
        <v>3</v>
      </c>
      <c r="AB5" s="164">
        <v>215</v>
      </c>
      <c r="AC5" s="210">
        <v>7.2900000000000006E-2</v>
      </c>
      <c r="AD5" s="164" t="s">
        <v>435</v>
      </c>
      <c r="AE5" s="214" t="s">
        <v>436</v>
      </c>
    </row>
    <row r="6" spans="1:31" ht="15" thickBot="1" x14ac:dyDescent="0.25">
      <c r="A6" s="146" t="s">
        <v>391</v>
      </c>
      <c r="B6" s="139">
        <v>232.28120000000001</v>
      </c>
      <c r="C6" s="140">
        <v>236.96170000000001</v>
      </c>
      <c r="D6" s="140">
        <v>228.53700000000001</v>
      </c>
      <c r="E6" s="140">
        <v>213.9597</v>
      </c>
      <c r="F6" s="140">
        <v>179.93090000000001</v>
      </c>
      <c r="G6" s="141">
        <v>180.49600000000001</v>
      </c>
      <c r="H6" s="139">
        <v>9031.6560000000009</v>
      </c>
      <c r="I6" s="140">
        <v>9452.0339999999997</v>
      </c>
      <c r="J6" s="140">
        <v>9271.1679999999997</v>
      </c>
      <c r="K6" s="140">
        <v>8396.6129999999994</v>
      </c>
      <c r="L6" s="140">
        <v>8599.6659999999993</v>
      </c>
      <c r="M6" s="141">
        <v>10138.370000000001</v>
      </c>
      <c r="Z6" s="211" t="s">
        <v>437</v>
      </c>
      <c r="AA6" s="212">
        <v>3</v>
      </c>
      <c r="AB6" s="212">
        <v>200.5</v>
      </c>
      <c r="AC6" s="213">
        <v>6.8000000000000005E-2</v>
      </c>
      <c r="AD6" s="212" t="s">
        <v>435</v>
      </c>
      <c r="AE6" s="215" t="s">
        <v>436</v>
      </c>
    </row>
    <row r="7" spans="1:31" x14ac:dyDescent="0.15">
      <c r="B7" s="101" t="s">
        <v>6</v>
      </c>
    </row>
    <row r="8" spans="1:31" ht="15" thickBot="1" x14ac:dyDescent="0.25">
      <c r="A8" s="142" t="s">
        <v>298</v>
      </c>
      <c r="Z8" s="142" t="s">
        <v>298</v>
      </c>
    </row>
    <row r="9" spans="1:31" ht="15" thickBot="1" x14ac:dyDescent="0.25">
      <c r="B9" s="259" t="s">
        <v>302</v>
      </c>
      <c r="C9" s="260"/>
      <c r="D9" s="260"/>
      <c r="E9" s="260"/>
      <c r="F9" s="260"/>
      <c r="G9" s="261"/>
      <c r="H9" s="259" t="s">
        <v>392</v>
      </c>
      <c r="I9" s="260"/>
      <c r="J9" s="260"/>
      <c r="K9" s="260"/>
      <c r="L9" s="260"/>
      <c r="M9" s="261"/>
      <c r="Z9" s="142" t="s">
        <v>440</v>
      </c>
    </row>
    <row r="10" spans="1:31" x14ac:dyDescent="0.2">
      <c r="A10" s="143" t="s">
        <v>388</v>
      </c>
      <c r="B10" s="135">
        <v>47.928730000000002</v>
      </c>
      <c r="C10" s="144">
        <v>47.971400000000003</v>
      </c>
      <c r="D10" s="144">
        <v>53.294989999999999</v>
      </c>
      <c r="E10" s="144">
        <v>9.7513509999999997</v>
      </c>
      <c r="F10" s="144">
        <v>14.22334</v>
      </c>
      <c r="G10" s="136">
        <v>17.198810000000002</v>
      </c>
      <c r="H10" s="135">
        <v>2474.998</v>
      </c>
      <c r="I10" s="144">
        <v>2476.3270000000002</v>
      </c>
      <c r="J10" s="144">
        <v>2412.8330000000001</v>
      </c>
      <c r="K10" s="144">
        <v>2782.9720000000002</v>
      </c>
      <c r="L10" s="144">
        <v>2604.6489999999999</v>
      </c>
      <c r="M10" s="136">
        <v>2693.1370000000002</v>
      </c>
      <c r="Z10" s="206" t="s">
        <v>430</v>
      </c>
      <c r="AA10" s="207" t="s">
        <v>441</v>
      </c>
      <c r="AB10" s="207" t="s">
        <v>431</v>
      </c>
      <c r="AC10" s="207" t="s">
        <v>432</v>
      </c>
      <c r="AD10" s="207" t="s">
        <v>433</v>
      </c>
      <c r="AE10" s="208" t="s">
        <v>434</v>
      </c>
    </row>
    <row r="11" spans="1:31" x14ac:dyDescent="0.2">
      <c r="A11" s="145" t="s">
        <v>389</v>
      </c>
      <c r="B11" s="135">
        <v>138.08369999999999</v>
      </c>
      <c r="C11" s="144">
        <v>140.79060000000001</v>
      </c>
      <c r="D11" s="144">
        <v>137.30500000000001</v>
      </c>
      <c r="E11" s="144">
        <v>220.4811</v>
      </c>
      <c r="F11" s="144">
        <v>209.08590000000001</v>
      </c>
      <c r="G11" s="136">
        <v>206.26570000000001</v>
      </c>
      <c r="H11" s="135">
        <v>5706.5640000000003</v>
      </c>
      <c r="I11" s="144">
        <v>5708.3149999999996</v>
      </c>
      <c r="J11" s="144">
        <v>5520.2830000000004</v>
      </c>
      <c r="K11" s="144">
        <v>6391.8149999999996</v>
      </c>
      <c r="L11" s="144">
        <v>6393.5140000000001</v>
      </c>
      <c r="M11" s="136">
        <v>6396.6880000000001</v>
      </c>
      <c r="Z11" s="209" t="s">
        <v>438</v>
      </c>
      <c r="AA11" s="164">
        <v>1</v>
      </c>
      <c r="AB11" s="164">
        <v>5088</v>
      </c>
      <c r="AC11" s="210">
        <v>0.64959999999999996</v>
      </c>
      <c r="AD11" s="164" t="s">
        <v>435</v>
      </c>
      <c r="AE11" s="214" t="s">
        <v>436</v>
      </c>
    </row>
    <row r="12" spans="1:31" x14ac:dyDescent="0.2">
      <c r="A12" s="145" t="s">
        <v>390</v>
      </c>
      <c r="B12" s="135">
        <v>41.049379999999999</v>
      </c>
      <c r="C12" s="144">
        <v>40.993310000000001</v>
      </c>
      <c r="D12" s="144">
        <v>58.91836</v>
      </c>
      <c r="E12" s="144">
        <v>65.288150000000002</v>
      </c>
      <c r="F12" s="144">
        <v>55.644100000000002</v>
      </c>
      <c r="G12" s="136">
        <v>64.416179999999997</v>
      </c>
      <c r="H12" s="135">
        <v>1355.751</v>
      </c>
      <c r="I12" s="144">
        <v>1308.4079999999999</v>
      </c>
      <c r="J12" s="144">
        <v>1291.95</v>
      </c>
      <c r="K12" s="144">
        <v>1358.1479999999999</v>
      </c>
      <c r="L12" s="144">
        <v>1376.1590000000001</v>
      </c>
      <c r="M12" s="136">
        <v>1358.306</v>
      </c>
      <c r="Z12" s="209" t="s">
        <v>439</v>
      </c>
      <c r="AA12" s="164">
        <v>3</v>
      </c>
      <c r="AB12" s="164">
        <v>481.8</v>
      </c>
      <c r="AC12" s="210">
        <v>0.18459999999999999</v>
      </c>
      <c r="AD12" s="164" t="s">
        <v>435</v>
      </c>
      <c r="AE12" s="214" t="s">
        <v>436</v>
      </c>
    </row>
    <row r="13" spans="1:31" ht="15" thickBot="1" x14ac:dyDescent="0.25">
      <c r="A13" s="146" t="s">
        <v>391</v>
      </c>
      <c r="B13" s="139">
        <v>223.11689999999999</v>
      </c>
      <c r="C13" s="140">
        <v>214.76669999999999</v>
      </c>
      <c r="D13" s="140">
        <v>221.29040000000001</v>
      </c>
      <c r="E13" s="140">
        <v>184.3</v>
      </c>
      <c r="F13" s="140">
        <v>168.5386</v>
      </c>
      <c r="G13" s="141">
        <v>159.5068</v>
      </c>
      <c r="H13" s="139">
        <v>5111.3459999999995</v>
      </c>
      <c r="I13" s="140">
        <v>4682.3630000000003</v>
      </c>
      <c r="J13" s="140">
        <v>4779.1790000000001</v>
      </c>
      <c r="K13" s="140">
        <v>5173.326</v>
      </c>
      <c r="L13" s="140">
        <v>5170.7489999999998</v>
      </c>
      <c r="M13" s="141">
        <v>5171.7020000000002</v>
      </c>
      <c r="Z13" s="211" t="s">
        <v>437</v>
      </c>
      <c r="AA13" s="212">
        <v>3</v>
      </c>
      <c r="AB13" s="212">
        <v>419.5</v>
      </c>
      <c r="AC13" s="213">
        <v>0.16070000000000001</v>
      </c>
      <c r="AD13" s="212" t="s">
        <v>435</v>
      </c>
      <c r="AE13" s="215" t="s">
        <v>436</v>
      </c>
    </row>
    <row r="14" spans="1:31" x14ac:dyDescent="0.15">
      <c r="B14" s="101" t="s">
        <v>6</v>
      </c>
    </row>
    <row r="15" spans="1:31" ht="15" thickBot="1" x14ac:dyDescent="0.25">
      <c r="A15" s="142" t="s">
        <v>393</v>
      </c>
    </row>
    <row r="16" spans="1:31" ht="17.25" customHeight="1" thickBot="1" x14ac:dyDescent="0.25">
      <c r="B16" s="131" t="s">
        <v>60</v>
      </c>
      <c r="C16" s="132" t="s">
        <v>61</v>
      </c>
      <c r="D16" s="262" t="s">
        <v>300</v>
      </c>
      <c r="E16" s="263"/>
      <c r="F16" s="263"/>
      <c r="G16" s="263"/>
      <c r="H16" s="263"/>
      <c r="I16" s="264"/>
      <c r="J16" s="131" t="s">
        <v>64</v>
      </c>
    </row>
    <row r="17" spans="1:10" x14ac:dyDescent="0.15">
      <c r="A17" s="256" t="s">
        <v>394</v>
      </c>
      <c r="B17" s="133" t="s">
        <v>63</v>
      </c>
      <c r="C17" s="134" t="s">
        <v>63</v>
      </c>
      <c r="D17" s="60">
        <v>46.60924</v>
      </c>
      <c r="E17" s="61">
        <v>47.59883</v>
      </c>
      <c r="F17" s="61">
        <v>54.604439999999997</v>
      </c>
      <c r="G17" s="61">
        <v>9.8464790000000004</v>
      </c>
      <c r="H17" s="61">
        <v>7.0540029999999998</v>
      </c>
      <c r="I17" s="62">
        <v>8.4056189999999997</v>
      </c>
      <c r="J17" s="108">
        <v>31.73</v>
      </c>
    </row>
    <row r="18" spans="1:10" ht="16.5" customHeight="1" x14ac:dyDescent="0.15">
      <c r="A18" s="257"/>
      <c r="B18" s="133" t="s">
        <v>65</v>
      </c>
      <c r="C18" s="134" t="s">
        <v>63</v>
      </c>
      <c r="D18" s="60">
        <v>53.895479999999999</v>
      </c>
      <c r="E18" s="61">
        <v>46.291119999999999</v>
      </c>
      <c r="F18" s="61">
        <v>53.777299999999997</v>
      </c>
      <c r="G18" s="61">
        <v>16.42867</v>
      </c>
      <c r="H18" s="61">
        <v>13.370100000000001</v>
      </c>
      <c r="I18" s="62">
        <v>12.206670000000001</v>
      </c>
      <c r="J18" s="108">
        <v>29.561707333333299</v>
      </c>
    </row>
    <row r="19" spans="1:10" ht="16.5" customHeight="1" x14ac:dyDescent="0.15">
      <c r="A19" s="257"/>
      <c r="B19" s="133" t="s">
        <v>63</v>
      </c>
      <c r="C19" s="134" t="s">
        <v>65</v>
      </c>
      <c r="D19" s="60">
        <v>71.461429999999993</v>
      </c>
      <c r="E19" s="61">
        <v>68.759339999999995</v>
      </c>
      <c r="F19" s="61">
        <v>70.765649999999994</v>
      </c>
      <c r="G19" s="61">
        <v>38.69744</v>
      </c>
      <c r="H19" s="61">
        <v>35.560789999999997</v>
      </c>
      <c r="I19" s="62">
        <v>49.939309999999999</v>
      </c>
      <c r="J19" s="108">
        <v>31.7281035</v>
      </c>
    </row>
    <row r="20" spans="1:10" ht="17.25" customHeight="1" thickBot="1" x14ac:dyDescent="0.2">
      <c r="A20" s="258"/>
      <c r="B20" s="137" t="s">
        <v>65</v>
      </c>
      <c r="C20" s="138" t="s">
        <v>65</v>
      </c>
      <c r="D20" s="66">
        <v>2863.2579999999998</v>
      </c>
      <c r="E20" s="67">
        <v>2941.9</v>
      </c>
      <c r="F20" s="67">
        <v>2473.6239999999998</v>
      </c>
      <c r="G20" s="67">
        <v>2843.8229999999999</v>
      </c>
      <c r="H20" s="67">
        <v>2964.163</v>
      </c>
      <c r="I20" s="68">
        <v>3100.1860000000001</v>
      </c>
      <c r="J20" s="109">
        <v>2574.15266666667</v>
      </c>
    </row>
    <row r="21" spans="1:10" x14ac:dyDescent="0.15">
      <c r="A21" s="256" t="s">
        <v>395</v>
      </c>
      <c r="B21" s="133" t="s">
        <v>63</v>
      </c>
      <c r="C21" s="134" t="s">
        <v>63</v>
      </c>
      <c r="D21" s="103">
        <v>142.51499999999999</v>
      </c>
      <c r="E21" s="104">
        <v>134.02590000000001</v>
      </c>
      <c r="F21" s="104">
        <v>132.94059999999999</v>
      </c>
      <c r="G21" s="104">
        <v>192.02879999999999</v>
      </c>
      <c r="H21" s="104">
        <v>183.9624</v>
      </c>
      <c r="I21" s="105">
        <v>182.94550000000001</v>
      </c>
      <c r="J21" s="147">
        <v>199.270166666667</v>
      </c>
    </row>
    <row r="22" spans="1:10" x14ac:dyDescent="0.15">
      <c r="A22" s="257"/>
      <c r="B22" s="133" t="s">
        <v>65</v>
      </c>
      <c r="C22" s="134" t="s">
        <v>63</v>
      </c>
      <c r="D22" s="60">
        <v>141.41550000000001</v>
      </c>
      <c r="E22" s="61">
        <v>141.76669999999999</v>
      </c>
      <c r="F22" s="61">
        <v>148.8554</v>
      </c>
      <c r="G22" s="61">
        <v>126.1546</v>
      </c>
      <c r="H22" s="61">
        <v>120.6836</v>
      </c>
      <c r="I22" s="62">
        <v>116.9115</v>
      </c>
      <c r="J22" s="108">
        <v>199.270166666667</v>
      </c>
    </row>
    <row r="23" spans="1:10" x14ac:dyDescent="0.15">
      <c r="A23" s="257"/>
      <c r="B23" s="133" t="s">
        <v>63</v>
      </c>
      <c r="C23" s="134" t="s">
        <v>65</v>
      </c>
      <c r="D23" s="60">
        <v>225.94739999999999</v>
      </c>
      <c r="E23" s="61">
        <v>226.3031</v>
      </c>
      <c r="F23" s="61">
        <v>222.59620000000001</v>
      </c>
      <c r="G23" s="61">
        <v>193.70009999999999</v>
      </c>
      <c r="H23" s="61">
        <v>197.7938</v>
      </c>
      <c r="I23" s="62">
        <v>196.16380000000001</v>
      </c>
      <c r="J23" s="108">
        <v>175.33533333333301</v>
      </c>
    </row>
    <row r="24" spans="1:10" ht="15" thickBot="1" x14ac:dyDescent="0.2">
      <c r="A24" s="258"/>
      <c r="B24" s="137" t="s">
        <v>65</v>
      </c>
      <c r="C24" s="138" t="s">
        <v>65</v>
      </c>
      <c r="D24" s="66">
        <v>3519.5520000000001</v>
      </c>
      <c r="E24" s="67">
        <v>3398.4029999999998</v>
      </c>
      <c r="F24" s="67">
        <v>3203.5259999999998</v>
      </c>
      <c r="G24" s="67">
        <v>3451.7339999999999</v>
      </c>
      <c r="H24" s="67">
        <v>3535.59</v>
      </c>
      <c r="I24" s="68">
        <v>3737.0749999999998</v>
      </c>
      <c r="J24" s="109">
        <v>6019.5298333333303</v>
      </c>
    </row>
    <row r="25" spans="1:10" x14ac:dyDescent="0.15">
      <c r="A25" s="256" t="s">
        <v>396</v>
      </c>
      <c r="B25" s="133" t="s">
        <v>63</v>
      </c>
      <c r="C25" s="134" t="s">
        <v>63</v>
      </c>
      <c r="D25" s="103">
        <v>73.884230000000002</v>
      </c>
      <c r="E25" s="104">
        <v>52.958950000000002</v>
      </c>
      <c r="F25" s="104">
        <v>69.26388</v>
      </c>
      <c r="G25" s="104">
        <v>48.096739999999997</v>
      </c>
      <c r="H25" s="104">
        <v>48.24736</v>
      </c>
      <c r="I25" s="104">
        <v>52.377600000000001</v>
      </c>
      <c r="J25" s="147">
        <v>87.883780000000002</v>
      </c>
    </row>
    <row r="26" spans="1:10" x14ac:dyDescent="0.15">
      <c r="A26" s="257"/>
      <c r="B26" s="133" t="s">
        <v>65</v>
      </c>
      <c r="C26" s="134" t="s">
        <v>63</v>
      </c>
      <c r="D26" s="60">
        <v>73.990359999999995</v>
      </c>
      <c r="E26" s="61">
        <v>66.820920000000001</v>
      </c>
      <c r="F26" s="61">
        <v>75.603279999999998</v>
      </c>
      <c r="G26" s="61">
        <v>78.89179</v>
      </c>
      <c r="H26" s="61">
        <v>87.196169999999995</v>
      </c>
      <c r="I26" s="61">
        <v>87.287199999999999</v>
      </c>
      <c r="J26" s="108">
        <v>87.883780000000002</v>
      </c>
    </row>
    <row r="27" spans="1:10" x14ac:dyDescent="0.15">
      <c r="A27" s="257"/>
      <c r="B27" s="133" t="s">
        <v>63</v>
      </c>
      <c r="C27" s="134" t="s">
        <v>65</v>
      </c>
      <c r="D27" s="60">
        <v>149.2225</v>
      </c>
      <c r="E27" s="61">
        <v>134.6507</v>
      </c>
      <c r="F27" s="61">
        <v>157.26499999999999</v>
      </c>
      <c r="G27" s="61">
        <v>107.292</v>
      </c>
      <c r="H27" s="61">
        <v>79.928470000000004</v>
      </c>
      <c r="I27" s="61">
        <v>142.5384</v>
      </c>
      <c r="J27" s="108">
        <v>54.384913333333301</v>
      </c>
    </row>
    <row r="28" spans="1:10" ht="15" thickBot="1" x14ac:dyDescent="0.2">
      <c r="A28" s="258"/>
      <c r="B28" s="137" t="s">
        <v>65</v>
      </c>
      <c r="C28" s="138" t="s">
        <v>65</v>
      </c>
      <c r="D28" s="66">
        <v>1465.559</v>
      </c>
      <c r="E28" s="67">
        <v>1363.229</v>
      </c>
      <c r="F28" s="67">
        <v>1477.847</v>
      </c>
      <c r="G28" s="67">
        <v>1580.319</v>
      </c>
      <c r="H28" s="67">
        <v>1285.2339999999999</v>
      </c>
      <c r="I28" s="67">
        <v>1687.5219999999999</v>
      </c>
      <c r="J28" s="109">
        <v>1341.45366666667</v>
      </c>
    </row>
    <row r="29" spans="1:10" x14ac:dyDescent="0.15">
      <c r="A29" s="256" t="s">
        <v>397</v>
      </c>
      <c r="B29" s="133" t="s">
        <v>63</v>
      </c>
      <c r="C29" s="134" t="s">
        <v>63</v>
      </c>
      <c r="D29" s="60">
        <v>216.89250000000001</v>
      </c>
      <c r="E29" s="61">
        <v>184.73920000000001</v>
      </c>
      <c r="F29" s="61">
        <v>198.8356</v>
      </c>
      <c r="G29" s="61">
        <v>162.07560000000001</v>
      </c>
      <c r="H29" s="61">
        <v>132.30350000000001</v>
      </c>
      <c r="I29" s="61">
        <v>179.47380000000001</v>
      </c>
      <c r="J29" s="108">
        <v>212.02775</v>
      </c>
    </row>
    <row r="30" spans="1:10" x14ac:dyDescent="0.15">
      <c r="A30" s="257"/>
      <c r="B30" s="133" t="s">
        <v>65</v>
      </c>
      <c r="C30" s="134" t="s">
        <v>63</v>
      </c>
      <c r="D30" s="60">
        <v>212.7449</v>
      </c>
      <c r="E30" s="61">
        <v>202.1807</v>
      </c>
      <c r="F30" s="61">
        <v>218.3263</v>
      </c>
      <c r="G30" s="61">
        <v>160.07830000000001</v>
      </c>
      <c r="H30" s="61">
        <v>146.1456</v>
      </c>
      <c r="I30" s="61">
        <v>170.99299999999999</v>
      </c>
      <c r="J30" s="108">
        <v>212.02775</v>
      </c>
    </row>
    <row r="31" spans="1:10" x14ac:dyDescent="0.15">
      <c r="A31" s="257"/>
      <c r="B31" s="133" t="s">
        <v>63</v>
      </c>
      <c r="C31" s="134" t="s">
        <v>65</v>
      </c>
      <c r="D31" s="60">
        <v>250.0941</v>
      </c>
      <c r="E31" s="61">
        <v>267.95859999999999</v>
      </c>
      <c r="F31" s="61">
        <v>258.35809999999998</v>
      </c>
      <c r="G31" s="61">
        <v>206.51859999999999</v>
      </c>
      <c r="H31" s="61">
        <v>182.21010000000001</v>
      </c>
      <c r="I31" s="61">
        <v>182.22499999999999</v>
      </c>
      <c r="J31" s="108">
        <v>195.25323333333299</v>
      </c>
    </row>
    <row r="32" spans="1:10" ht="15" thickBot="1" x14ac:dyDescent="0.2">
      <c r="A32" s="258"/>
      <c r="B32" s="137" t="s">
        <v>65</v>
      </c>
      <c r="C32" s="138" t="s">
        <v>65</v>
      </c>
      <c r="D32" s="66">
        <v>5139.9430000000002</v>
      </c>
      <c r="E32" s="67">
        <v>5233.8739999999998</v>
      </c>
      <c r="F32" s="67">
        <v>5219.2139999999999</v>
      </c>
      <c r="G32" s="67">
        <v>5754.2650000000003</v>
      </c>
      <c r="H32" s="67">
        <v>4548.9009999999998</v>
      </c>
      <c r="I32" s="67">
        <v>5804.7709999999997</v>
      </c>
      <c r="J32" s="109">
        <v>5014.7775000000001</v>
      </c>
    </row>
    <row r="33" spans="1:25" x14ac:dyDescent="0.15">
      <c r="D33" s="101" t="s">
        <v>6</v>
      </c>
    </row>
    <row r="34" spans="1:25" ht="15" thickBot="1" x14ac:dyDescent="0.25">
      <c r="A34" s="142" t="s">
        <v>398</v>
      </c>
    </row>
    <row r="35" spans="1:25" ht="15" thickBot="1" x14ac:dyDescent="0.2">
      <c r="B35" s="253" t="s">
        <v>410</v>
      </c>
      <c r="C35" s="254"/>
      <c r="D35" s="254"/>
      <c r="E35" s="254"/>
      <c r="F35" s="254"/>
      <c r="G35" s="255"/>
      <c r="H35" s="253" t="s">
        <v>411</v>
      </c>
      <c r="I35" s="254"/>
      <c r="J35" s="254"/>
      <c r="K35" s="254"/>
      <c r="L35" s="254"/>
      <c r="M35" s="254"/>
      <c r="N35" s="253" t="s">
        <v>412</v>
      </c>
      <c r="O35" s="254"/>
      <c r="P35" s="254"/>
      <c r="Q35" s="254"/>
      <c r="R35" s="254"/>
      <c r="S35" s="255"/>
      <c r="T35" s="254" t="s">
        <v>413</v>
      </c>
      <c r="U35" s="254"/>
      <c r="V35" s="254"/>
      <c r="W35" s="254"/>
      <c r="X35" s="254"/>
      <c r="Y35" s="255"/>
    </row>
    <row r="36" spans="1:25" x14ac:dyDescent="0.15">
      <c r="A36" s="148" t="s">
        <v>399</v>
      </c>
      <c r="B36" s="161">
        <v>3.814244</v>
      </c>
      <c r="C36" s="162">
        <v>4.1418480000000004</v>
      </c>
      <c r="D36" s="162">
        <v>3.7903560000000001</v>
      </c>
      <c r="E36" s="162">
        <v>3.1938580000000001</v>
      </c>
      <c r="F36" s="162">
        <v>3.8976280000000001</v>
      </c>
      <c r="G36" s="163">
        <v>3.976534</v>
      </c>
      <c r="H36" s="161">
        <v>3.6998000000000002</v>
      </c>
      <c r="I36" s="162">
        <v>3.6440000000000001</v>
      </c>
      <c r="J36" s="162">
        <v>3.6825000000000001</v>
      </c>
      <c r="K36" s="162">
        <v>3.6230000000000002</v>
      </c>
      <c r="L36" s="162">
        <v>3.1661000000000001</v>
      </c>
      <c r="M36" s="162">
        <v>3.0461999999999998</v>
      </c>
      <c r="N36" s="161">
        <v>1.6825129999999999</v>
      </c>
      <c r="O36" s="162">
        <v>1.6416770000000001</v>
      </c>
      <c r="P36" s="162">
        <v>1.5936049999999999</v>
      </c>
      <c r="Q36" s="162">
        <v>1.4189510000000001</v>
      </c>
      <c r="R36" s="162">
        <v>1.4368510000000001</v>
      </c>
      <c r="S36" s="163">
        <v>1.429516</v>
      </c>
      <c r="T36" s="162">
        <v>5.4410999999999996</v>
      </c>
      <c r="U36" s="162">
        <v>5.3982000000000001</v>
      </c>
      <c r="V36" s="162">
        <v>6.0547000000000004</v>
      </c>
      <c r="W36" s="162">
        <v>5.5072000000000001</v>
      </c>
      <c r="X36" s="162">
        <v>5.3685</v>
      </c>
      <c r="Y36" s="163">
        <v>6.1071</v>
      </c>
    </row>
    <row r="37" spans="1:25" x14ac:dyDescent="0.15">
      <c r="A37" s="150" t="s">
        <v>400</v>
      </c>
      <c r="B37" s="128">
        <v>1.932901</v>
      </c>
      <c r="C37" s="157">
        <v>1.9938910000000001</v>
      </c>
      <c r="D37" s="157">
        <v>1.915087</v>
      </c>
      <c r="E37" s="157">
        <v>1.7141550000000001</v>
      </c>
      <c r="F37" s="157">
        <v>1.8179510000000001</v>
      </c>
      <c r="G37" s="158">
        <v>2.0181390000000001</v>
      </c>
      <c r="H37" s="128">
        <v>1.6224000000000001</v>
      </c>
      <c r="I37" s="157">
        <v>1.5798000000000001</v>
      </c>
      <c r="J37" s="157">
        <v>1.6129</v>
      </c>
      <c r="K37" s="157">
        <v>1.6644000000000001</v>
      </c>
      <c r="L37" s="157">
        <v>1.2270000000000001</v>
      </c>
      <c r="M37" s="157">
        <v>1.6520999999999999</v>
      </c>
      <c r="N37" s="128">
        <v>1.547083</v>
      </c>
      <c r="O37" s="157">
        <v>1.5368379999999999</v>
      </c>
      <c r="P37" s="157">
        <v>1.4725379999999999</v>
      </c>
      <c r="Q37" s="157">
        <v>1.352725</v>
      </c>
      <c r="R37" s="157">
        <v>1.3112220000000001</v>
      </c>
      <c r="S37" s="158">
        <v>1.317896</v>
      </c>
      <c r="T37" s="157">
        <v>3.9150999999999998</v>
      </c>
      <c r="U37" s="157">
        <v>3.8995000000000002</v>
      </c>
      <c r="V37" s="157">
        <v>4.1593999999999998</v>
      </c>
      <c r="W37" s="157">
        <v>3.7764000000000002</v>
      </c>
      <c r="X37" s="157">
        <v>2.8393999999999999</v>
      </c>
      <c r="Y37" s="158">
        <v>3.9186999999999999</v>
      </c>
    </row>
    <row r="38" spans="1:25" x14ac:dyDescent="0.15">
      <c r="A38" s="150" t="s">
        <v>401</v>
      </c>
      <c r="B38" s="128">
        <v>0.52507499999999996</v>
      </c>
      <c r="C38" s="157">
        <v>0.537914</v>
      </c>
      <c r="D38" s="157">
        <v>0.52345600000000003</v>
      </c>
      <c r="E38" s="157">
        <v>0.54412199999999999</v>
      </c>
      <c r="F38" s="157">
        <v>0.58586700000000003</v>
      </c>
      <c r="G38" s="158">
        <v>0.57898400000000005</v>
      </c>
      <c r="H38" s="128">
        <v>0.47689999999999999</v>
      </c>
      <c r="I38" s="157">
        <v>0.4708</v>
      </c>
      <c r="J38" s="157">
        <v>0.49519999999999997</v>
      </c>
      <c r="K38" s="157">
        <v>0.48470000000000002</v>
      </c>
      <c r="L38" s="157">
        <v>0.46579999999999999</v>
      </c>
      <c r="M38" s="157">
        <v>0.47239999999999999</v>
      </c>
      <c r="N38" s="128">
        <v>0.819079</v>
      </c>
      <c r="O38" s="157">
        <v>0.80726100000000001</v>
      </c>
      <c r="P38" s="157">
        <v>0.79685300000000003</v>
      </c>
      <c r="Q38" s="157">
        <v>0.75883199999999995</v>
      </c>
      <c r="R38" s="157">
        <v>0.74660099999999996</v>
      </c>
      <c r="S38" s="158">
        <v>0.75312699999999999</v>
      </c>
      <c r="T38" s="157">
        <v>0.74739999999999995</v>
      </c>
      <c r="U38" s="157">
        <v>0.76119999999999999</v>
      </c>
      <c r="V38" s="157">
        <v>0.78359999999999996</v>
      </c>
      <c r="W38" s="157">
        <v>0.76070000000000004</v>
      </c>
      <c r="X38" s="157">
        <v>0.73660000000000003</v>
      </c>
      <c r="Y38" s="158">
        <v>0.76990000000000003</v>
      </c>
    </row>
    <row r="39" spans="1:25" x14ac:dyDescent="0.15">
      <c r="A39" s="150" t="s">
        <v>402</v>
      </c>
      <c r="B39" s="128">
        <v>1.8483849999999999</v>
      </c>
      <c r="C39" s="157">
        <v>1.968969</v>
      </c>
      <c r="D39" s="157">
        <v>1.845478</v>
      </c>
      <c r="E39" s="157">
        <v>1.5128600000000001</v>
      </c>
      <c r="F39" s="157">
        <v>1.696831</v>
      </c>
      <c r="G39" s="158">
        <v>1.6722809999999999</v>
      </c>
      <c r="H39" s="128">
        <v>1.3230999999999999</v>
      </c>
      <c r="I39" s="157">
        <v>1.2909999999999999</v>
      </c>
      <c r="J39" s="157">
        <v>1.3223</v>
      </c>
      <c r="K39" s="157">
        <v>1.3562000000000001</v>
      </c>
      <c r="L39" s="157">
        <v>1.3158000000000001</v>
      </c>
      <c r="M39" s="157">
        <v>1.321</v>
      </c>
      <c r="N39" s="128">
        <v>1.8818360000000001</v>
      </c>
      <c r="O39" s="157">
        <v>2.1113019999999998</v>
      </c>
      <c r="P39" s="157">
        <v>2.0146139999999999</v>
      </c>
      <c r="Q39" s="157">
        <v>1.855483</v>
      </c>
      <c r="R39" s="157">
        <v>1.921127</v>
      </c>
      <c r="S39" s="158">
        <v>2.1663239999999999</v>
      </c>
      <c r="T39" s="157">
        <v>3.4832999999999998</v>
      </c>
      <c r="U39" s="157">
        <v>3.4401000000000002</v>
      </c>
      <c r="V39" s="157">
        <v>3.6122999999999998</v>
      </c>
      <c r="W39" s="157">
        <v>3.4781</v>
      </c>
      <c r="X39" s="157">
        <v>3.3744999999999998</v>
      </c>
      <c r="Y39" s="158">
        <v>3.7469999999999999</v>
      </c>
    </row>
    <row r="40" spans="1:25" x14ac:dyDescent="0.15">
      <c r="A40" s="150" t="s">
        <v>403</v>
      </c>
      <c r="B40" s="128">
        <v>0.45129999999999998</v>
      </c>
      <c r="C40" s="157">
        <v>0.46621400000000002</v>
      </c>
      <c r="D40" s="157">
        <v>0.45961200000000002</v>
      </c>
      <c r="E40" s="157">
        <v>0.38250299999999998</v>
      </c>
      <c r="F40" s="157">
        <v>0.61244200000000004</v>
      </c>
      <c r="G40" s="158">
        <v>0.53786900000000004</v>
      </c>
      <c r="H40" s="128">
        <v>0.37790000000000001</v>
      </c>
      <c r="I40" s="157">
        <v>0.3785</v>
      </c>
      <c r="J40" s="157">
        <v>0.38109999999999999</v>
      </c>
      <c r="K40" s="157">
        <v>0.3639</v>
      </c>
      <c r="L40" s="157">
        <v>0.3669</v>
      </c>
      <c r="M40" s="157">
        <v>0.3649</v>
      </c>
      <c r="N40" s="128">
        <v>0.51762200000000003</v>
      </c>
      <c r="O40" s="157">
        <v>0.48336099999999999</v>
      </c>
      <c r="P40" s="157">
        <v>0.48898399999999997</v>
      </c>
      <c r="Q40" s="157">
        <v>0.49259199999999997</v>
      </c>
      <c r="R40" s="157">
        <v>0.48018499999999997</v>
      </c>
      <c r="S40" s="158">
        <v>0.47991099999999998</v>
      </c>
      <c r="T40" s="157">
        <v>0.73080000000000001</v>
      </c>
      <c r="U40" s="157">
        <v>0.73809999999999998</v>
      </c>
      <c r="V40" s="157">
        <v>0.80589999999999995</v>
      </c>
      <c r="W40" s="157">
        <v>0.74650000000000005</v>
      </c>
      <c r="X40" s="157">
        <v>0.76690000000000003</v>
      </c>
      <c r="Y40" s="158">
        <v>0.8216</v>
      </c>
    </row>
    <row r="41" spans="1:25" x14ac:dyDescent="0.15">
      <c r="A41" s="150" t="s">
        <v>404</v>
      </c>
      <c r="B41" s="128">
        <v>2.9702250000000001</v>
      </c>
      <c r="C41" s="157">
        <v>3.1684190000000001</v>
      </c>
      <c r="D41" s="157">
        <v>2.8957489999999999</v>
      </c>
      <c r="E41" s="157">
        <v>2.921208</v>
      </c>
      <c r="F41" s="157">
        <v>3.221654</v>
      </c>
      <c r="G41" s="158">
        <v>3.4779879999999999</v>
      </c>
      <c r="H41" s="128">
        <v>2.0003000000000002</v>
      </c>
      <c r="I41" s="157">
        <v>1.9275</v>
      </c>
      <c r="J41" s="157">
        <v>1.9810000000000001</v>
      </c>
      <c r="K41" s="157">
        <v>2.0207999999999999</v>
      </c>
      <c r="L41" s="157">
        <v>1.9965999999999999</v>
      </c>
      <c r="M41" s="157">
        <v>1.8612</v>
      </c>
      <c r="N41" s="128">
        <v>2.3072110000000001</v>
      </c>
      <c r="O41" s="157">
        <v>2.4807489999999999</v>
      </c>
      <c r="P41" s="157">
        <v>2.3884129999999999</v>
      </c>
      <c r="Q41" s="157">
        <v>2.2600760000000002</v>
      </c>
      <c r="R41" s="157">
        <v>2.4284300000000001</v>
      </c>
      <c r="S41" s="158">
        <v>2.3776109999999999</v>
      </c>
      <c r="T41" s="157">
        <v>4.5442999999999998</v>
      </c>
      <c r="U41" s="157">
        <v>4.3890000000000002</v>
      </c>
      <c r="V41" s="157">
        <v>4.7199</v>
      </c>
      <c r="W41" s="157">
        <v>4.5702999999999996</v>
      </c>
      <c r="X41" s="157">
        <v>4.6378000000000004</v>
      </c>
      <c r="Y41" s="158">
        <v>4.5221</v>
      </c>
    </row>
    <row r="42" spans="1:25" x14ac:dyDescent="0.15">
      <c r="A42" s="150" t="s">
        <v>405</v>
      </c>
      <c r="B42" s="128">
        <v>9.0451000000000004E-2</v>
      </c>
      <c r="C42" s="157">
        <v>8.7898000000000004E-2</v>
      </c>
      <c r="D42" s="157">
        <v>8.8070999999999997E-2</v>
      </c>
      <c r="E42" s="157">
        <v>9.5702999999999996E-2</v>
      </c>
      <c r="F42" s="157">
        <v>9.7297999999999996E-2</v>
      </c>
      <c r="G42" s="158">
        <v>0.107839</v>
      </c>
      <c r="H42" s="128">
        <v>8.0199999999999994E-2</v>
      </c>
      <c r="I42" s="157">
        <v>7.8299999999999995E-2</v>
      </c>
      <c r="J42" s="157">
        <v>8.2600000000000007E-2</v>
      </c>
      <c r="K42" s="157">
        <v>8.14E-2</v>
      </c>
      <c r="L42" s="157">
        <v>7.7700000000000005E-2</v>
      </c>
      <c r="M42" s="157">
        <v>8.2699999999999996E-2</v>
      </c>
      <c r="N42" s="128">
        <v>0.14419999999999999</v>
      </c>
      <c r="O42" s="157">
        <v>0.14177899999999999</v>
      </c>
      <c r="P42" s="157">
        <v>0.14304700000000001</v>
      </c>
      <c r="Q42" s="157">
        <v>0.14055100000000001</v>
      </c>
      <c r="R42" s="157">
        <v>0.14149600000000001</v>
      </c>
      <c r="S42" s="158">
        <v>0.14252400000000001</v>
      </c>
      <c r="T42" s="157">
        <v>0.1328</v>
      </c>
      <c r="U42" s="157">
        <v>0.1313</v>
      </c>
      <c r="V42" s="157">
        <v>0.12720000000000001</v>
      </c>
      <c r="W42" s="157">
        <v>0.13569999999999999</v>
      </c>
      <c r="X42" s="157">
        <v>0.12479999999999999</v>
      </c>
      <c r="Y42" s="158">
        <v>0.12909999999999999</v>
      </c>
    </row>
    <row r="43" spans="1:25" x14ac:dyDescent="0.15">
      <c r="A43" s="150" t="s">
        <v>406</v>
      </c>
      <c r="B43" s="128">
        <v>3.755E-2</v>
      </c>
      <c r="C43" s="157">
        <v>4.0877999999999998E-2</v>
      </c>
      <c r="D43" s="157">
        <v>3.4070000000000003E-2</v>
      </c>
      <c r="E43" s="157">
        <v>3.7796000000000003E-2</v>
      </c>
      <c r="F43" s="157">
        <v>3.8793000000000001E-2</v>
      </c>
      <c r="G43" s="158">
        <v>3.2689999999999997E-2</v>
      </c>
      <c r="H43" s="128">
        <v>3.5299999999999998E-2</v>
      </c>
      <c r="I43" s="157">
        <v>3.4099999999999998E-2</v>
      </c>
      <c r="J43" s="157">
        <v>3.5099999999999999E-2</v>
      </c>
      <c r="K43" s="157">
        <v>3.3500000000000002E-2</v>
      </c>
      <c r="L43" s="157">
        <v>3.3000000000000002E-2</v>
      </c>
      <c r="M43" s="157">
        <v>3.5200000000000002E-2</v>
      </c>
      <c r="N43" s="128">
        <v>2.9853999999999999E-2</v>
      </c>
      <c r="O43" s="157">
        <v>3.1078999999999999E-2</v>
      </c>
      <c r="P43" s="157">
        <v>2.9732999999999999E-2</v>
      </c>
      <c r="Q43" s="157">
        <v>3.1106000000000002E-2</v>
      </c>
      <c r="R43" s="157">
        <v>3.1529000000000001E-2</v>
      </c>
      <c r="S43" s="158">
        <v>3.1161999999999999E-2</v>
      </c>
      <c r="T43" s="157">
        <v>4.5600000000000002E-2</v>
      </c>
      <c r="U43" s="157">
        <v>4.7E-2</v>
      </c>
      <c r="V43" s="157">
        <v>4.9700000000000001E-2</v>
      </c>
      <c r="W43" s="157">
        <v>4.4299999999999999E-2</v>
      </c>
      <c r="X43" s="157">
        <v>4.0399999999999998E-2</v>
      </c>
      <c r="Y43" s="158">
        <v>4.7500000000000001E-2</v>
      </c>
    </row>
    <row r="44" spans="1:25" x14ac:dyDescent="0.15">
      <c r="A44" s="150" t="s">
        <v>407</v>
      </c>
      <c r="B44" s="128">
        <v>2.9326999999999999E-2</v>
      </c>
      <c r="C44" s="157">
        <v>3.0634999999999999E-2</v>
      </c>
      <c r="D44" s="157">
        <v>3.1604E-2</v>
      </c>
      <c r="E44" s="157">
        <v>2.1715999999999999E-2</v>
      </c>
      <c r="F44" s="157">
        <v>3.1439000000000002E-2</v>
      </c>
      <c r="G44" s="158">
        <v>3.7569999999999999E-2</v>
      </c>
      <c r="H44" s="128">
        <v>2.0400000000000001E-2</v>
      </c>
      <c r="I44" s="157">
        <v>1.95E-2</v>
      </c>
      <c r="J44" s="157">
        <v>0.02</v>
      </c>
      <c r="K44" s="157">
        <v>1.7600000000000001E-2</v>
      </c>
      <c r="L44" s="157">
        <v>1.7999999999999999E-2</v>
      </c>
      <c r="M44" s="157">
        <v>1.8200000000000001E-2</v>
      </c>
      <c r="N44" s="128">
        <v>1.9792000000000001E-2</v>
      </c>
      <c r="O44" s="157">
        <v>1.7454999999999998E-2</v>
      </c>
      <c r="P44" s="157">
        <v>1.8103000000000001E-2</v>
      </c>
      <c r="Q44" s="157">
        <v>2.0003E-2</v>
      </c>
      <c r="R44" s="157">
        <v>1.9532000000000001E-2</v>
      </c>
      <c r="S44" s="158">
        <v>2.0049999999999998E-2</v>
      </c>
      <c r="T44" s="157">
        <v>2.5100000000000001E-2</v>
      </c>
      <c r="U44" s="157">
        <v>2.6200000000000001E-2</v>
      </c>
      <c r="V44" s="157">
        <v>2.7199999999999998E-2</v>
      </c>
      <c r="W44" s="157">
        <v>2.87E-2</v>
      </c>
      <c r="X44" s="157">
        <v>0.03</v>
      </c>
      <c r="Y44" s="158">
        <v>3.3099999999999997E-2</v>
      </c>
    </row>
    <row r="45" spans="1:25" x14ac:dyDescent="0.15">
      <c r="A45" s="150" t="s">
        <v>408</v>
      </c>
      <c r="B45" s="128">
        <v>5.8520999999999997E-2</v>
      </c>
      <c r="C45" s="157">
        <v>3.6250999999999999E-2</v>
      </c>
      <c r="D45" s="157">
        <v>2.9377E-2</v>
      </c>
      <c r="E45" s="157">
        <v>3.1143000000000001E-2</v>
      </c>
      <c r="F45" s="157">
        <v>3.5389999999999998E-2</v>
      </c>
      <c r="G45" s="158">
        <v>3.6863E-2</v>
      </c>
      <c r="H45" s="128">
        <v>1.4200000000000001E-2</v>
      </c>
      <c r="I45" s="157">
        <v>1.37E-2</v>
      </c>
      <c r="J45" s="157">
        <v>1.35E-2</v>
      </c>
      <c r="K45" s="157">
        <v>1.26E-2</v>
      </c>
      <c r="L45" s="157">
        <v>1.29E-2</v>
      </c>
      <c r="M45" s="157">
        <v>1.43E-2</v>
      </c>
      <c r="N45" s="128">
        <v>3.4458000000000003E-2</v>
      </c>
      <c r="O45" s="157">
        <v>2.1672E-2</v>
      </c>
      <c r="P45" s="157">
        <v>1.9633999999999999E-2</v>
      </c>
      <c r="Q45" s="157">
        <v>1.8911000000000001E-2</v>
      </c>
      <c r="R45" s="157">
        <v>2.0778000000000001E-2</v>
      </c>
      <c r="S45" s="158">
        <v>1.8955E-2</v>
      </c>
      <c r="T45" s="157">
        <v>2.2499999999999999E-2</v>
      </c>
      <c r="U45" s="157">
        <v>2.0799999999999999E-2</v>
      </c>
      <c r="V45" s="157">
        <v>2.3099999999999999E-2</v>
      </c>
      <c r="W45" s="157">
        <v>2.6700000000000002E-2</v>
      </c>
      <c r="X45" s="157">
        <v>2.63E-2</v>
      </c>
      <c r="Y45" s="158">
        <v>0.03</v>
      </c>
    </row>
    <row r="46" spans="1:25" ht="15" thickBot="1" x14ac:dyDescent="0.2">
      <c r="A46" s="151" t="s">
        <v>409</v>
      </c>
      <c r="B46" s="129">
        <v>1</v>
      </c>
      <c r="C46" s="159">
        <v>1</v>
      </c>
      <c r="D46" s="159">
        <v>1</v>
      </c>
      <c r="E46" s="159">
        <v>1</v>
      </c>
      <c r="F46" s="159">
        <v>1</v>
      </c>
      <c r="G46" s="160">
        <v>1</v>
      </c>
      <c r="H46" s="129">
        <v>1</v>
      </c>
      <c r="I46" s="159">
        <v>1</v>
      </c>
      <c r="J46" s="159">
        <v>1</v>
      </c>
      <c r="K46" s="159">
        <v>1</v>
      </c>
      <c r="L46" s="159">
        <v>1</v>
      </c>
      <c r="M46" s="159">
        <v>1</v>
      </c>
      <c r="N46" s="129">
        <v>1</v>
      </c>
      <c r="O46" s="159">
        <v>1</v>
      </c>
      <c r="P46" s="159">
        <v>1</v>
      </c>
      <c r="Q46" s="159">
        <v>1</v>
      </c>
      <c r="R46" s="159">
        <v>1</v>
      </c>
      <c r="S46" s="160">
        <v>1</v>
      </c>
      <c r="T46" s="159">
        <v>1</v>
      </c>
      <c r="U46" s="159">
        <v>1</v>
      </c>
      <c r="V46" s="159">
        <v>1</v>
      </c>
      <c r="W46" s="159">
        <v>1</v>
      </c>
      <c r="X46" s="159">
        <v>1</v>
      </c>
      <c r="Y46" s="160">
        <v>1</v>
      </c>
    </row>
    <row r="47" spans="1:25" x14ac:dyDescent="0.2">
      <c r="B47" s="164" t="s">
        <v>445</v>
      </c>
    </row>
    <row r="49" spans="1:7" ht="15" thickBot="1" x14ac:dyDescent="0.25">
      <c r="A49" s="142" t="s">
        <v>301</v>
      </c>
    </row>
    <row r="50" spans="1:7" ht="15" thickBot="1" x14ac:dyDescent="0.2">
      <c r="A50" s="16" t="s">
        <v>414</v>
      </c>
      <c r="B50" s="241" t="s">
        <v>415</v>
      </c>
      <c r="C50" s="242"/>
      <c r="D50" s="242"/>
      <c r="E50" s="241" t="s">
        <v>416</v>
      </c>
      <c r="F50" s="242"/>
      <c r="G50" s="243"/>
    </row>
    <row r="51" spans="1:7" x14ac:dyDescent="0.15">
      <c r="A51" s="75">
        <v>0</v>
      </c>
      <c r="B51" s="165">
        <v>0.82891300000000001</v>
      </c>
      <c r="C51" s="153">
        <v>1</v>
      </c>
      <c r="D51" s="153">
        <v>0.93140800000000001</v>
      </c>
      <c r="E51" s="165">
        <v>0.98581200000000002</v>
      </c>
      <c r="F51" s="153">
        <v>0.93845999999999996</v>
      </c>
      <c r="G51" s="154">
        <v>0.97146100000000002</v>
      </c>
    </row>
    <row r="52" spans="1:7" x14ac:dyDescent="0.15">
      <c r="A52" s="75">
        <v>10</v>
      </c>
      <c r="B52" s="165">
        <v>0.82724200000000003</v>
      </c>
      <c r="C52" s="153">
        <v>0.97473299999999996</v>
      </c>
      <c r="D52" s="153">
        <v>0.93693499999999996</v>
      </c>
      <c r="E52" s="165">
        <v>0.97652300000000003</v>
      </c>
      <c r="F52" s="153">
        <v>0.94520099999999996</v>
      </c>
      <c r="G52" s="154">
        <v>1</v>
      </c>
    </row>
    <row r="53" spans="1:7" x14ac:dyDescent="0.15">
      <c r="A53" s="75">
        <v>20</v>
      </c>
      <c r="B53" s="165">
        <v>0.76524000000000003</v>
      </c>
      <c r="C53" s="153">
        <v>0.93754000000000004</v>
      </c>
      <c r="D53" s="153">
        <v>0.85057799999999995</v>
      </c>
      <c r="E53" s="165">
        <v>0.92089600000000005</v>
      </c>
      <c r="F53" s="153">
        <v>0.91831300000000005</v>
      </c>
      <c r="G53" s="154">
        <v>0.95499400000000001</v>
      </c>
    </row>
    <row r="54" spans="1:7" x14ac:dyDescent="0.15">
      <c r="A54" s="75">
        <v>30</v>
      </c>
      <c r="B54" s="165">
        <v>0.75268800000000002</v>
      </c>
      <c r="C54" s="153">
        <v>0.90491699999999997</v>
      </c>
      <c r="D54" s="153">
        <v>0.82152899999999995</v>
      </c>
      <c r="E54" s="165">
        <v>0.88945399999999997</v>
      </c>
      <c r="F54" s="153">
        <v>0.87765000000000004</v>
      </c>
      <c r="G54" s="154">
        <v>0.94499599999999995</v>
      </c>
    </row>
    <row r="55" spans="1:7" x14ac:dyDescent="0.15">
      <c r="A55" s="75">
        <v>40</v>
      </c>
      <c r="B55" s="165">
        <v>0.74868100000000004</v>
      </c>
      <c r="C55" s="153">
        <v>0.86906899999999998</v>
      </c>
      <c r="D55" s="153">
        <v>0.81315800000000005</v>
      </c>
      <c r="E55" s="165">
        <v>0.87820399999999998</v>
      </c>
      <c r="F55" s="153">
        <v>0.87241400000000002</v>
      </c>
      <c r="G55" s="154">
        <v>0.87739</v>
      </c>
    </row>
    <row r="56" spans="1:7" x14ac:dyDescent="0.15">
      <c r="A56" s="75">
        <v>50</v>
      </c>
      <c r="B56" s="165">
        <v>0.70709299999999997</v>
      </c>
      <c r="C56" s="153">
        <v>0.83263399999999999</v>
      </c>
      <c r="D56" s="153">
        <v>0.77749000000000001</v>
      </c>
      <c r="E56" s="165">
        <v>0.84636199999999995</v>
      </c>
      <c r="F56" s="153">
        <v>0.86342799999999997</v>
      </c>
      <c r="G56" s="154">
        <v>0.83769800000000005</v>
      </c>
    </row>
    <row r="57" spans="1:7" x14ac:dyDescent="0.15">
      <c r="A57" s="75">
        <v>60</v>
      </c>
      <c r="B57" s="165">
        <v>0.68959599999999999</v>
      </c>
      <c r="C57" s="153">
        <v>0.76722500000000005</v>
      </c>
      <c r="D57" s="153">
        <v>0.71701599999999999</v>
      </c>
      <c r="E57" s="165">
        <v>0.79010899999999995</v>
      </c>
      <c r="F57" s="153">
        <v>0.77230900000000002</v>
      </c>
      <c r="G57" s="154">
        <v>0.76316799999999996</v>
      </c>
    </row>
    <row r="58" spans="1:7" x14ac:dyDescent="0.15">
      <c r="A58" s="75">
        <v>70</v>
      </c>
      <c r="B58" s="165">
        <v>0.64246499999999995</v>
      </c>
      <c r="C58" s="153">
        <v>0.72795399999999999</v>
      </c>
      <c r="D58" s="153">
        <v>0.68437300000000001</v>
      </c>
      <c r="E58" s="165">
        <v>0.74880500000000005</v>
      </c>
      <c r="F58" s="153">
        <v>0.72868100000000002</v>
      </c>
      <c r="G58" s="154">
        <v>0.70943800000000001</v>
      </c>
    </row>
    <row r="59" spans="1:7" x14ac:dyDescent="0.15">
      <c r="A59" s="75">
        <v>80</v>
      </c>
      <c r="B59" s="165">
        <v>0.602522</v>
      </c>
      <c r="C59" s="153">
        <v>0.68504799999999999</v>
      </c>
      <c r="D59" s="153">
        <v>0.66428500000000001</v>
      </c>
      <c r="E59" s="165">
        <v>0.70534699999999995</v>
      </c>
      <c r="F59" s="153">
        <v>0.71904699999999999</v>
      </c>
      <c r="G59" s="154">
        <v>0.67767299999999997</v>
      </c>
    </row>
    <row r="60" spans="1:7" x14ac:dyDescent="0.15">
      <c r="A60" s="75">
        <v>90</v>
      </c>
      <c r="B60" s="165">
        <v>0.59698300000000004</v>
      </c>
      <c r="C60" s="153">
        <v>0.65486699999999998</v>
      </c>
      <c r="D60" s="153">
        <v>0.66444400000000003</v>
      </c>
      <c r="E60" s="165">
        <v>0.68284999999999996</v>
      </c>
      <c r="F60" s="153">
        <v>0.70833999999999997</v>
      </c>
      <c r="G60" s="154">
        <v>0.64956800000000003</v>
      </c>
    </row>
    <row r="61" spans="1:7" x14ac:dyDescent="0.15">
      <c r="A61" s="75">
        <v>100</v>
      </c>
      <c r="B61" s="165">
        <v>0.571048</v>
      </c>
      <c r="C61" s="153">
        <v>0.61631400000000003</v>
      </c>
      <c r="D61" s="153">
        <v>0.61890199999999995</v>
      </c>
      <c r="E61" s="165">
        <v>0.65117499999999995</v>
      </c>
      <c r="F61" s="153">
        <v>0.652173</v>
      </c>
      <c r="G61" s="154">
        <v>0.639096</v>
      </c>
    </row>
    <row r="62" spans="1:7" x14ac:dyDescent="0.15">
      <c r="A62" s="75">
        <v>110</v>
      </c>
      <c r="B62" s="165">
        <v>0.56320899999999996</v>
      </c>
      <c r="C62" s="153">
        <v>0.60246500000000003</v>
      </c>
      <c r="D62" s="153">
        <v>0.59487100000000004</v>
      </c>
      <c r="E62" s="165">
        <v>0.62262899999999999</v>
      </c>
      <c r="F62" s="153">
        <v>0.62925200000000003</v>
      </c>
      <c r="G62" s="154">
        <v>0.61854699999999996</v>
      </c>
    </row>
    <row r="63" spans="1:7" x14ac:dyDescent="0.15">
      <c r="A63" s="75">
        <v>120</v>
      </c>
      <c r="B63" s="165">
        <v>0.55685399999999996</v>
      </c>
      <c r="C63" s="153">
        <v>0.60500299999999996</v>
      </c>
      <c r="D63" s="153">
        <v>0.58989100000000005</v>
      </c>
      <c r="E63" s="165">
        <v>0.61302999999999996</v>
      </c>
      <c r="F63" s="153">
        <v>0.61406400000000005</v>
      </c>
      <c r="G63" s="154">
        <v>0.61101799999999995</v>
      </c>
    </row>
    <row r="64" spans="1:7" x14ac:dyDescent="0.15">
      <c r="A64" s="75">
        <v>130</v>
      </c>
      <c r="B64" s="165">
        <v>0.55094799999999999</v>
      </c>
      <c r="C64" s="153">
        <v>0.600298</v>
      </c>
      <c r="D64" s="153">
        <v>0.59177800000000003</v>
      </c>
      <c r="E64" s="165">
        <v>0.59987100000000004</v>
      </c>
      <c r="F64" s="153">
        <v>0.62109099999999995</v>
      </c>
      <c r="G64" s="154">
        <v>0.61324199999999995</v>
      </c>
    </row>
    <row r="65" spans="1:7" x14ac:dyDescent="0.15">
      <c r="A65" s="75">
        <v>140</v>
      </c>
      <c r="B65" s="165">
        <v>0.54543200000000003</v>
      </c>
      <c r="C65" s="153">
        <v>0.59800500000000001</v>
      </c>
      <c r="D65" s="153">
        <v>0.58724200000000004</v>
      </c>
      <c r="E65" s="165">
        <v>0.58174599999999999</v>
      </c>
      <c r="F65" s="153">
        <v>0.58550400000000002</v>
      </c>
      <c r="G65" s="154">
        <v>0.58963900000000002</v>
      </c>
    </row>
    <row r="66" spans="1:7" x14ac:dyDescent="0.15">
      <c r="A66" s="75">
        <v>150</v>
      </c>
      <c r="B66" s="165">
        <v>0.565272</v>
      </c>
      <c r="C66" s="153">
        <v>0.61206000000000005</v>
      </c>
      <c r="D66" s="153">
        <v>0.60203899999999999</v>
      </c>
      <c r="E66" s="165">
        <v>0.59317799999999998</v>
      </c>
      <c r="F66" s="153">
        <v>0.59094000000000002</v>
      </c>
      <c r="G66" s="154">
        <v>0.60430600000000001</v>
      </c>
    </row>
    <row r="67" spans="1:7" x14ac:dyDescent="0.15">
      <c r="A67" s="75">
        <v>160</v>
      </c>
      <c r="B67" s="165">
        <v>0.58413999999999999</v>
      </c>
      <c r="C67" s="153">
        <v>0.64408500000000002</v>
      </c>
      <c r="D67" s="153">
        <v>0.61953100000000005</v>
      </c>
      <c r="E67" s="165">
        <v>0.58717600000000003</v>
      </c>
      <c r="F67" s="153">
        <v>0.59718499999999997</v>
      </c>
      <c r="G67" s="154">
        <v>0.60192699999999999</v>
      </c>
    </row>
    <row r="68" spans="1:7" x14ac:dyDescent="0.15">
      <c r="A68" s="75">
        <v>170</v>
      </c>
      <c r="B68" s="165">
        <v>0.63785899999999995</v>
      </c>
      <c r="C68" s="153">
        <v>0.70361499999999999</v>
      </c>
      <c r="D68" s="153">
        <v>0.69254400000000005</v>
      </c>
      <c r="E68" s="165">
        <v>0.63658599999999999</v>
      </c>
      <c r="F68" s="153">
        <v>0.64508799999999999</v>
      </c>
      <c r="G68" s="154">
        <v>0.65596299999999996</v>
      </c>
    </row>
    <row r="69" spans="1:7" x14ac:dyDescent="0.15">
      <c r="A69" s="167">
        <v>180</v>
      </c>
      <c r="B69" s="247" t="s">
        <v>417</v>
      </c>
      <c r="C69" s="248"/>
      <c r="D69" s="249"/>
      <c r="E69" s="247" t="s">
        <v>417</v>
      </c>
      <c r="F69" s="248"/>
      <c r="G69" s="249"/>
    </row>
    <row r="70" spans="1:7" x14ac:dyDescent="0.15">
      <c r="A70" s="75">
        <v>190</v>
      </c>
      <c r="B70" s="165">
        <v>0.63993999999999995</v>
      </c>
      <c r="C70" s="153">
        <v>0.72085900000000003</v>
      </c>
      <c r="D70" s="153">
        <v>0.70170999999999994</v>
      </c>
      <c r="E70" s="165">
        <v>0.57738800000000001</v>
      </c>
      <c r="F70" s="153">
        <v>0.60580000000000001</v>
      </c>
      <c r="G70" s="154">
        <v>0.62396700000000005</v>
      </c>
    </row>
    <row r="71" spans="1:7" x14ac:dyDescent="0.15">
      <c r="A71" s="75">
        <v>200</v>
      </c>
      <c r="B71" s="165">
        <v>0.66627499999999995</v>
      </c>
      <c r="C71" s="153">
        <v>0.75200400000000001</v>
      </c>
      <c r="D71" s="153">
        <v>0.72339900000000001</v>
      </c>
      <c r="E71" s="165">
        <v>0.55606500000000003</v>
      </c>
      <c r="F71" s="153">
        <v>0.59098600000000001</v>
      </c>
      <c r="G71" s="154">
        <v>0.61344299999999996</v>
      </c>
    </row>
    <row r="72" spans="1:7" x14ac:dyDescent="0.15">
      <c r="A72" s="75">
        <v>210</v>
      </c>
      <c r="B72" s="165">
        <v>0.68760600000000005</v>
      </c>
      <c r="C72" s="153">
        <v>0.77760700000000005</v>
      </c>
      <c r="D72" s="153">
        <v>0.74633400000000005</v>
      </c>
      <c r="E72" s="165">
        <v>0.53243200000000002</v>
      </c>
      <c r="F72" s="153">
        <v>0.56476599999999999</v>
      </c>
      <c r="G72" s="154">
        <v>0.59513300000000002</v>
      </c>
    </row>
    <row r="73" spans="1:7" x14ac:dyDescent="0.15">
      <c r="A73" s="75">
        <v>220</v>
      </c>
      <c r="B73" s="165">
        <v>0.703484</v>
      </c>
      <c r="C73" s="153">
        <v>0.808141</v>
      </c>
      <c r="D73" s="153">
        <v>0.77192099999999997</v>
      </c>
      <c r="E73" s="165">
        <v>0.51412899999999995</v>
      </c>
      <c r="F73" s="153">
        <v>0.55134899999999998</v>
      </c>
      <c r="G73" s="154">
        <v>0.56508400000000003</v>
      </c>
    </row>
    <row r="74" spans="1:7" x14ac:dyDescent="0.15">
      <c r="A74" s="75">
        <v>230</v>
      </c>
      <c r="B74" s="165">
        <v>0.72317200000000004</v>
      </c>
      <c r="C74" s="153">
        <v>0.84004100000000004</v>
      </c>
      <c r="D74" s="153">
        <v>0.80771000000000004</v>
      </c>
      <c r="E74" s="165">
        <v>0.494056</v>
      </c>
      <c r="F74" s="153">
        <v>0.56176700000000002</v>
      </c>
      <c r="G74" s="154">
        <v>0.56266799999999995</v>
      </c>
    </row>
    <row r="75" spans="1:7" x14ac:dyDescent="0.15">
      <c r="A75" s="75">
        <v>240</v>
      </c>
      <c r="B75" s="165">
        <v>0.74233899999999997</v>
      </c>
      <c r="C75" s="153">
        <v>0.85678799999999999</v>
      </c>
      <c r="D75" s="153">
        <v>0.83017399999999997</v>
      </c>
      <c r="E75" s="165">
        <v>0.501695</v>
      </c>
      <c r="F75" s="153">
        <v>0.55385499999999999</v>
      </c>
      <c r="G75" s="154">
        <v>0.564249</v>
      </c>
    </row>
    <row r="76" spans="1:7" x14ac:dyDescent="0.15">
      <c r="A76" s="75">
        <v>250</v>
      </c>
      <c r="B76" s="165">
        <v>0.73566699999999996</v>
      </c>
      <c r="C76" s="153">
        <v>0.86249299999999995</v>
      </c>
      <c r="D76" s="153">
        <v>0.83598099999999997</v>
      </c>
      <c r="E76" s="165">
        <v>0.485703</v>
      </c>
      <c r="F76" s="153">
        <v>0.55325599999999997</v>
      </c>
      <c r="G76" s="154">
        <v>0.55145100000000002</v>
      </c>
    </row>
    <row r="77" spans="1:7" x14ac:dyDescent="0.15">
      <c r="A77" s="75">
        <v>260</v>
      </c>
      <c r="B77" s="165">
        <v>0.74135200000000001</v>
      </c>
      <c r="C77" s="153">
        <v>0.87577000000000005</v>
      </c>
      <c r="D77" s="153">
        <v>0.84518599999999999</v>
      </c>
      <c r="E77" s="165">
        <v>0.49477100000000002</v>
      </c>
      <c r="F77" s="153">
        <v>0.55882600000000004</v>
      </c>
      <c r="G77" s="154">
        <v>0.55596900000000005</v>
      </c>
    </row>
    <row r="78" spans="1:7" x14ac:dyDescent="0.15">
      <c r="A78" s="75">
        <v>270</v>
      </c>
      <c r="B78" s="165">
        <v>0.74255300000000002</v>
      </c>
      <c r="C78" s="153">
        <v>0.87884200000000001</v>
      </c>
      <c r="D78" s="153">
        <v>0.84845199999999998</v>
      </c>
      <c r="E78" s="165">
        <v>0.49208600000000002</v>
      </c>
      <c r="F78" s="153">
        <v>0.55965699999999996</v>
      </c>
      <c r="G78" s="154">
        <v>0.55555600000000005</v>
      </c>
    </row>
    <row r="79" spans="1:7" x14ac:dyDescent="0.15">
      <c r="A79" s="75">
        <v>280</v>
      </c>
      <c r="B79" s="165">
        <v>0.74034199999999994</v>
      </c>
      <c r="C79" s="153">
        <v>0.86948700000000001</v>
      </c>
      <c r="D79" s="153">
        <v>0.84281499999999998</v>
      </c>
      <c r="E79" s="165">
        <v>0.48041699999999998</v>
      </c>
      <c r="F79" s="153">
        <v>0.54787699999999995</v>
      </c>
      <c r="G79" s="154">
        <v>0.54473000000000005</v>
      </c>
    </row>
    <row r="80" spans="1:7" x14ac:dyDescent="0.15">
      <c r="A80" s="75">
        <v>290</v>
      </c>
      <c r="B80" s="165">
        <v>0.725742</v>
      </c>
      <c r="C80" s="153">
        <v>0.85630099999999998</v>
      </c>
      <c r="D80" s="153">
        <v>0.83227600000000002</v>
      </c>
      <c r="E80" s="165">
        <v>0.473495</v>
      </c>
      <c r="F80" s="153">
        <v>0.54848200000000003</v>
      </c>
      <c r="G80" s="154">
        <v>0.53961499999999996</v>
      </c>
    </row>
    <row r="81" spans="1:7" x14ac:dyDescent="0.15">
      <c r="A81" s="75">
        <v>300</v>
      </c>
      <c r="B81" s="165">
        <v>0.715036</v>
      </c>
      <c r="C81" s="153">
        <v>0.85413099999999997</v>
      </c>
      <c r="D81" s="153">
        <v>0.82738500000000004</v>
      </c>
      <c r="E81" s="165">
        <v>0.467864</v>
      </c>
      <c r="F81" s="153">
        <v>0.54808800000000002</v>
      </c>
      <c r="G81" s="154">
        <v>0.53274699999999997</v>
      </c>
    </row>
    <row r="82" spans="1:7" x14ac:dyDescent="0.15">
      <c r="A82" s="75">
        <v>310</v>
      </c>
      <c r="B82" s="165">
        <v>0.70655100000000004</v>
      </c>
      <c r="C82" s="153">
        <v>0.84555000000000002</v>
      </c>
      <c r="D82" s="153">
        <v>0.80914399999999997</v>
      </c>
      <c r="E82" s="165">
        <v>0.44991199999999998</v>
      </c>
      <c r="F82" s="153">
        <v>0.53663300000000003</v>
      </c>
      <c r="G82" s="154">
        <v>0.51811099999999999</v>
      </c>
    </row>
    <row r="83" spans="1:7" x14ac:dyDescent="0.15">
      <c r="A83" s="75">
        <v>320</v>
      </c>
      <c r="B83" s="165">
        <v>0.69705300000000003</v>
      </c>
      <c r="C83" s="153">
        <v>0.836121</v>
      </c>
      <c r="D83" s="153">
        <v>0.80180200000000001</v>
      </c>
      <c r="E83" s="165">
        <v>0.445909</v>
      </c>
      <c r="F83" s="153">
        <v>0.53586699999999998</v>
      </c>
      <c r="G83" s="154">
        <v>0.51397700000000002</v>
      </c>
    </row>
    <row r="84" spans="1:7" x14ac:dyDescent="0.15">
      <c r="A84" s="75">
        <v>330</v>
      </c>
      <c r="B84" s="165">
        <v>0.65906900000000002</v>
      </c>
      <c r="C84" s="153">
        <v>0.80543799999999999</v>
      </c>
      <c r="D84" s="153">
        <v>0.778084</v>
      </c>
      <c r="E84" s="165">
        <v>0.42385800000000001</v>
      </c>
      <c r="F84" s="153">
        <v>0.52399399999999996</v>
      </c>
      <c r="G84" s="154">
        <v>0.49826900000000002</v>
      </c>
    </row>
    <row r="85" spans="1:7" x14ac:dyDescent="0.15">
      <c r="A85" s="75">
        <v>340</v>
      </c>
      <c r="B85" s="165">
        <v>0.64503299999999997</v>
      </c>
      <c r="C85" s="153">
        <v>0.78625999999999996</v>
      </c>
      <c r="D85" s="153">
        <v>0.75895599999999996</v>
      </c>
      <c r="E85" s="165">
        <v>0.41586600000000001</v>
      </c>
      <c r="F85" s="153">
        <v>0.51614000000000004</v>
      </c>
      <c r="G85" s="154">
        <v>0.48269499999999999</v>
      </c>
    </row>
    <row r="86" spans="1:7" x14ac:dyDescent="0.15">
      <c r="A86" s="75">
        <v>350</v>
      </c>
      <c r="B86" s="165">
        <v>0.61678500000000003</v>
      </c>
      <c r="C86" s="153">
        <v>0.76784699999999995</v>
      </c>
      <c r="D86" s="153">
        <v>0.73689099999999996</v>
      </c>
      <c r="E86" s="165">
        <v>0.396117</v>
      </c>
      <c r="F86" s="153">
        <v>0.50332200000000005</v>
      </c>
      <c r="G86" s="154">
        <v>0.464563</v>
      </c>
    </row>
    <row r="87" spans="1:7" x14ac:dyDescent="0.15">
      <c r="A87" s="75">
        <v>360</v>
      </c>
      <c r="B87" s="165">
        <v>0.59889300000000001</v>
      </c>
      <c r="C87" s="153">
        <v>0.76209099999999996</v>
      </c>
      <c r="D87" s="153">
        <v>0.72613700000000003</v>
      </c>
      <c r="E87" s="165">
        <v>0.38737300000000002</v>
      </c>
      <c r="F87" s="153">
        <v>0.503471</v>
      </c>
      <c r="G87" s="154">
        <v>0.45928999999999998</v>
      </c>
    </row>
    <row r="88" spans="1:7" x14ac:dyDescent="0.15">
      <c r="A88" s="75">
        <v>370</v>
      </c>
      <c r="B88" s="165">
        <v>0.583179</v>
      </c>
      <c r="C88" s="153">
        <v>0.744479</v>
      </c>
      <c r="D88" s="153">
        <v>0.71189999999999998</v>
      </c>
      <c r="E88" s="165">
        <v>0.37895299999999998</v>
      </c>
      <c r="F88" s="153">
        <v>0.49466399999999999</v>
      </c>
      <c r="G88" s="154">
        <v>0.45155400000000001</v>
      </c>
    </row>
    <row r="89" spans="1:7" x14ac:dyDescent="0.15">
      <c r="A89" s="75">
        <v>380</v>
      </c>
      <c r="B89" s="165">
        <v>0.56055600000000005</v>
      </c>
      <c r="C89" s="153">
        <v>0.72743400000000003</v>
      </c>
      <c r="D89" s="153">
        <v>0.69596499999999994</v>
      </c>
      <c r="E89" s="165">
        <v>0.369085</v>
      </c>
      <c r="F89" s="153">
        <v>0.48456700000000003</v>
      </c>
      <c r="G89" s="154">
        <v>0.44556699999999999</v>
      </c>
    </row>
    <row r="90" spans="1:7" x14ac:dyDescent="0.15">
      <c r="A90" s="75">
        <v>390</v>
      </c>
      <c r="B90" s="165">
        <v>0.54436499999999999</v>
      </c>
      <c r="C90" s="153">
        <v>0.713889</v>
      </c>
      <c r="D90" s="153">
        <v>0.67928299999999997</v>
      </c>
      <c r="E90" s="165">
        <v>0.35558699999999999</v>
      </c>
      <c r="F90" s="153">
        <v>0.48048800000000003</v>
      </c>
      <c r="G90" s="154">
        <v>0.43842399999999998</v>
      </c>
    </row>
    <row r="91" spans="1:7" x14ac:dyDescent="0.15">
      <c r="A91" s="75">
        <v>400</v>
      </c>
      <c r="B91" s="165">
        <v>0.53630199999999995</v>
      </c>
      <c r="C91" s="153">
        <v>0.70881300000000003</v>
      </c>
      <c r="D91" s="153">
        <v>0.67791900000000005</v>
      </c>
      <c r="E91" s="165">
        <v>0.35730600000000001</v>
      </c>
      <c r="F91" s="153">
        <v>0.48459400000000002</v>
      </c>
      <c r="G91" s="154">
        <v>0.430815</v>
      </c>
    </row>
    <row r="92" spans="1:7" ht="15" thickBot="1" x14ac:dyDescent="0.2">
      <c r="A92" s="76">
        <v>410</v>
      </c>
      <c r="B92" s="166">
        <v>0.50799300000000003</v>
      </c>
      <c r="C92" s="155">
        <v>0.68539700000000003</v>
      </c>
      <c r="D92" s="155">
        <v>0.64585899999999996</v>
      </c>
      <c r="E92" s="166">
        <v>0.33365899999999998</v>
      </c>
      <c r="F92" s="155">
        <v>0.46529700000000002</v>
      </c>
      <c r="G92" s="156">
        <v>0.41261300000000001</v>
      </c>
    </row>
    <row r="93" spans="1:7" x14ac:dyDescent="0.2">
      <c r="B93" s="164" t="s">
        <v>421</v>
      </c>
    </row>
    <row r="94" spans="1:7" ht="15" thickBot="1" x14ac:dyDescent="0.25">
      <c r="A94" s="142" t="s">
        <v>418</v>
      </c>
    </row>
    <row r="95" spans="1:7" ht="15" thickBot="1" x14ac:dyDescent="0.2">
      <c r="A95" s="16" t="s">
        <v>414</v>
      </c>
      <c r="B95" s="241" t="s">
        <v>419</v>
      </c>
      <c r="C95" s="242"/>
      <c r="D95" s="242"/>
      <c r="E95" s="241" t="s">
        <v>416</v>
      </c>
      <c r="F95" s="242"/>
      <c r="G95" s="243"/>
    </row>
    <row r="96" spans="1:7" x14ac:dyDescent="0.15">
      <c r="A96" s="75">
        <v>0</v>
      </c>
      <c r="B96" s="165">
        <v>0.98881200000000002</v>
      </c>
      <c r="C96" s="153">
        <v>0.91148200000000001</v>
      </c>
      <c r="D96" s="153">
        <v>0.95859899999999998</v>
      </c>
      <c r="E96" s="165">
        <v>0.90673099999999995</v>
      </c>
      <c r="F96" s="153">
        <v>0.92839799999999995</v>
      </c>
      <c r="G96" s="154">
        <v>1</v>
      </c>
    </row>
    <row r="97" spans="1:7" x14ac:dyDescent="0.15">
      <c r="A97" s="75">
        <v>10</v>
      </c>
      <c r="B97" s="165">
        <v>0.96625899999999998</v>
      </c>
      <c r="C97" s="153">
        <v>0.88406099999999999</v>
      </c>
      <c r="D97" s="153">
        <v>0.93093999999999999</v>
      </c>
      <c r="E97" s="165">
        <v>0.89615500000000003</v>
      </c>
      <c r="F97" s="153">
        <v>0.88457699999999995</v>
      </c>
      <c r="G97" s="154">
        <v>0.98740099999999997</v>
      </c>
    </row>
    <row r="98" spans="1:7" x14ac:dyDescent="0.15">
      <c r="A98" s="75">
        <v>20</v>
      </c>
      <c r="B98" s="165">
        <v>0.91190300000000002</v>
      </c>
      <c r="C98" s="153">
        <v>0.84786499999999998</v>
      </c>
      <c r="D98" s="153">
        <v>0.88458800000000004</v>
      </c>
      <c r="E98" s="165">
        <v>0.83358399999999999</v>
      </c>
      <c r="F98" s="153">
        <v>0.83849099999999999</v>
      </c>
      <c r="G98" s="154">
        <v>0.92725199999999997</v>
      </c>
    </row>
    <row r="99" spans="1:7" x14ac:dyDescent="0.15">
      <c r="A99" s="75">
        <v>30</v>
      </c>
      <c r="B99" s="165">
        <v>0.86645700000000003</v>
      </c>
      <c r="C99" s="153">
        <v>0.80983499999999997</v>
      </c>
      <c r="D99" s="153">
        <v>0.83042300000000002</v>
      </c>
      <c r="E99" s="165">
        <v>0.78987700000000005</v>
      </c>
      <c r="F99" s="153">
        <v>0.79575799999999997</v>
      </c>
      <c r="G99" s="154">
        <v>0.87639100000000003</v>
      </c>
    </row>
    <row r="100" spans="1:7" x14ac:dyDescent="0.15">
      <c r="A100" s="75">
        <v>40</v>
      </c>
      <c r="B100" s="165">
        <v>0.84534900000000002</v>
      </c>
      <c r="C100" s="153">
        <v>0.77052900000000002</v>
      </c>
      <c r="D100" s="153">
        <v>0.80614600000000003</v>
      </c>
      <c r="E100" s="165">
        <v>0.75669699999999995</v>
      </c>
      <c r="F100" s="153">
        <v>0.78173400000000004</v>
      </c>
      <c r="G100" s="154">
        <v>0.84171600000000002</v>
      </c>
    </row>
    <row r="101" spans="1:7" x14ac:dyDescent="0.15">
      <c r="A101" s="75">
        <v>50</v>
      </c>
      <c r="B101" s="165">
        <v>0.808257</v>
      </c>
      <c r="C101" s="153">
        <v>0.74542900000000001</v>
      </c>
      <c r="D101" s="153">
        <v>0.77196600000000004</v>
      </c>
      <c r="E101" s="165">
        <v>0.707565</v>
      </c>
      <c r="F101" s="153">
        <v>0.72070400000000001</v>
      </c>
      <c r="G101" s="154">
        <v>0.77057100000000001</v>
      </c>
    </row>
    <row r="102" spans="1:7" x14ac:dyDescent="0.15">
      <c r="A102" s="75">
        <v>60</v>
      </c>
      <c r="B102" s="165">
        <v>0.76203100000000001</v>
      </c>
      <c r="C102" s="153">
        <v>0.69442300000000001</v>
      </c>
      <c r="D102" s="153">
        <v>0.72346200000000005</v>
      </c>
      <c r="E102" s="165">
        <v>0.65919799999999995</v>
      </c>
      <c r="F102" s="153">
        <v>0.65311200000000003</v>
      </c>
      <c r="G102" s="154">
        <v>0.70569599999999999</v>
      </c>
    </row>
    <row r="103" spans="1:7" x14ac:dyDescent="0.15">
      <c r="A103" s="75">
        <v>70</v>
      </c>
      <c r="B103" s="165">
        <v>0.72970800000000002</v>
      </c>
      <c r="C103" s="153">
        <v>0.65525100000000003</v>
      </c>
      <c r="D103" s="153">
        <v>0.68459899999999996</v>
      </c>
      <c r="E103" s="165">
        <v>0.60367000000000004</v>
      </c>
      <c r="F103" s="153">
        <v>0.60573200000000005</v>
      </c>
      <c r="G103" s="154">
        <v>0.64992799999999995</v>
      </c>
    </row>
    <row r="104" spans="1:7" x14ac:dyDescent="0.15">
      <c r="A104" s="75">
        <v>80</v>
      </c>
      <c r="B104" s="165">
        <v>0.70117399999999996</v>
      </c>
      <c r="C104" s="153">
        <v>0.64323200000000003</v>
      </c>
      <c r="D104" s="153">
        <v>0.65633300000000006</v>
      </c>
      <c r="E104" s="165">
        <v>0.57352800000000004</v>
      </c>
      <c r="F104" s="153">
        <v>0.56661499999999998</v>
      </c>
      <c r="G104" s="154">
        <v>0.614819</v>
      </c>
    </row>
    <row r="105" spans="1:7" x14ac:dyDescent="0.15">
      <c r="A105" s="75">
        <v>90</v>
      </c>
      <c r="B105" s="165">
        <v>0.69583499999999998</v>
      </c>
      <c r="C105" s="153">
        <v>0.63275300000000001</v>
      </c>
      <c r="D105" s="153">
        <v>0.64398999999999995</v>
      </c>
      <c r="E105" s="165">
        <v>0.55886499999999995</v>
      </c>
      <c r="F105" s="153">
        <v>0.54545299999999997</v>
      </c>
      <c r="G105" s="154">
        <v>0.58789899999999995</v>
      </c>
    </row>
    <row r="106" spans="1:7" x14ac:dyDescent="0.15">
      <c r="A106" s="75">
        <v>100</v>
      </c>
      <c r="B106" s="165">
        <v>0.65586699999999998</v>
      </c>
      <c r="C106" s="153">
        <v>0.59662700000000002</v>
      </c>
      <c r="D106" s="153">
        <v>0.60830600000000001</v>
      </c>
      <c r="E106" s="165">
        <v>0.51777600000000001</v>
      </c>
      <c r="F106" s="153">
        <v>0.504749</v>
      </c>
      <c r="G106" s="154">
        <v>0.55867900000000004</v>
      </c>
    </row>
    <row r="107" spans="1:7" x14ac:dyDescent="0.15">
      <c r="A107" s="75">
        <v>110</v>
      </c>
      <c r="B107" s="165">
        <v>0.64609799999999995</v>
      </c>
      <c r="C107" s="153">
        <v>0.58653999999999995</v>
      </c>
      <c r="D107" s="153">
        <v>0.623166</v>
      </c>
      <c r="E107" s="165">
        <v>0.49634899999999998</v>
      </c>
      <c r="F107" s="153">
        <v>0.49204399999999998</v>
      </c>
      <c r="G107" s="154">
        <v>0.54067100000000001</v>
      </c>
    </row>
    <row r="108" spans="1:7" x14ac:dyDescent="0.15">
      <c r="A108" s="75">
        <v>120</v>
      </c>
      <c r="B108" s="165">
        <v>0.64461199999999996</v>
      </c>
      <c r="C108" s="153">
        <v>0.59087400000000001</v>
      </c>
      <c r="D108" s="153">
        <v>0.62402199999999997</v>
      </c>
      <c r="E108" s="165">
        <v>0.48947000000000002</v>
      </c>
      <c r="F108" s="153">
        <v>0.47196900000000003</v>
      </c>
      <c r="G108" s="154">
        <v>0.51981200000000005</v>
      </c>
    </row>
    <row r="109" spans="1:7" x14ac:dyDescent="0.15">
      <c r="A109" s="75">
        <v>130</v>
      </c>
      <c r="B109" s="165">
        <v>0.64942999999999995</v>
      </c>
      <c r="C109" s="153">
        <v>0.595808</v>
      </c>
      <c r="D109" s="153">
        <v>0.63322299999999998</v>
      </c>
      <c r="E109" s="165">
        <v>0.47325699999999998</v>
      </c>
      <c r="F109" s="153">
        <v>0.45761000000000002</v>
      </c>
      <c r="G109" s="154">
        <v>0.499556</v>
      </c>
    </row>
    <row r="110" spans="1:7" x14ac:dyDescent="0.15">
      <c r="A110" s="75">
        <v>140</v>
      </c>
      <c r="B110" s="165">
        <v>0.64632900000000004</v>
      </c>
      <c r="C110" s="153">
        <v>0.59357000000000004</v>
      </c>
      <c r="D110" s="153">
        <v>0.64360700000000004</v>
      </c>
      <c r="E110" s="165">
        <v>0.45294200000000001</v>
      </c>
      <c r="F110" s="153">
        <v>0.44642500000000002</v>
      </c>
      <c r="G110" s="154">
        <v>0.48810300000000001</v>
      </c>
    </row>
    <row r="111" spans="1:7" x14ac:dyDescent="0.15">
      <c r="A111" s="75">
        <v>150</v>
      </c>
      <c r="B111" s="165">
        <v>0.67480899999999999</v>
      </c>
      <c r="C111" s="153">
        <v>0.61812699999999998</v>
      </c>
      <c r="D111" s="153">
        <v>0.676844</v>
      </c>
      <c r="E111" s="165">
        <v>0.46347699999999997</v>
      </c>
      <c r="F111" s="153">
        <v>0.45201200000000002</v>
      </c>
      <c r="G111" s="154">
        <v>0.496784</v>
      </c>
    </row>
    <row r="112" spans="1:7" x14ac:dyDescent="0.15">
      <c r="A112" s="75">
        <v>160</v>
      </c>
      <c r="B112" s="165">
        <v>0.71239600000000003</v>
      </c>
      <c r="C112" s="153">
        <v>0.66501699999999997</v>
      </c>
      <c r="D112" s="153">
        <v>0.71787699999999999</v>
      </c>
      <c r="E112" s="165">
        <v>0.469808</v>
      </c>
      <c r="F112" s="153">
        <v>0.46243699999999999</v>
      </c>
      <c r="G112" s="154">
        <v>0.50058499999999995</v>
      </c>
    </row>
    <row r="113" spans="1:7" x14ac:dyDescent="0.15">
      <c r="A113" s="75">
        <v>170</v>
      </c>
      <c r="B113" s="165">
        <v>0.79142199999999996</v>
      </c>
      <c r="C113" s="153">
        <v>0.76245300000000005</v>
      </c>
      <c r="D113" s="153">
        <v>0.80748200000000003</v>
      </c>
      <c r="E113" s="165">
        <v>0.46453699999999998</v>
      </c>
      <c r="F113" s="153">
        <v>0.45734999999999998</v>
      </c>
      <c r="G113" s="154">
        <v>0.50418499999999999</v>
      </c>
    </row>
    <row r="114" spans="1:7" x14ac:dyDescent="0.15">
      <c r="A114" s="167">
        <v>180</v>
      </c>
      <c r="B114" s="250" t="s">
        <v>420</v>
      </c>
      <c r="C114" s="251"/>
      <c r="D114" s="252"/>
      <c r="E114" s="250" t="s">
        <v>420</v>
      </c>
      <c r="F114" s="251"/>
      <c r="G114" s="252"/>
    </row>
    <row r="115" spans="1:7" x14ac:dyDescent="0.15">
      <c r="A115" s="75">
        <v>190</v>
      </c>
      <c r="B115" s="165">
        <v>0.78225599999999995</v>
      </c>
      <c r="C115" s="153">
        <v>0.75266200000000005</v>
      </c>
      <c r="D115" s="153">
        <v>0.815218</v>
      </c>
      <c r="E115" s="165">
        <v>0.43543599999999999</v>
      </c>
      <c r="F115" s="153">
        <v>0.42610999999999999</v>
      </c>
      <c r="G115" s="154">
        <v>0.46536499999999997</v>
      </c>
    </row>
    <row r="116" spans="1:7" x14ac:dyDescent="0.15">
      <c r="A116" s="75">
        <v>200</v>
      </c>
      <c r="B116" s="165">
        <v>0.828152</v>
      </c>
      <c r="C116" s="153">
        <v>0.784466</v>
      </c>
      <c r="D116" s="153">
        <v>0.86281300000000005</v>
      </c>
      <c r="E116" s="165">
        <v>0.43678600000000001</v>
      </c>
      <c r="F116" s="153">
        <v>0.42486400000000002</v>
      </c>
      <c r="G116" s="154">
        <v>0.462397</v>
      </c>
    </row>
    <row r="117" spans="1:7" x14ac:dyDescent="0.15">
      <c r="A117" s="75">
        <v>210</v>
      </c>
      <c r="B117" s="165">
        <v>0.86621700000000001</v>
      </c>
      <c r="C117" s="153">
        <v>0.81642400000000004</v>
      </c>
      <c r="D117" s="153">
        <v>0.90359999999999996</v>
      </c>
      <c r="E117" s="165">
        <v>0.42944399999999999</v>
      </c>
      <c r="F117" s="153">
        <v>0.41942200000000002</v>
      </c>
      <c r="G117" s="154">
        <v>0.46051199999999998</v>
      </c>
    </row>
    <row r="118" spans="1:7" x14ac:dyDescent="0.15">
      <c r="A118" s="75">
        <v>220</v>
      </c>
      <c r="B118" s="165">
        <v>0.90151599999999998</v>
      </c>
      <c r="C118" s="153">
        <v>0.85174499999999997</v>
      </c>
      <c r="D118" s="153">
        <v>0.93359400000000003</v>
      </c>
      <c r="E118" s="165">
        <v>0.40793299999999999</v>
      </c>
      <c r="F118" s="153">
        <v>0.40334799999999998</v>
      </c>
      <c r="G118" s="154">
        <v>0.44542399999999999</v>
      </c>
    </row>
    <row r="119" spans="1:7" x14ac:dyDescent="0.15">
      <c r="A119" s="75">
        <v>230</v>
      </c>
      <c r="B119" s="165">
        <v>0.93601699999999999</v>
      </c>
      <c r="C119" s="153">
        <v>0.88998699999999997</v>
      </c>
      <c r="D119" s="153">
        <v>0.97092699999999998</v>
      </c>
      <c r="E119" s="165">
        <v>0.40986499999999998</v>
      </c>
      <c r="F119" s="153">
        <v>0.40511399999999997</v>
      </c>
      <c r="G119" s="154">
        <v>0.44967600000000002</v>
      </c>
    </row>
    <row r="120" spans="1:7" x14ac:dyDescent="0.15">
      <c r="A120" s="75">
        <v>240</v>
      </c>
      <c r="B120" s="165">
        <v>0.96213300000000002</v>
      </c>
      <c r="C120" s="153">
        <v>0.91721399999999997</v>
      </c>
      <c r="D120" s="153">
        <v>1</v>
      </c>
      <c r="E120" s="165">
        <v>0.40962599999999999</v>
      </c>
      <c r="F120" s="153">
        <v>0.407084</v>
      </c>
      <c r="G120" s="154">
        <v>0.45049699999999998</v>
      </c>
    </row>
    <row r="121" spans="1:7" x14ac:dyDescent="0.15">
      <c r="A121" s="75">
        <v>250</v>
      </c>
      <c r="B121" s="165">
        <v>0.95863100000000001</v>
      </c>
      <c r="C121" s="153">
        <v>0.91310800000000003</v>
      </c>
      <c r="D121" s="153">
        <v>0.98663599999999996</v>
      </c>
      <c r="E121" s="165">
        <v>0.40349299999999999</v>
      </c>
      <c r="F121" s="153">
        <v>0.39673000000000003</v>
      </c>
      <c r="G121" s="154">
        <v>0.43814599999999998</v>
      </c>
    </row>
    <row r="122" spans="1:7" x14ac:dyDescent="0.15">
      <c r="A122" s="75">
        <v>260</v>
      </c>
      <c r="B122" s="165">
        <v>0.97073299999999996</v>
      </c>
      <c r="C122" s="153">
        <v>0.92345999999999995</v>
      </c>
      <c r="D122" s="153">
        <v>0.99426199999999998</v>
      </c>
      <c r="E122" s="165">
        <v>0.40385500000000002</v>
      </c>
      <c r="F122" s="153">
        <v>0.39748899999999998</v>
      </c>
      <c r="G122" s="154">
        <v>0.43902000000000002</v>
      </c>
    </row>
    <row r="123" spans="1:7" x14ac:dyDescent="0.15">
      <c r="A123" s="75">
        <v>270</v>
      </c>
      <c r="B123" s="165">
        <v>0.968719</v>
      </c>
      <c r="C123" s="153">
        <v>0.92533399999999999</v>
      </c>
      <c r="D123" s="153">
        <v>0.98491700000000004</v>
      </c>
      <c r="E123" s="165">
        <v>0.40334599999999998</v>
      </c>
      <c r="F123" s="153">
        <v>0.398976</v>
      </c>
      <c r="G123" s="154">
        <v>0.43574200000000002</v>
      </c>
    </row>
    <row r="124" spans="1:7" x14ac:dyDescent="0.15">
      <c r="A124" s="75">
        <v>280</v>
      </c>
      <c r="B124" s="165">
        <v>0.960843</v>
      </c>
      <c r="C124" s="153">
        <v>0.91715599999999997</v>
      </c>
      <c r="D124" s="153">
        <v>0.97503300000000004</v>
      </c>
      <c r="E124" s="165">
        <v>0.39411099999999999</v>
      </c>
      <c r="F124" s="153">
        <v>0.38480199999999998</v>
      </c>
      <c r="G124" s="154">
        <v>0.43029099999999998</v>
      </c>
    </row>
    <row r="125" spans="1:7" x14ac:dyDescent="0.15">
      <c r="A125" s="75">
        <v>290</v>
      </c>
      <c r="B125" s="165">
        <v>0.95368799999999998</v>
      </c>
      <c r="C125" s="153">
        <v>0.90966000000000002</v>
      </c>
      <c r="D125" s="153">
        <v>0.95809100000000003</v>
      </c>
      <c r="E125" s="165">
        <v>0.39391199999999998</v>
      </c>
      <c r="F125" s="153">
        <v>0.38453900000000002</v>
      </c>
      <c r="G125" s="154">
        <v>0.42229899999999998</v>
      </c>
    </row>
    <row r="126" spans="1:7" x14ac:dyDescent="0.15">
      <c r="A126" s="75">
        <v>300</v>
      </c>
      <c r="B126" s="165">
        <v>0.94389599999999996</v>
      </c>
      <c r="C126" s="153">
        <v>0.90432800000000002</v>
      </c>
      <c r="D126" s="153">
        <v>0.942716</v>
      </c>
      <c r="E126" s="165">
        <v>0.38736900000000002</v>
      </c>
      <c r="F126" s="153">
        <v>0.37471199999999999</v>
      </c>
      <c r="G126" s="154">
        <v>0.42383500000000002</v>
      </c>
    </row>
    <row r="127" spans="1:7" x14ac:dyDescent="0.15">
      <c r="A127" s="75">
        <v>310</v>
      </c>
      <c r="B127" s="165">
        <v>0.92358600000000002</v>
      </c>
      <c r="C127" s="153">
        <v>0.88314099999999995</v>
      </c>
      <c r="D127" s="153">
        <v>0.91251400000000005</v>
      </c>
      <c r="E127" s="165">
        <v>0.372923</v>
      </c>
      <c r="F127" s="153">
        <v>0.35901699999999998</v>
      </c>
      <c r="G127" s="154">
        <v>0.40792699999999998</v>
      </c>
    </row>
    <row r="128" spans="1:7" x14ac:dyDescent="0.15">
      <c r="A128" s="75">
        <v>320</v>
      </c>
      <c r="B128" s="165">
        <v>0.92062900000000003</v>
      </c>
      <c r="C128" s="153">
        <v>0.88119599999999998</v>
      </c>
      <c r="D128" s="153">
        <v>0.90493599999999996</v>
      </c>
      <c r="E128" s="165">
        <v>0.37031900000000001</v>
      </c>
      <c r="F128" s="153">
        <v>0.36091200000000001</v>
      </c>
      <c r="G128" s="154">
        <v>0.40644000000000002</v>
      </c>
    </row>
    <row r="129" spans="1:7" x14ac:dyDescent="0.15">
      <c r="A129" s="75">
        <v>330</v>
      </c>
      <c r="B129" s="165">
        <v>0.89017999999999997</v>
      </c>
      <c r="C129" s="153">
        <v>0.85310900000000001</v>
      </c>
      <c r="D129" s="153">
        <v>0.865892</v>
      </c>
      <c r="E129" s="165">
        <v>0.36028900000000003</v>
      </c>
      <c r="F129" s="153">
        <v>0.34673900000000002</v>
      </c>
      <c r="G129" s="154">
        <v>0.39139499999999999</v>
      </c>
    </row>
    <row r="130" spans="1:7" x14ac:dyDescent="0.15">
      <c r="A130" s="75">
        <v>340</v>
      </c>
      <c r="B130" s="165">
        <v>0.87568900000000005</v>
      </c>
      <c r="C130" s="153">
        <v>0.83196999999999999</v>
      </c>
      <c r="D130" s="153">
        <v>0.84851799999999999</v>
      </c>
      <c r="E130" s="165">
        <v>0.35299199999999997</v>
      </c>
      <c r="F130" s="153">
        <v>0.33765800000000001</v>
      </c>
      <c r="G130" s="154">
        <v>0.38777600000000001</v>
      </c>
    </row>
    <row r="131" spans="1:7" x14ac:dyDescent="0.15">
      <c r="A131" s="75">
        <v>350</v>
      </c>
      <c r="B131" s="165">
        <v>0.85019500000000003</v>
      </c>
      <c r="C131" s="153">
        <v>0.811226</v>
      </c>
      <c r="D131" s="153">
        <v>0.81933400000000001</v>
      </c>
      <c r="E131" s="165">
        <v>0.33543200000000001</v>
      </c>
      <c r="F131" s="153">
        <v>0.329262</v>
      </c>
      <c r="G131" s="154">
        <v>0.37251699999999999</v>
      </c>
    </row>
    <row r="132" spans="1:7" x14ac:dyDescent="0.15">
      <c r="A132" s="75">
        <v>360</v>
      </c>
      <c r="B132" s="165">
        <v>0.84130400000000005</v>
      </c>
      <c r="C132" s="153">
        <v>0.79512300000000002</v>
      </c>
      <c r="D132" s="153">
        <v>0.80690799999999996</v>
      </c>
      <c r="E132" s="165">
        <v>0.333507</v>
      </c>
      <c r="F132" s="153">
        <v>0.32239099999999998</v>
      </c>
      <c r="G132" s="154">
        <v>0.36624000000000001</v>
      </c>
    </row>
    <row r="133" spans="1:7" x14ac:dyDescent="0.15">
      <c r="A133" s="75">
        <v>370</v>
      </c>
      <c r="B133" s="165">
        <v>0.82446399999999997</v>
      </c>
      <c r="C133" s="153">
        <v>0.77790700000000002</v>
      </c>
      <c r="D133" s="153">
        <v>0.79490000000000005</v>
      </c>
      <c r="E133" s="165">
        <v>0.330092</v>
      </c>
      <c r="F133" s="153">
        <v>0.317328</v>
      </c>
      <c r="G133" s="154">
        <v>0.36677599999999999</v>
      </c>
    </row>
    <row r="134" spans="1:7" x14ac:dyDescent="0.15">
      <c r="A134" s="75">
        <v>380</v>
      </c>
      <c r="B134" s="165">
        <v>0.81659400000000004</v>
      </c>
      <c r="C134" s="153">
        <v>0.76851599999999998</v>
      </c>
      <c r="D134" s="153">
        <v>0.78208200000000005</v>
      </c>
      <c r="E134" s="165">
        <v>0.33002100000000001</v>
      </c>
      <c r="F134" s="153">
        <v>0.31511400000000001</v>
      </c>
      <c r="G134" s="154">
        <v>0.36102600000000001</v>
      </c>
    </row>
    <row r="135" spans="1:7" x14ac:dyDescent="0.15">
      <c r="A135" s="75">
        <v>390</v>
      </c>
      <c r="B135" s="165">
        <v>0.80523</v>
      </c>
      <c r="C135" s="153">
        <v>0.74801799999999996</v>
      </c>
      <c r="D135" s="153">
        <v>0.76062099999999999</v>
      </c>
      <c r="E135" s="165">
        <v>0.31769900000000001</v>
      </c>
      <c r="F135" s="153">
        <v>0.30619000000000002</v>
      </c>
      <c r="G135" s="154">
        <v>0.35557499999999997</v>
      </c>
    </row>
    <row r="136" spans="1:7" x14ac:dyDescent="0.15">
      <c r="A136" s="75">
        <v>400</v>
      </c>
      <c r="B136" s="165">
        <v>0.80042500000000005</v>
      </c>
      <c r="C136" s="153">
        <v>0.73710399999999998</v>
      </c>
      <c r="D136" s="153">
        <v>0.75883900000000004</v>
      </c>
      <c r="E136" s="165">
        <v>0.31746999999999997</v>
      </c>
      <c r="F136" s="153">
        <v>0.30613600000000002</v>
      </c>
      <c r="G136" s="154">
        <v>0.35612899999999997</v>
      </c>
    </row>
    <row r="137" spans="1:7" ht="15" thickBot="1" x14ac:dyDescent="0.2">
      <c r="A137" s="76">
        <v>410</v>
      </c>
      <c r="B137" s="166">
        <v>0.77568899999999996</v>
      </c>
      <c r="C137" s="155">
        <v>0.71228100000000005</v>
      </c>
      <c r="D137" s="155">
        <v>0.72797100000000003</v>
      </c>
      <c r="E137" s="166">
        <v>0.30462499999999998</v>
      </c>
      <c r="F137" s="155">
        <v>0.29062100000000002</v>
      </c>
      <c r="G137" s="156">
        <v>0.34073999999999999</v>
      </c>
    </row>
    <row r="138" spans="1:7" x14ac:dyDescent="0.2">
      <c r="B138" s="164" t="s">
        <v>421</v>
      </c>
    </row>
  </sheetData>
  <mergeCells count="21">
    <mergeCell ref="H2:M2"/>
    <mergeCell ref="B2:G2"/>
    <mergeCell ref="B9:G9"/>
    <mergeCell ref="H9:M9"/>
    <mergeCell ref="D16:I16"/>
    <mergeCell ref="A17:A20"/>
    <mergeCell ref="A21:A24"/>
    <mergeCell ref="A25:A28"/>
    <mergeCell ref="A29:A32"/>
    <mergeCell ref="B35:G35"/>
    <mergeCell ref="H35:M35"/>
    <mergeCell ref="N35:S35"/>
    <mergeCell ref="T35:Y35"/>
    <mergeCell ref="B50:D50"/>
    <mergeCell ref="E50:G50"/>
    <mergeCell ref="B69:D69"/>
    <mergeCell ref="E69:G69"/>
    <mergeCell ref="B95:D95"/>
    <mergeCell ref="E95:G95"/>
    <mergeCell ref="B114:D114"/>
    <mergeCell ref="E114:G114"/>
  </mergeCells>
  <phoneticPr fontId="7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22F28-136E-4B29-A443-2ED4D3433D5F}">
  <dimension ref="A1:O30"/>
  <sheetViews>
    <sheetView zoomScale="70" zoomScaleNormal="70" workbookViewId="0">
      <selection activeCell="I30" sqref="I30"/>
    </sheetView>
  </sheetViews>
  <sheetFormatPr baseColWidth="10" defaultColWidth="9" defaultRowHeight="14" x14ac:dyDescent="0.15"/>
  <cols>
    <col min="1" max="1" width="14.6640625" style="2" customWidth="1"/>
    <col min="2" max="13" width="9" style="2"/>
    <col min="14" max="14" width="16.6640625" style="2" customWidth="1"/>
    <col min="15" max="15" width="18.6640625" style="2" customWidth="1"/>
    <col min="16" max="16384" width="9" style="2"/>
  </cols>
  <sheetData>
    <row r="1" spans="1:15" ht="15" thickBot="1" x14ac:dyDescent="0.2">
      <c r="A1" s="9" t="s">
        <v>382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ht="15" thickBot="1" x14ac:dyDescent="0.2">
      <c r="A2" s="9"/>
      <c r="B2" s="220" t="s">
        <v>292</v>
      </c>
      <c r="C2" s="222"/>
      <c r="D2" s="222"/>
      <c r="E2" s="222"/>
      <c r="F2" s="222"/>
      <c r="G2" s="221"/>
      <c r="H2" s="222" t="s">
        <v>293</v>
      </c>
      <c r="I2" s="222"/>
      <c r="J2" s="222"/>
      <c r="K2" s="222"/>
      <c r="L2" s="222"/>
      <c r="M2" s="221"/>
      <c r="N2" s="9"/>
      <c r="O2" s="9"/>
    </row>
    <row r="3" spans="1:15" ht="15" thickBot="1" x14ac:dyDescent="0.2">
      <c r="A3" s="13" t="s">
        <v>294</v>
      </c>
      <c r="B3" s="24">
        <v>20560.91</v>
      </c>
      <c r="C3" s="25">
        <v>22296.34</v>
      </c>
      <c r="D3" s="25">
        <v>21701.35</v>
      </c>
      <c r="E3" s="25">
        <v>21983.27</v>
      </c>
      <c r="F3" s="25">
        <v>19476.560000000001</v>
      </c>
      <c r="G3" s="26">
        <v>18231.689999999999</v>
      </c>
      <c r="H3" s="25">
        <v>506301.6</v>
      </c>
      <c r="I3" s="25">
        <v>537385.80000000005</v>
      </c>
      <c r="J3" s="25">
        <v>579294.5</v>
      </c>
      <c r="K3" s="25">
        <v>511044.1</v>
      </c>
      <c r="L3" s="25">
        <v>524202.9</v>
      </c>
      <c r="M3" s="26">
        <v>447172.1</v>
      </c>
      <c r="N3" s="9"/>
      <c r="O3" s="9"/>
    </row>
    <row r="4" spans="1:15" x14ac:dyDescent="0.15">
      <c r="A4" s="9"/>
      <c r="B4" s="101" t="s">
        <v>295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x14ac:dyDescent="0.1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5" ht="15" thickBot="1" x14ac:dyDescent="0.2">
      <c r="A6" s="9" t="s">
        <v>383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15" thickBot="1" x14ac:dyDescent="0.2">
      <c r="A7" s="9"/>
      <c r="B7" s="220" t="s">
        <v>296</v>
      </c>
      <c r="C7" s="222"/>
      <c r="D7" s="222"/>
      <c r="E7" s="222"/>
      <c r="F7" s="222"/>
      <c r="G7" s="221"/>
      <c r="H7" s="220" t="s">
        <v>297</v>
      </c>
      <c r="I7" s="222"/>
      <c r="J7" s="222"/>
      <c r="K7" s="222"/>
      <c r="L7" s="222"/>
      <c r="M7" s="221"/>
      <c r="N7" s="9"/>
      <c r="O7" s="9"/>
    </row>
    <row r="8" spans="1:15" x14ac:dyDescent="0.15">
      <c r="A8" s="9"/>
      <c r="B8" s="22">
        <v>1509250</v>
      </c>
      <c r="C8" s="21">
        <v>1524139</v>
      </c>
      <c r="D8" s="21">
        <v>1435603</v>
      </c>
      <c r="E8" s="21">
        <v>1617343</v>
      </c>
      <c r="F8" s="21">
        <v>1602302</v>
      </c>
      <c r="G8" s="23">
        <v>1396282</v>
      </c>
      <c r="H8" s="22">
        <v>96.02</v>
      </c>
      <c r="I8" s="21">
        <v>96.78</v>
      </c>
      <c r="J8" s="21">
        <v>96.16</v>
      </c>
      <c r="K8" s="21">
        <v>98.99</v>
      </c>
      <c r="L8" s="21">
        <v>96.24</v>
      </c>
      <c r="M8" s="23">
        <v>94.03</v>
      </c>
      <c r="N8" s="9"/>
      <c r="O8" s="9"/>
    </row>
    <row r="9" spans="1:15" x14ac:dyDescent="0.15">
      <c r="A9" s="9"/>
      <c r="B9" s="22">
        <v>1360647</v>
      </c>
      <c r="C9" s="21">
        <v>1292618</v>
      </c>
      <c r="D9" s="21">
        <v>1460962</v>
      </c>
      <c r="E9" s="21">
        <v>1600325</v>
      </c>
      <c r="F9" s="21">
        <v>1479489</v>
      </c>
      <c r="G9" s="23">
        <v>1277676</v>
      </c>
      <c r="H9" s="22">
        <v>96.6</v>
      </c>
      <c r="I9" s="21">
        <v>97.3</v>
      </c>
      <c r="J9" s="21">
        <v>96.93</v>
      </c>
      <c r="K9" s="21">
        <v>98.13</v>
      </c>
      <c r="L9" s="21">
        <v>97.51</v>
      </c>
      <c r="M9" s="23">
        <v>97.8</v>
      </c>
      <c r="N9" s="9"/>
      <c r="O9" s="9"/>
    </row>
    <row r="10" spans="1:15" x14ac:dyDescent="0.15">
      <c r="A10" s="9"/>
      <c r="B10" s="22">
        <v>1314854</v>
      </c>
      <c r="C10" s="21">
        <v>1267564</v>
      </c>
      <c r="D10" s="21">
        <v>1309811</v>
      </c>
      <c r="E10" s="21">
        <v>1319269</v>
      </c>
      <c r="F10" s="21">
        <v>1592969</v>
      </c>
      <c r="G10" s="23">
        <v>1465433</v>
      </c>
      <c r="H10" s="22">
        <v>96.98</v>
      </c>
      <c r="I10" s="21">
        <v>97.35</v>
      </c>
      <c r="J10" s="21">
        <v>96.83</v>
      </c>
      <c r="K10" s="21">
        <v>98.39</v>
      </c>
      <c r="L10" s="21">
        <v>98.32</v>
      </c>
      <c r="M10" s="23">
        <v>96.82</v>
      </c>
      <c r="N10" s="9"/>
      <c r="O10" s="9"/>
    </row>
    <row r="11" spans="1:15" x14ac:dyDescent="0.15">
      <c r="A11" s="9"/>
      <c r="B11" s="22">
        <v>1216809</v>
      </c>
      <c r="C11" s="21">
        <v>1186640</v>
      </c>
      <c r="D11" s="21">
        <v>1236917</v>
      </c>
      <c r="E11" s="21">
        <v>1167176</v>
      </c>
      <c r="F11" s="21">
        <v>1233945</v>
      </c>
      <c r="G11" s="23">
        <v>1336009</v>
      </c>
      <c r="H11" s="22">
        <v>97.94</v>
      </c>
      <c r="I11" s="21">
        <v>96.98</v>
      </c>
      <c r="J11" s="21">
        <v>96.41</v>
      </c>
      <c r="K11" s="21">
        <v>98.6</v>
      </c>
      <c r="L11" s="21">
        <v>97.72</v>
      </c>
      <c r="M11" s="23">
        <v>97.38</v>
      </c>
      <c r="N11" s="9"/>
      <c r="O11" s="9"/>
    </row>
    <row r="12" spans="1:15" x14ac:dyDescent="0.15">
      <c r="A12" s="9"/>
      <c r="B12" s="22">
        <v>835674.1</v>
      </c>
      <c r="C12" s="21">
        <v>918987</v>
      </c>
      <c r="D12" s="21">
        <v>1005766</v>
      </c>
      <c r="E12" s="21">
        <v>814569.6</v>
      </c>
      <c r="F12" s="21">
        <v>1066414</v>
      </c>
      <c r="G12" s="23">
        <v>1038136</v>
      </c>
      <c r="H12" s="22">
        <v>97.88</v>
      </c>
      <c r="I12" s="21">
        <v>97.65</v>
      </c>
      <c r="J12" s="21">
        <v>97.21</v>
      </c>
      <c r="K12" s="21">
        <v>98.36</v>
      </c>
      <c r="L12" s="21">
        <v>98.2</v>
      </c>
      <c r="M12" s="23">
        <v>97.93</v>
      </c>
      <c r="N12" s="9"/>
      <c r="O12" s="9"/>
    </row>
    <row r="13" spans="1:15" x14ac:dyDescent="0.15">
      <c r="A13" s="9"/>
      <c r="B13" s="22">
        <v>739921.3</v>
      </c>
      <c r="C13" s="21">
        <v>820120.5</v>
      </c>
      <c r="D13" s="21">
        <v>813339.8</v>
      </c>
      <c r="E13" s="21">
        <v>653260.4</v>
      </c>
      <c r="F13" s="21">
        <v>694148.8</v>
      </c>
      <c r="G13" s="23">
        <v>904789.5</v>
      </c>
      <c r="H13" s="22">
        <v>97.78</v>
      </c>
      <c r="I13" s="21">
        <v>96.92</v>
      </c>
      <c r="J13" s="21">
        <v>97.3</v>
      </c>
      <c r="K13" s="21">
        <v>98</v>
      </c>
      <c r="L13" s="21">
        <v>98.02</v>
      </c>
      <c r="M13" s="23">
        <v>97.44</v>
      </c>
      <c r="N13" s="9"/>
      <c r="O13" s="9"/>
    </row>
    <row r="14" spans="1:15" x14ac:dyDescent="0.15">
      <c r="A14" s="9"/>
      <c r="B14" s="22">
        <v>555068.30000000005</v>
      </c>
      <c r="C14" s="21">
        <v>668227.5</v>
      </c>
      <c r="D14" s="21">
        <v>531249.69999999995</v>
      </c>
      <c r="E14" s="21">
        <v>460259.9</v>
      </c>
      <c r="F14" s="21">
        <v>575074.30000000005</v>
      </c>
      <c r="G14" s="23">
        <v>659034.69999999995</v>
      </c>
      <c r="H14" s="22">
        <v>96.72</v>
      </c>
      <c r="I14" s="21">
        <v>96.94</v>
      </c>
      <c r="J14" s="21">
        <v>96.52</v>
      </c>
      <c r="K14" s="21">
        <v>98.01</v>
      </c>
      <c r="L14" s="21">
        <v>98.43</v>
      </c>
      <c r="M14" s="23">
        <v>97.87</v>
      </c>
      <c r="N14" s="9"/>
      <c r="O14" s="9"/>
    </row>
    <row r="15" spans="1:15" x14ac:dyDescent="0.15">
      <c r="A15" s="9"/>
      <c r="B15" s="22">
        <v>210763.1</v>
      </c>
      <c r="C15" s="21">
        <v>209640.5</v>
      </c>
      <c r="D15" s="21">
        <v>215880.8</v>
      </c>
      <c r="E15" s="21">
        <v>246871</v>
      </c>
      <c r="F15" s="21">
        <v>273154.5</v>
      </c>
      <c r="G15" s="23">
        <v>272500.8</v>
      </c>
      <c r="H15" s="22">
        <v>88.34</v>
      </c>
      <c r="I15" s="21">
        <v>83.18</v>
      </c>
      <c r="J15" s="21">
        <v>86.58</v>
      </c>
      <c r="K15" s="21">
        <v>93.83</v>
      </c>
      <c r="L15" s="21">
        <v>93.61</v>
      </c>
      <c r="M15" s="23">
        <v>92.2</v>
      </c>
      <c r="N15" s="9"/>
      <c r="O15" s="9"/>
    </row>
    <row r="16" spans="1:15" x14ac:dyDescent="0.15">
      <c r="A16" s="9"/>
      <c r="B16" s="22">
        <v>149213.1</v>
      </c>
      <c r="C16" s="21">
        <v>135966.70000000001</v>
      </c>
      <c r="D16" s="21">
        <v>194233.9</v>
      </c>
      <c r="E16" s="21">
        <v>171019.1</v>
      </c>
      <c r="F16" s="21">
        <v>159579.5</v>
      </c>
      <c r="G16" s="23">
        <v>166446.20000000001</v>
      </c>
      <c r="H16" s="22">
        <v>62.45</v>
      </c>
      <c r="I16" s="21">
        <v>60.71</v>
      </c>
      <c r="J16" s="21">
        <v>62.03</v>
      </c>
      <c r="K16" s="21">
        <v>76.36</v>
      </c>
      <c r="L16" s="21">
        <v>78.459999999999994</v>
      </c>
      <c r="M16" s="23">
        <v>78.22</v>
      </c>
      <c r="N16" s="9"/>
      <c r="O16" s="9"/>
    </row>
    <row r="17" spans="1:15" x14ac:dyDescent="0.15">
      <c r="A17" s="9"/>
      <c r="B17" s="22">
        <v>100979.8</v>
      </c>
      <c r="C17" s="21">
        <v>99804.28</v>
      </c>
      <c r="D17" s="21">
        <v>135095.6</v>
      </c>
      <c r="E17" s="21">
        <v>100919.4</v>
      </c>
      <c r="F17" s="21">
        <v>114222</v>
      </c>
      <c r="G17" s="23">
        <v>122168.8</v>
      </c>
      <c r="H17" s="22">
        <v>18.920000000000002</v>
      </c>
      <c r="I17" s="21">
        <v>18.670000000000002</v>
      </c>
      <c r="J17" s="21">
        <v>25.41</v>
      </c>
      <c r="K17" s="21">
        <v>35.53</v>
      </c>
      <c r="L17" s="21">
        <v>36.409999999999997</v>
      </c>
      <c r="M17" s="23">
        <v>30.66</v>
      </c>
      <c r="N17" s="9"/>
      <c r="O17" s="9"/>
    </row>
    <row r="18" spans="1:15" x14ac:dyDescent="0.15">
      <c r="A18" s="9"/>
      <c r="B18" s="22">
        <v>70735.31</v>
      </c>
      <c r="C18" s="21">
        <v>71278.649999999994</v>
      </c>
      <c r="D18" s="21">
        <v>79106.89</v>
      </c>
      <c r="E18" s="21">
        <v>83791.009999999995</v>
      </c>
      <c r="F18" s="21">
        <v>78750.62</v>
      </c>
      <c r="G18" s="23">
        <v>79837.95</v>
      </c>
      <c r="H18" s="22">
        <v>1.75</v>
      </c>
      <c r="I18" s="21">
        <v>1.96</v>
      </c>
      <c r="J18" s="21">
        <v>2.54</v>
      </c>
      <c r="K18" s="21">
        <v>3.61</v>
      </c>
      <c r="L18" s="21">
        <v>4.08</v>
      </c>
      <c r="M18" s="23">
        <v>2.2599999999999998</v>
      </c>
      <c r="N18" s="9"/>
      <c r="O18" s="9"/>
    </row>
    <row r="19" spans="1:15" x14ac:dyDescent="0.15">
      <c r="A19" s="9"/>
      <c r="B19" s="22">
        <v>61605.27</v>
      </c>
      <c r="C19" s="21">
        <v>63851.22</v>
      </c>
      <c r="D19" s="21">
        <v>72423.91</v>
      </c>
      <c r="E19" s="21">
        <v>64228.28</v>
      </c>
      <c r="F19" s="21">
        <v>68093.09</v>
      </c>
      <c r="G19" s="23">
        <v>74247</v>
      </c>
      <c r="H19" s="22">
        <v>0.57999999999999996</v>
      </c>
      <c r="I19" s="21">
        <v>0.6</v>
      </c>
      <c r="J19" s="21">
        <v>0.82</v>
      </c>
      <c r="K19" s="21">
        <v>1.1100000000000001</v>
      </c>
      <c r="L19" s="21">
        <v>1.19</v>
      </c>
      <c r="M19" s="23">
        <v>0.53</v>
      </c>
      <c r="N19" s="9"/>
      <c r="O19" s="9"/>
    </row>
    <row r="20" spans="1:15" ht="15" thickBot="1" x14ac:dyDescent="0.2">
      <c r="A20" s="9"/>
      <c r="B20" s="24">
        <v>66500.38</v>
      </c>
      <c r="C20" s="25">
        <v>69824.88</v>
      </c>
      <c r="D20" s="25">
        <v>72421.17</v>
      </c>
      <c r="E20" s="25">
        <v>67462.64</v>
      </c>
      <c r="F20" s="25">
        <v>55570.44</v>
      </c>
      <c r="G20" s="26">
        <v>52491.49</v>
      </c>
      <c r="H20" s="24">
        <v>0.81</v>
      </c>
      <c r="I20" s="25">
        <v>0.62</v>
      </c>
      <c r="J20" s="25">
        <v>0.76</v>
      </c>
      <c r="K20" s="25">
        <v>0.56000000000000005</v>
      </c>
      <c r="L20" s="25">
        <v>0.49</v>
      </c>
      <c r="M20" s="26">
        <v>0.91</v>
      </c>
      <c r="N20" s="9"/>
      <c r="O20" s="9"/>
    </row>
    <row r="21" spans="1:15" x14ac:dyDescent="0.1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ht="15" thickBot="1" x14ac:dyDescent="0.2">
      <c r="A22" s="9" t="s">
        <v>384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1:15" ht="15" thickBot="1" x14ac:dyDescent="0.2">
      <c r="A23" s="9"/>
      <c r="B23" s="235" t="s">
        <v>292</v>
      </c>
      <c r="C23" s="236"/>
      <c r="D23" s="236"/>
      <c r="E23" s="236"/>
      <c r="F23" s="236"/>
      <c r="G23" s="237"/>
      <c r="H23" s="236" t="s">
        <v>299</v>
      </c>
      <c r="I23" s="236"/>
      <c r="J23" s="236"/>
      <c r="K23" s="236"/>
      <c r="L23" s="236"/>
      <c r="M23" s="237"/>
      <c r="N23" s="9"/>
      <c r="O23" s="9"/>
    </row>
    <row r="24" spans="1:15" ht="15" thickBot="1" x14ac:dyDescent="0.2">
      <c r="A24" s="13" t="s">
        <v>300</v>
      </c>
      <c r="B24" s="24">
        <v>3159</v>
      </c>
      <c r="C24" s="25">
        <v>2454.35</v>
      </c>
      <c r="D24" s="25">
        <v>3003.21</v>
      </c>
      <c r="E24" s="25">
        <v>2743.06</v>
      </c>
      <c r="F24" s="25">
        <v>3002.85</v>
      </c>
      <c r="G24" s="26">
        <v>3315.41</v>
      </c>
      <c r="H24" s="25">
        <v>233698.9</v>
      </c>
      <c r="I24" s="25">
        <v>199688.03</v>
      </c>
      <c r="J24" s="25">
        <v>178099.3</v>
      </c>
      <c r="K24" s="25">
        <v>171952.23</v>
      </c>
      <c r="L24" s="25">
        <v>165027.75</v>
      </c>
      <c r="M24" s="26">
        <v>148517.60999999999</v>
      </c>
      <c r="N24" s="9"/>
      <c r="O24" s="9"/>
    </row>
    <row r="25" spans="1:15" x14ac:dyDescent="0.15">
      <c r="A25" s="9"/>
      <c r="B25" s="101" t="s">
        <v>295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x14ac:dyDescent="0.1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15" thickBot="1" x14ac:dyDescent="0.2">
      <c r="A27" s="9" t="s">
        <v>385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15" thickBot="1" x14ac:dyDescent="0.2">
      <c r="A28" s="13"/>
      <c r="B28" s="235" t="s">
        <v>292</v>
      </c>
      <c r="C28" s="236"/>
      <c r="D28" s="236"/>
      <c r="E28" s="236"/>
      <c r="F28" s="236"/>
      <c r="G28" s="236"/>
      <c r="H28" s="235" t="s">
        <v>299</v>
      </c>
      <c r="I28" s="236"/>
      <c r="J28" s="236"/>
      <c r="K28" s="236"/>
      <c r="L28" s="236"/>
      <c r="M28" s="237"/>
      <c r="N28" s="15" t="s">
        <v>53</v>
      </c>
      <c r="O28" s="15" t="s">
        <v>62</v>
      </c>
    </row>
    <row r="29" spans="1:15" ht="15" thickBot="1" x14ac:dyDescent="0.2">
      <c r="A29" s="13" t="s">
        <v>297</v>
      </c>
      <c r="B29" s="6">
        <v>0.03</v>
      </c>
      <c r="C29" s="7">
        <v>0</v>
      </c>
      <c r="D29" s="7">
        <v>0</v>
      </c>
      <c r="E29" s="7">
        <v>0.03</v>
      </c>
      <c r="F29" s="7">
        <v>0</v>
      </c>
      <c r="G29" s="7">
        <v>0.01</v>
      </c>
      <c r="H29" s="6">
        <v>69.7</v>
      </c>
      <c r="I29" s="7">
        <v>70.62</v>
      </c>
      <c r="J29" s="7">
        <v>68.19</v>
      </c>
      <c r="K29" s="7">
        <v>68.400000000000006</v>
      </c>
      <c r="L29" s="7">
        <v>70.56</v>
      </c>
      <c r="M29" s="8">
        <v>72.98</v>
      </c>
      <c r="N29" s="109">
        <v>0</v>
      </c>
      <c r="O29" s="109">
        <v>71.7</v>
      </c>
    </row>
    <row r="30" spans="1:15" x14ac:dyDescent="0.1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</sheetData>
  <mergeCells count="8">
    <mergeCell ref="B28:G28"/>
    <mergeCell ref="H28:M28"/>
    <mergeCell ref="B2:G2"/>
    <mergeCell ref="H2:M2"/>
    <mergeCell ref="B7:G7"/>
    <mergeCell ref="H7:M7"/>
    <mergeCell ref="B23:G23"/>
    <mergeCell ref="H23:M23"/>
  </mergeCells>
  <phoneticPr fontId="7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839C5-4BA2-4D03-BA56-373AF9FA7A8A}">
  <dimension ref="A1:S28"/>
  <sheetViews>
    <sheetView workbookViewId="0">
      <selection activeCell="F40" sqref="F40"/>
    </sheetView>
  </sheetViews>
  <sheetFormatPr baseColWidth="10" defaultColWidth="11.1640625" defaultRowHeight="13" x14ac:dyDescent="0.15"/>
  <cols>
    <col min="1" max="1" width="13" style="9" customWidth="1"/>
    <col min="2" max="13" width="11.1640625" style="9"/>
    <col min="14" max="14" width="18" style="9" customWidth="1"/>
    <col min="15" max="15" width="19.1640625" style="9" customWidth="1"/>
    <col min="16" max="16384" width="11.1640625" style="9"/>
  </cols>
  <sheetData>
    <row r="1" spans="1:19" ht="14" thickBot="1" x14ac:dyDescent="0.2">
      <c r="A1" s="9" t="s">
        <v>422</v>
      </c>
    </row>
    <row r="2" spans="1:19" ht="14" thickBot="1" x14ac:dyDescent="0.2">
      <c r="A2" s="15" t="s">
        <v>66</v>
      </c>
      <c r="B2" s="241" t="s">
        <v>68</v>
      </c>
      <c r="C2" s="242"/>
      <c r="D2" s="242"/>
      <c r="E2" s="242"/>
      <c r="F2" s="242"/>
      <c r="G2" s="243"/>
      <c r="H2" s="241" t="s">
        <v>67</v>
      </c>
      <c r="I2" s="242"/>
      <c r="J2" s="242"/>
      <c r="K2" s="242"/>
      <c r="L2" s="242"/>
      <c r="M2" s="243"/>
      <c r="N2" s="241" t="s">
        <v>69</v>
      </c>
      <c r="O2" s="242"/>
      <c r="P2" s="242"/>
      <c r="Q2" s="242"/>
      <c r="R2" s="242"/>
      <c r="S2" s="243"/>
    </row>
    <row r="3" spans="1:19" x14ac:dyDescent="0.15">
      <c r="A3" s="3">
        <v>20</v>
      </c>
      <c r="B3" s="22">
        <v>606.09770000000003</v>
      </c>
      <c r="C3" s="21">
        <v>615.77769999999998</v>
      </c>
      <c r="D3" s="21">
        <v>726.255</v>
      </c>
      <c r="E3" s="21">
        <v>610.65020000000004</v>
      </c>
      <c r="F3" s="21">
        <v>582.82320000000004</v>
      </c>
      <c r="G3" s="23">
        <v>683.00080000000003</v>
      </c>
      <c r="H3" s="22">
        <v>604.23059999999998</v>
      </c>
      <c r="I3" s="21">
        <v>570.32209999999998</v>
      </c>
      <c r="J3" s="21">
        <v>625.50630000000001</v>
      </c>
      <c r="K3" s="21">
        <v>640.15719999999999</v>
      </c>
      <c r="L3" s="21">
        <v>678.58969999999999</v>
      </c>
      <c r="M3" s="23">
        <v>653.25329999999997</v>
      </c>
      <c r="N3" s="22"/>
      <c r="O3" s="21"/>
      <c r="P3" s="21"/>
      <c r="Q3" s="21"/>
      <c r="R3" s="21"/>
      <c r="S3" s="23"/>
    </row>
    <row r="4" spans="1:19" x14ac:dyDescent="0.15">
      <c r="A4" s="3">
        <v>10</v>
      </c>
      <c r="B4" s="22">
        <v>753.36649999999997</v>
      </c>
      <c r="C4" s="21">
        <v>737.89139999999998</v>
      </c>
      <c r="D4" s="21">
        <v>727.35159999999996</v>
      </c>
      <c r="E4" s="21">
        <v>565.5172</v>
      </c>
      <c r="F4" s="21">
        <v>590.57920000000001</v>
      </c>
      <c r="G4" s="23">
        <v>697.55309999999997</v>
      </c>
      <c r="H4" s="22">
        <v>653.64570000000003</v>
      </c>
      <c r="I4" s="21">
        <v>654.29669999999999</v>
      </c>
      <c r="J4" s="21">
        <v>660.3673</v>
      </c>
      <c r="K4" s="21">
        <v>693.39440000000002</v>
      </c>
      <c r="L4" s="21">
        <v>628.08240000000001</v>
      </c>
      <c r="M4" s="23">
        <v>676.04690000000005</v>
      </c>
      <c r="N4" s="22"/>
      <c r="O4" s="21"/>
      <c r="P4" s="21"/>
      <c r="Q4" s="21"/>
      <c r="R4" s="21"/>
      <c r="S4" s="23"/>
    </row>
    <row r="5" spans="1:19" x14ac:dyDescent="0.15">
      <c r="A5" s="3">
        <v>5</v>
      </c>
      <c r="B5" s="22">
        <v>641.15629999999999</v>
      </c>
      <c r="C5" s="21">
        <v>643.71299999999997</v>
      </c>
      <c r="D5" s="21">
        <v>631.89909999999998</v>
      </c>
      <c r="E5" s="21">
        <v>505.30160000000001</v>
      </c>
      <c r="F5" s="21">
        <v>472.81810000000002</v>
      </c>
      <c r="G5" s="23">
        <v>480.15769999999998</v>
      </c>
      <c r="H5" s="22">
        <v>528.98099999999999</v>
      </c>
      <c r="I5" s="21">
        <v>536.01829999999995</v>
      </c>
      <c r="J5" s="21">
        <v>530.32000000000005</v>
      </c>
      <c r="K5" s="21">
        <v>552.80100000000004</v>
      </c>
      <c r="L5" s="21">
        <v>547.25729999999999</v>
      </c>
      <c r="M5" s="23">
        <v>524.79549999999995</v>
      </c>
      <c r="N5" s="22"/>
      <c r="O5" s="21"/>
      <c r="P5" s="21"/>
      <c r="Q5" s="21"/>
      <c r="R5" s="21"/>
      <c r="S5" s="23"/>
    </row>
    <row r="6" spans="1:19" x14ac:dyDescent="0.15">
      <c r="A6" s="3">
        <v>1</v>
      </c>
      <c r="B6" s="22">
        <v>412.17070000000001</v>
      </c>
      <c r="C6" s="21">
        <v>382.50029999999998</v>
      </c>
      <c r="D6" s="21">
        <v>339.09890000000001</v>
      </c>
      <c r="E6" s="21">
        <v>309.4273</v>
      </c>
      <c r="F6" s="21">
        <v>283.50279999999998</v>
      </c>
      <c r="G6" s="23">
        <v>287.12029999999999</v>
      </c>
      <c r="H6" s="22">
        <v>207.88059999999999</v>
      </c>
      <c r="I6" s="21">
        <v>187.5301</v>
      </c>
      <c r="J6" s="21">
        <v>177.41970000000001</v>
      </c>
      <c r="K6" s="21">
        <v>169.14689999999999</v>
      </c>
      <c r="L6" s="21">
        <v>240.7011</v>
      </c>
      <c r="M6" s="23">
        <v>184.73259999999999</v>
      </c>
      <c r="N6" s="22"/>
      <c r="O6" s="21"/>
      <c r="P6" s="21"/>
      <c r="Q6" s="21"/>
      <c r="R6" s="21"/>
      <c r="S6" s="23"/>
    </row>
    <row r="7" spans="1:19" x14ac:dyDescent="0.15">
      <c r="A7" s="3">
        <v>0.5</v>
      </c>
      <c r="B7" s="22">
        <v>239.93170000000001</v>
      </c>
      <c r="C7" s="21">
        <v>273.00920000000002</v>
      </c>
      <c r="D7" s="21">
        <v>267.02339999999998</v>
      </c>
      <c r="E7" s="21">
        <v>207.12629999999999</v>
      </c>
      <c r="F7" s="21">
        <v>211.2723</v>
      </c>
      <c r="G7" s="23">
        <v>171.34610000000001</v>
      </c>
      <c r="H7" s="22">
        <v>93.603549999999998</v>
      </c>
      <c r="I7" s="21">
        <v>95.475319999999996</v>
      </c>
      <c r="J7" s="21">
        <v>95.920770000000005</v>
      </c>
      <c r="K7" s="21">
        <v>90.286720000000003</v>
      </c>
      <c r="L7" s="21">
        <v>76.091980000000007</v>
      </c>
      <c r="M7" s="23">
        <v>65.655190000000005</v>
      </c>
      <c r="N7" s="22"/>
      <c r="O7" s="21"/>
      <c r="P7" s="21"/>
      <c r="Q7" s="21"/>
      <c r="R7" s="21"/>
      <c r="S7" s="23"/>
    </row>
    <row r="8" spans="1:19" x14ac:dyDescent="0.15">
      <c r="A8" s="3">
        <v>0.25</v>
      </c>
      <c r="B8" s="22">
        <v>131.9153</v>
      </c>
      <c r="C8" s="21">
        <v>116.5737</v>
      </c>
      <c r="D8" s="21">
        <v>123.7253</v>
      </c>
      <c r="E8" s="21">
        <v>118.1812</v>
      </c>
      <c r="F8" s="21">
        <v>121.5599</v>
      </c>
      <c r="G8" s="23">
        <v>145.3443</v>
      </c>
      <c r="H8" s="22">
        <v>33.15607</v>
      </c>
      <c r="I8" s="21">
        <v>31.24344</v>
      </c>
      <c r="J8" s="21">
        <v>46.897730000000003</v>
      </c>
      <c r="K8" s="21">
        <v>43.883270000000003</v>
      </c>
      <c r="L8" s="21">
        <v>31.619340000000001</v>
      </c>
      <c r="M8" s="23">
        <v>29.4711</v>
      </c>
      <c r="N8" s="22"/>
      <c r="O8" s="21"/>
      <c r="P8" s="21"/>
      <c r="Q8" s="21"/>
      <c r="R8" s="21"/>
      <c r="S8" s="23"/>
    </row>
    <row r="9" spans="1:19" x14ac:dyDescent="0.15">
      <c r="A9" s="3">
        <v>0.1</v>
      </c>
      <c r="B9" s="22">
        <v>105.2196</v>
      </c>
      <c r="C9" s="21">
        <v>97.188500000000005</v>
      </c>
      <c r="D9" s="21">
        <v>95.821830000000006</v>
      </c>
      <c r="E9" s="21">
        <v>105.84439999999999</v>
      </c>
      <c r="F9" s="21">
        <v>92.947069999999997</v>
      </c>
      <c r="G9" s="23">
        <v>86.536339999999996</v>
      </c>
      <c r="H9" s="22">
        <v>7.1317349999999999</v>
      </c>
      <c r="I9" s="21">
        <v>17.937100000000001</v>
      </c>
      <c r="J9" s="21">
        <v>18.450990000000001</v>
      </c>
      <c r="K9" s="21">
        <v>18.08248</v>
      </c>
      <c r="L9" s="21">
        <v>17.92803</v>
      </c>
      <c r="M9" s="23">
        <v>15.6539</v>
      </c>
      <c r="N9" s="22">
        <v>345.06900000000002</v>
      </c>
      <c r="O9" s="21">
        <v>310.67700000000002</v>
      </c>
      <c r="P9" s="21">
        <v>367.31889999999999</v>
      </c>
      <c r="Q9" s="21">
        <v>340.3152</v>
      </c>
      <c r="R9" s="21">
        <v>288.161</v>
      </c>
      <c r="S9" s="23">
        <v>308.12310000000002</v>
      </c>
    </row>
    <row r="10" spans="1:19" x14ac:dyDescent="0.15">
      <c r="A10" s="3">
        <v>0.05</v>
      </c>
      <c r="B10" s="22">
        <v>79.584440000000001</v>
      </c>
      <c r="C10" s="21">
        <v>77.508529999999993</v>
      </c>
      <c r="D10" s="21">
        <v>87.435310000000001</v>
      </c>
      <c r="E10" s="21">
        <v>67.769360000000006</v>
      </c>
      <c r="F10" s="21">
        <v>86.472800000000007</v>
      </c>
      <c r="G10" s="23">
        <v>94.678870000000003</v>
      </c>
      <c r="H10" s="22">
        <v>6.7916489999999996</v>
      </c>
      <c r="I10" s="21">
        <v>13.68843</v>
      </c>
      <c r="J10" s="21">
        <v>14.10406</v>
      </c>
      <c r="K10" s="21">
        <v>17.443760000000001</v>
      </c>
      <c r="L10" s="21">
        <v>13.216189999999999</v>
      </c>
      <c r="M10" s="23">
        <v>0</v>
      </c>
      <c r="N10" s="22">
        <v>285.58109999999999</v>
      </c>
      <c r="O10" s="21">
        <v>298.87279999999998</v>
      </c>
      <c r="P10" s="21">
        <v>308.92720000000003</v>
      </c>
      <c r="Q10" s="21">
        <v>290.0566</v>
      </c>
      <c r="R10" s="21">
        <v>316.05079999999998</v>
      </c>
      <c r="S10" s="23">
        <v>321.24630000000002</v>
      </c>
    </row>
    <row r="11" spans="1:19" x14ac:dyDescent="0.15">
      <c r="A11" s="3">
        <v>2.5000000000000001E-2</v>
      </c>
      <c r="B11" s="22"/>
      <c r="C11" s="21"/>
      <c r="D11" s="21"/>
      <c r="E11" s="21"/>
      <c r="F11" s="21"/>
      <c r="G11" s="23"/>
      <c r="H11" s="22"/>
      <c r="I11" s="21"/>
      <c r="J11" s="21"/>
      <c r="K11" s="21"/>
      <c r="L11" s="21"/>
      <c r="M11" s="23"/>
      <c r="N11" s="22">
        <v>206.92830000000001</v>
      </c>
      <c r="O11" s="21">
        <v>196.44300000000001</v>
      </c>
      <c r="P11" s="21">
        <v>182.40219999999999</v>
      </c>
      <c r="Q11" s="21">
        <v>220.38910000000001</v>
      </c>
      <c r="R11" s="21">
        <v>170.49459999999999</v>
      </c>
      <c r="S11" s="23">
        <v>197.4033</v>
      </c>
    </row>
    <row r="12" spans="1:19" x14ac:dyDescent="0.15">
      <c r="A12" s="3">
        <v>0.01</v>
      </c>
      <c r="B12" s="22">
        <v>79.200670000000002</v>
      </c>
      <c r="C12" s="21">
        <v>72.279309999999995</v>
      </c>
      <c r="D12" s="21">
        <v>72.648899999999998</v>
      </c>
      <c r="E12" s="21">
        <v>101.2628</v>
      </c>
      <c r="F12" s="21">
        <v>91.918599999999998</v>
      </c>
      <c r="G12" s="23">
        <v>64.363069999999993</v>
      </c>
      <c r="H12" s="22">
        <v>6.2794100000000004</v>
      </c>
      <c r="I12" s="21">
        <v>2.2140759999999999</v>
      </c>
      <c r="J12" s="21">
        <v>5.2720770000000003</v>
      </c>
      <c r="K12" s="21">
        <v>17.347619999999999</v>
      </c>
      <c r="L12" s="21">
        <v>0</v>
      </c>
      <c r="M12" s="23">
        <v>4.0623120000000004</v>
      </c>
      <c r="N12" s="22">
        <v>76.208680000000001</v>
      </c>
      <c r="O12" s="21">
        <v>88.263949999999994</v>
      </c>
      <c r="P12" s="21">
        <v>193.4211</v>
      </c>
      <c r="Q12" s="21">
        <v>126.5728</v>
      </c>
      <c r="R12" s="21">
        <v>107.39570000000001</v>
      </c>
      <c r="S12" s="23">
        <v>69.200400000000002</v>
      </c>
    </row>
    <row r="13" spans="1:19" x14ac:dyDescent="0.15">
      <c r="A13" s="3">
        <v>5.0000000000000001E-3</v>
      </c>
      <c r="B13" s="22"/>
      <c r="C13" s="21"/>
      <c r="D13" s="21"/>
      <c r="E13" s="21"/>
      <c r="F13" s="21"/>
      <c r="G13" s="23"/>
      <c r="H13" s="22"/>
      <c r="I13" s="21"/>
      <c r="J13" s="21"/>
      <c r="K13" s="21"/>
      <c r="L13" s="21"/>
      <c r="M13" s="23"/>
      <c r="N13" s="22">
        <v>62.229259999999996</v>
      </c>
      <c r="O13" s="21">
        <v>70.705569999999994</v>
      </c>
      <c r="P13" s="21">
        <v>31.97353</v>
      </c>
      <c r="Q13" s="21">
        <v>67.431330000000003</v>
      </c>
      <c r="R13" s="21">
        <v>64.059299999999993</v>
      </c>
      <c r="S13" s="23">
        <v>29.805019999999999</v>
      </c>
    </row>
    <row r="14" spans="1:19" ht="14" thickBot="1" x14ac:dyDescent="0.2">
      <c r="A14" s="14">
        <v>1E-3</v>
      </c>
      <c r="B14" s="24"/>
      <c r="C14" s="25"/>
      <c r="D14" s="25"/>
      <c r="E14" s="25"/>
      <c r="F14" s="25"/>
      <c r="G14" s="26"/>
      <c r="H14" s="24"/>
      <c r="I14" s="25"/>
      <c r="J14" s="25"/>
      <c r="K14" s="25"/>
      <c r="L14" s="25"/>
      <c r="M14" s="26"/>
      <c r="N14" s="24">
        <v>34.198950000000004</v>
      </c>
      <c r="O14" s="25">
        <v>24.32002</v>
      </c>
      <c r="P14" s="25">
        <v>53.186970000000002</v>
      </c>
      <c r="Q14" s="25">
        <v>49.98921</v>
      </c>
      <c r="R14" s="25">
        <v>27.96311</v>
      </c>
      <c r="S14" s="26">
        <v>20.12951</v>
      </c>
    </row>
    <row r="15" spans="1:19" x14ac:dyDescent="0.15">
      <c r="B15" s="101" t="s">
        <v>6</v>
      </c>
    </row>
    <row r="16" spans="1:19" ht="14" thickBot="1" x14ac:dyDescent="0.2">
      <c r="A16" s="9" t="s">
        <v>423</v>
      </c>
    </row>
    <row r="17" spans="1:13" ht="14" thickBot="1" x14ac:dyDescent="0.2">
      <c r="A17" s="241" t="s">
        <v>70</v>
      </c>
      <c r="B17" s="242"/>
      <c r="C17" s="242"/>
      <c r="D17" s="242"/>
      <c r="E17" s="242"/>
      <c r="F17" s="243"/>
    </row>
    <row r="18" spans="1:13" ht="14" thickBot="1" x14ac:dyDescent="0.2">
      <c r="A18" s="6">
        <v>318.60000000000002</v>
      </c>
      <c r="B18" s="7">
        <v>313.58</v>
      </c>
      <c r="C18" s="7">
        <v>397.88</v>
      </c>
      <c r="D18" s="7">
        <v>339.06</v>
      </c>
      <c r="E18" s="7">
        <v>371.66</v>
      </c>
      <c r="F18" s="8">
        <v>305.89999999999998</v>
      </c>
    </row>
    <row r="20" spans="1:13" ht="14" thickBot="1" x14ac:dyDescent="0.2">
      <c r="A20" s="9" t="s">
        <v>424</v>
      </c>
    </row>
    <row r="21" spans="1:13" ht="14" thickBot="1" x14ac:dyDescent="0.2">
      <c r="A21" s="15" t="s">
        <v>75</v>
      </c>
      <c r="B21" s="241" t="s">
        <v>76</v>
      </c>
      <c r="C21" s="242"/>
      <c r="D21" s="242"/>
      <c r="E21" s="242"/>
      <c r="F21" s="242"/>
      <c r="G21" s="243"/>
      <c r="H21" s="241" t="s">
        <v>77</v>
      </c>
      <c r="I21" s="242"/>
      <c r="J21" s="242"/>
      <c r="K21" s="242"/>
      <c r="L21" s="242"/>
      <c r="M21" s="243"/>
    </row>
    <row r="22" spans="1:13" x14ac:dyDescent="0.15">
      <c r="A22" s="19" t="s">
        <v>72</v>
      </c>
      <c r="B22" s="4">
        <v>13.4</v>
      </c>
      <c r="C22" s="1">
        <v>16.3</v>
      </c>
      <c r="D22" s="1">
        <v>18.8</v>
      </c>
      <c r="E22" s="1">
        <v>30.9</v>
      </c>
      <c r="F22" s="1">
        <v>31.5</v>
      </c>
      <c r="G22" s="5">
        <v>24.7</v>
      </c>
      <c r="H22" s="4">
        <v>98.4</v>
      </c>
      <c r="I22" s="1">
        <v>92</v>
      </c>
      <c r="J22" s="1">
        <v>92</v>
      </c>
      <c r="K22" s="1">
        <v>109.1</v>
      </c>
      <c r="L22" s="1">
        <v>106.1</v>
      </c>
      <c r="M22" s="5">
        <v>105.2</v>
      </c>
    </row>
    <row r="23" spans="1:13" x14ac:dyDescent="0.15">
      <c r="A23" s="19" t="s">
        <v>73</v>
      </c>
      <c r="B23" s="4">
        <v>15</v>
      </c>
      <c r="C23" s="1">
        <v>15.3</v>
      </c>
      <c r="D23" s="1">
        <v>16.5</v>
      </c>
      <c r="E23" s="1">
        <v>12.2</v>
      </c>
      <c r="F23" s="1">
        <v>11.2</v>
      </c>
      <c r="G23" s="5">
        <v>12.3</v>
      </c>
      <c r="H23" s="4">
        <v>102.3</v>
      </c>
      <c r="I23" s="1">
        <v>99.4</v>
      </c>
      <c r="J23" s="1">
        <v>97.3</v>
      </c>
      <c r="K23" s="1">
        <v>100.1</v>
      </c>
      <c r="L23" s="1">
        <v>100.3</v>
      </c>
      <c r="M23" s="5">
        <v>100.9</v>
      </c>
    </row>
    <row r="24" spans="1:13" ht="14" thickBot="1" x14ac:dyDescent="0.2">
      <c r="A24" s="20" t="s">
        <v>74</v>
      </c>
      <c r="B24" s="6">
        <v>5.7</v>
      </c>
      <c r="C24" s="7">
        <v>6.3</v>
      </c>
      <c r="D24" s="7">
        <v>5.9</v>
      </c>
      <c r="E24" s="7">
        <v>4.9000000000000004</v>
      </c>
      <c r="F24" s="7">
        <v>10.6</v>
      </c>
      <c r="G24" s="8">
        <v>7.1</v>
      </c>
      <c r="H24" s="6">
        <v>50.8</v>
      </c>
      <c r="I24" s="7">
        <v>51.2</v>
      </c>
      <c r="J24" s="7">
        <v>46</v>
      </c>
      <c r="K24" s="7">
        <v>54.9</v>
      </c>
      <c r="L24" s="7">
        <v>32.799999999999997</v>
      </c>
      <c r="M24" s="8">
        <v>38.299999999999997</v>
      </c>
    </row>
    <row r="25" spans="1:13" x14ac:dyDescent="0.15">
      <c r="B25" s="101" t="s">
        <v>6</v>
      </c>
    </row>
    <row r="26" spans="1:13" ht="14" thickBot="1" x14ac:dyDescent="0.2">
      <c r="A26" s="9" t="s">
        <v>425</v>
      </c>
    </row>
    <row r="27" spans="1:13" ht="14" thickBot="1" x14ac:dyDescent="0.2">
      <c r="A27" s="241" t="s">
        <v>71</v>
      </c>
      <c r="B27" s="242"/>
      <c r="C27" s="242"/>
      <c r="D27" s="242"/>
      <c r="E27" s="242"/>
      <c r="F27" s="243"/>
      <c r="G27" s="265"/>
      <c r="H27" s="265"/>
      <c r="I27" s="265"/>
      <c r="J27" s="265"/>
      <c r="K27" s="265"/>
      <c r="L27" s="265"/>
    </row>
    <row r="28" spans="1:13" ht="14" thickBot="1" x14ac:dyDescent="0.2">
      <c r="A28" s="6">
        <v>356.5</v>
      </c>
      <c r="B28" s="7">
        <v>355.5</v>
      </c>
      <c r="C28" s="7">
        <v>371.32</v>
      </c>
      <c r="D28" s="7">
        <v>385.56</v>
      </c>
      <c r="E28" s="7">
        <v>317.44</v>
      </c>
      <c r="F28" s="8">
        <v>404.4</v>
      </c>
      <c r="G28" s="1"/>
      <c r="H28" s="1"/>
      <c r="I28" s="1"/>
      <c r="J28" s="1"/>
      <c r="K28" s="1"/>
      <c r="L28" s="1"/>
    </row>
  </sheetData>
  <mergeCells count="8">
    <mergeCell ref="B2:G2"/>
    <mergeCell ref="H2:M2"/>
    <mergeCell ref="N2:S2"/>
    <mergeCell ref="A17:F17"/>
    <mergeCell ref="G27:L27"/>
    <mergeCell ref="A27:F27"/>
    <mergeCell ref="B21:G21"/>
    <mergeCell ref="H21:M21"/>
  </mergeCells>
  <phoneticPr fontId="7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809DF-E23A-4A0B-BAE5-6F293B4BAE8E}">
  <dimension ref="A1:AU57"/>
  <sheetViews>
    <sheetView topLeftCell="A23" workbookViewId="0">
      <selection activeCell="A46" sqref="A46"/>
    </sheetView>
  </sheetViews>
  <sheetFormatPr baseColWidth="10" defaultColWidth="8.6640625" defaultRowHeight="13" x14ac:dyDescent="0.15"/>
  <cols>
    <col min="1" max="1" width="13.1640625" style="9" customWidth="1"/>
    <col min="2" max="2" width="12.1640625" style="9" customWidth="1"/>
    <col min="3" max="16384" width="8.6640625" style="9"/>
  </cols>
  <sheetData>
    <row r="1" spans="1:47" ht="14" thickBot="1" x14ac:dyDescent="0.2">
      <c r="B1" s="57" t="s">
        <v>7</v>
      </c>
      <c r="C1" s="57" t="s">
        <v>17</v>
      </c>
      <c r="D1" s="220" t="s">
        <v>275</v>
      </c>
      <c r="E1" s="222"/>
      <c r="F1" s="222"/>
      <c r="G1" s="222"/>
      <c r="H1" s="222"/>
      <c r="I1" s="221"/>
    </row>
    <row r="2" spans="1:47" x14ac:dyDescent="0.15">
      <c r="A2" s="9" t="s">
        <v>446</v>
      </c>
      <c r="B2" s="58" t="s">
        <v>18</v>
      </c>
      <c r="C2" s="58" t="s">
        <v>19</v>
      </c>
      <c r="D2" s="60">
        <v>12434.33</v>
      </c>
      <c r="E2" s="61">
        <v>12277.05</v>
      </c>
      <c r="F2" s="61">
        <v>12638.6</v>
      </c>
      <c r="G2" s="61">
        <v>14188.5</v>
      </c>
      <c r="H2" s="61">
        <v>14834.6</v>
      </c>
      <c r="I2" s="62">
        <v>12356.4</v>
      </c>
      <c r="T2" s="27"/>
      <c r="U2" s="266"/>
      <c r="V2" s="266"/>
      <c r="W2" s="266"/>
      <c r="X2" s="266"/>
      <c r="Y2" s="266"/>
      <c r="Z2" s="266"/>
      <c r="AA2" s="266"/>
      <c r="AB2" s="266"/>
      <c r="AC2" s="266"/>
      <c r="AD2" s="266"/>
      <c r="AE2" s="266"/>
      <c r="AF2" s="266"/>
      <c r="AG2" s="266"/>
      <c r="AH2" s="266"/>
      <c r="AI2" s="266"/>
      <c r="AJ2" s="266"/>
      <c r="AK2" s="266"/>
      <c r="AL2" s="266"/>
      <c r="AM2" s="266"/>
      <c r="AN2" s="266"/>
      <c r="AO2" s="266"/>
      <c r="AP2" s="266"/>
      <c r="AQ2" s="266"/>
      <c r="AR2" s="266"/>
      <c r="AS2" s="266"/>
      <c r="AT2" s="266"/>
      <c r="AU2" s="266"/>
    </row>
    <row r="3" spans="1:47" x14ac:dyDescent="0.15">
      <c r="B3" s="58" t="s">
        <v>18</v>
      </c>
      <c r="C3" s="58" t="s">
        <v>20</v>
      </c>
      <c r="D3" s="60">
        <v>8486.8089999999993</v>
      </c>
      <c r="E3" s="61">
        <v>7977.3689999999997</v>
      </c>
      <c r="F3" s="61">
        <v>8128.1260000000002</v>
      </c>
      <c r="G3" s="61">
        <v>9767</v>
      </c>
      <c r="H3" s="61">
        <v>9050.7000000000007</v>
      </c>
      <c r="I3" s="62">
        <v>8705.9</v>
      </c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</row>
    <row r="4" spans="1:47" x14ac:dyDescent="0.15">
      <c r="B4" s="58" t="s">
        <v>18</v>
      </c>
      <c r="C4" s="58" t="s">
        <v>21</v>
      </c>
      <c r="D4" s="60">
        <v>4602.3670000000002</v>
      </c>
      <c r="E4" s="61">
        <v>4847.116</v>
      </c>
      <c r="F4" s="61">
        <v>4886.8500000000004</v>
      </c>
      <c r="G4" s="61">
        <v>6155.6</v>
      </c>
      <c r="H4" s="61">
        <v>6331.5</v>
      </c>
      <c r="I4" s="62">
        <v>6517.4</v>
      </c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</row>
    <row r="5" spans="1:47" x14ac:dyDescent="0.15">
      <c r="B5" s="58" t="s">
        <v>18</v>
      </c>
      <c r="C5" s="58" t="s">
        <v>22</v>
      </c>
      <c r="D5" s="60">
        <v>3301.4110000000001</v>
      </c>
      <c r="E5" s="61">
        <v>3328.1970000000001</v>
      </c>
      <c r="F5" s="61">
        <v>3441.8389999999999</v>
      </c>
      <c r="G5" s="61">
        <v>4219.6000000000004</v>
      </c>
      <c r="H5" s="61">
        <v>4324.6000000000004</v>
      </c>
      <c r="I5" s="62">
        <v>4606.5</v>
      </c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</row>
    <row r="6" spans="1:47" x14ac:dyDescent="0.15">
      <c r="B6" s="58" t="s">
        <v>18</v>
      </c>
      <c r="C6" s="58" t="s">
        <v>23</v>
      </c>
      <c r="D6" s="60">
        <v>1979.721</v>
      </c>
      <c r="E6" s="61">
        <v>2006.329</v>
      </c>
      <c r="F6" s="61">
        <v>2128.5079999999998</v>
      </c>
      <c r="G6" s="61">
        <v>2423.1999999999998</v>
      </c>
      <c r="H6" s="61">
        <v>2367</v>
      </c>
      <c r="I6" s="62">
        <v>2279.1</v>
      </c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</row>
    <row r="7" spans="1:47" x14ac:dyDescent="0.15">
      <c r="B7" s="58" t="s">
        <v>18</v>
      </c>
      <c r="C7" s="58" t="s">
        <v>24</v>
      </c>
      <c r="D7" s="60">
        <v>1650.4570000000001</v>
      </c>
      <c r="E7" s="61">
        <v>1520.8140000000001</v>
      </c>
      <c r="F7" s="61">
        <v>1604.92</v>
      </c>
      <c r="G7" s="61">
        <v>1863.6</v>
      </c>
      <c r="H7" s="61">
        <v>1891.5</v>
      </c>
      <c r="I7" s="62">
        <v>1886.2</v>
      </c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</row>
    <row r="8" spans="1:47" x14ac:dyDescent="0.15">
      <c r="B8" s="58" t="s">
        <v>18</v>
      </c>
      <c r="C8" s="58" t="s">
        <v>25</v>
      </c>
      <c r="D8" s="60">
        <v>736.79660000000001</v>
      </c>
      <c r="E8" s="61">
        <v>727.13139999999999</v>
      </c>
      <c r="F8" s="61">
        <v>724.82709999999997</v>
      </c>
      <c r="G8" s="61">
        <v>895.3</v>
      </c>
      <c r="H8" s="61">
        <v>854.4</v>
      </c>
      <c r="I8" s="62">
        <v>831.9</v>
      </c>
    </row>
    <row r="9" spans="1:47" x14ac:dyDescent="0.15">
      <c r="B9" s="58" t="s">
        <v>18</v>
      </c>
      <c r="C9" s="58" t="s">
        <v>26</v>
      </c>
      <c r="D9" s="60">
        <v>250.31290000000001</v>
      </c>
      <c r="E9" s="61">
        <v>247.97810000000001</v>
      </c>
      <c r="F9" s="61">
        <v>253.47</v>
      </c>
      <c r="G9" s="61">
        <v>283</v>
      </c>
      <c r="H9" s="61">
        <v>289.89999999999998</v>
      </c>
      <c r="I9" s="62">
        <v>310.2</v>
      </c>
    </row>
    <row r="10" spans="1:47" x14ac:dyDescent="0.15">
      <c r="B10" s="58" t="s">
        <v>18</v>
      </c>
      <c r="C10" s="58" t="s">
        <v>27</v>
      </c>
      <c r="D10" s="60">
        <v>173.02019999999999</v>
      </c>
      <c r="E10" s="61">
        <v>167.40260000000001</v>
      </c>
      <c r="F10" s="61">
        <v>173.69640000000001</v>
      </c>
      <c r="G10" s="61">
        <v>239</v>
      </c>
      <c r="H10" s="61">
        <v>202.1</v>
      </c>
      <c r="I10" s="62">
        <v>207.2</v>
      </c>
    </row>
    <row r="11" spans="1:47" x14ac:dyDescent="0.15">
      <c r="B11" s="58" t="s">
        <v>18</v>
      </c>
      <c r="C11" s="58" t="s">
        <v>28</v>
      </c>
      <c r="D11" s="60">
        <v>134.8708</v>
      </c>
      <c r="E11" s="61">
        <v>128.0444</v>
      </c>
      <c r="F11" s="61">
        <v>126.0187</v>
      </c>
      <c r="G11" s="61">
        <v>176.4</v>
      </c>
      <c r="H11" s="61">
        <v>161.9</v>
      </c>
      <c r="I11" s="62">
        <v>176.6</v>
      </c>
    </row>
    <row r="12" spans="1:47" ht="14" thickBot="1" x14ac:dyDescent="0.2">
      <c r="B12" s="58" t="s">
        <v>18</v>
      </c>
      <c r="C12" s="58" t="s">
        <v>29</v>
      </c>
      <c r="D12" s="60">
        <v>2290.77</v>
      </c>
      <c r="E12" s="61">
        <v>2284.84</v>
      </c>
      <c r="F12" s="61">
        <v>2283.88</v>
      </c>
      <c r="G12" s="61">
        <v>2881.8409999999999</v>
      </c>
      <c r="H12" s="61">
        <v>2967.3739999999998</v>
      </c>
      <c r="I12" s="62">
        <v>3001.6610000000001</v>
      </c>
    </row>
    <row r="13" spans="1:47" x14ac:dyDescent="0.15">
      <c r="A13" s="9" t="s">
        <v>447</v>
      </c>
      <c r="B13" s="39" t="s">
        <v>270</v>
      </c>
      <c r="C13" s="102" t="s">
        <v>19</v>
      </c>
      <c r="D13" s="103">
        <v>428.42970000000003</v>
      </c>
      <c r="E13" s="104">
        <v>424.60469999999998</v>
      </c>
      <c r="F13" s="104">
        <v>453.29640000000001</v>
      </c>
      <c r="G13" s="104">
        <v>485.6</v>
      </c>
      <c r="H13" s="104">
        <v>473.8</v>
      </c>
      <c r="I13" s="105">
        <v>491.2</v>
      </c>
    </row>
    <row r="14" spans="1:47" x14ac:dyDescent="0.15">
      <c r="B14" s="84" t="s">
        <v>270</v>
      </c>
      <c r="C14" s="58" t="s">
        <v>20</v>
      </c>
      <c r="D14" s="60">
        <v>369.75970000000001</v>
      </c>
      <c r="E14" s="61">
        <v>399.73849999999999</v>
      </c>
      <c r="F14" s="61">
        <v>356.63819999999998</v>
      </c>
      <c r="G14" s="61">
        <v>455.6</v>
      </c>
      <c r="H14" s="61">
        <v>464.9</v>
      </c>
      <c r="I14" s="62">
        <v>460.5</v>
      </c>
    </row>
    <row r="15" spans="1:47" x14ac:dyDescent="0.15">
      <c r="B15" s="84" t="s">
        <v>270</v>
      </c>
      <c r="C15" s="58" t="s">
        <v>21</v>
      </c>
      <c r="D15" s="60">
        <v>2178.1909999999998</v>
      </c>
      <c r="E15" s="61">
        <v>2069.884</v>
      </c>
      <c r="F15" s="61">
        <v>2042.405</v>
      </c>
      <c r="G15" s="61">
        <v>1676.1</v>
      </c>
      <c r="H15" s="61">
        <v>2412.5</v>
      </c>
      <c r="I15" s="62">
        <v>2285.1</v>
      </c>
    </row>
    <row r="16" spans="1:47" x14ac:dyDescent="0.15">
      <c r="B16" s="84" t="s">
        <v>270</v>
      </c>
      <c r="C16" s="58" t="s">
        <v>22</v>
      </c>
      <c r="D16" s="60">
        <v>119.3416</v>
      </c>
      <c r="E16" s="61">
        <v>128.43729999999999</v>
      </c>
      <c r="F16" s="61">
        <v>116.6091</v>
      </c>
      <c r="G16" s="61">
        <v>159</v>
      </c>
      <c r="H16" s="61">
        <v>149.1</v>
      </c>
      <c r="I16" s="62">
        <v>160.6</v>
      </c>
    </row>
    <row r="17" spans="1:9" x14ac:dyDescent="0.15">
      <c r="B17" s="84" t="s">
        <v>270</v>
      </c>
      <c r="C17" s="58" t="s">
        <v>23</v>
      </c>
      <c r="D17" s="60">
        <v>167.32230000000001</v>
      </c>
      <c r="E17" s="61">
        <v>158.20419999999999</v>
      </c>
      <c r="F17" s="61">
        <v>159.19149999999999</v>
      </c>
      <c r="G17" s="61">
        <v>213.4</v>
      </c>
      <c r="H17" s="61">
        <v>204.1</v>
      </c>
      <c r="I17" s="62">
        <v>189.9</v>
      </c>
    </row>
    <row r="18" spans="1:9" x14ac:dyDescent="0.15">
      <c r="B18" s="84" t="s">
        <v>270</v>
      </c>
      <c r="C18" s="58" t="s">
        <v>24</v>
      </c>
      <c r="D18" s="60">
        <v>1009.313</v>
      </c>
      <c r="E18" s="61">
        <v>1082.528</v>
      </c>
      <c r="F18" s="61">
        <v>1026.643</v>
      </c>
      <c r="G18" s="61">
        <v>1286.3</v>
      </c>
      <c r="H18" s="61">
        <v>1293.8</v>
      </c>
      <c r="I18" s="62">
        <v>1320.8</v>
      </c>
    </row>
    <row r="19" spans="1:9" x14ac:dyDescent="0.15">
      <c r="B19" s="84" t="s">
        <v>270</v>
      </c>
      <c r="C19" s="58" t="s">
        <v>25</v>
      </c>
      <c r="D19" s="60">
        <v>308.54910000000001</v>
      </c>
      <c r="E19" s="61">
        <v>297.25729999999999</v>
      </c>
      <c r="F19" s="61">
        <v>294.88830000000002</v>
      </c>
      <c r="G19" s="61">
        <v>373.6</v>
      </c>
      <c r="H19" s="61">
        <v>318.5</v>
      </c>
      <c r="I19" s="62">
        <v>331.5</v>
      </c>
    </row>
    <row r="20" spans="1:9" x14ac:dyDescent="0.15">
      <c r="B20" s="84" t="s">
        <v>270</v>
      </c>
      <c r="C20" s="58" t="s">
        <v>26</v>
      </c>
      <c r="D20" s="60">
        <v>118.0468</v>
      </c>
      <c r="E20" s="61">
        <v>133.85679999999999</v>
      </c>
      <c r="F20" s="61">
        <v>121.0928</v>
      </c>
      <c r="G20" s="61">
        <v>123.7</v>
      </c>
      <c r="H20" s="61">
        <v>119.2</v>
      </c>
      <c r="I20" s="62">
        <v>121.5</v>
      </c>
    </row>
    <row r="21" spans="1:9" x14ac:dyDescent="0.15">
      <c r="B21" s="84" t="s">
        <v>270</v>
      </c>
      <c r="C21" s="58" t="s">
        <v>27</v>
      </c>
      <c r="D21" s="60">
        <v>63.399729999999998</v>
      </c>
      <c r="E21" s="61">
        <v>65.036299999999997</v>
      </c>
      <c r="F21" s="61">
        <v>61.21951</v>
      </c>
      <c r="G21" s="61">
        <v>69.7</v>
      </c>
      <c r="H21" s="61">
        <v>62.6</v>
      </c>
      <c r="I21" s="62">
        <v>70.599999999999994</v>
      </c>
    </row>
    <row r="22" spans="1:9" x14ac:dyDescent="0.15">
      <c r="B22" s="84" t="s">
        <v>270</v>
      </c>
      <c r="C22" s="58" t="s">
        <v>28</v>
      </c>
      <c r="D22" s="60">
        <v>35.832030000000003</v>
      </c>
      <c r="E22" s="61">
        <v>39.193339999999999</v>
      </c>
      <c r="F22" s="61">
        <v>42.042099999999998</v>
      </c>
      <c r="G22" s="61">
        <v>39.5</v>
      </c>
      <c r="H22" s="61">
        <v>42.5</v>
      </c>
      <c r="I22" s="62">
        <v>64.099999999999994</v>
      </c>
    </row>
    <row r="23" spans="1:9" ht="14" thickBot="1" x14ac:dyDescent="0.2">
      <c r="B23" s="88" t="s">
        <v>270</v>
      </c>
      <c r="C23" s="64" t="s">
        <v>29</v>
      </c>
      <c r="D23" s="66">
        <v>2483.09</v>
      </c>
      <c r="E23" s="67">
        <v>2527.5</v>
      </c>
      <c r="F23" s="67">
        <v>2585.06</v>
      </c>
      <c r="G23" s="67">
        <v>2699.549</v>
      </c>
      <c r="H23" s="67">
        <v>2672.1329999999998</v>
      </c>
      <c r="I23" s="68">
        <v>2796.83</v>
      </c>
    </row>
    <row r="24" spans="1:9" x14ac:dyDescent="0.15">
      <c r="A24" s="9" t="s">
        <v>448</v>
      </c>
      <c r="B24" s="102" t="s">
        <v>10</v>
      </c>
      <c r="C24" s="102" t="s">
        <v>19</v>
      </c>
      <c r="D24" s="103">
        <v>1796.2</v>
      </c>
      <c r="E24" s="104">
        <v>1757.8</v>
      </c>
      <c r="F24" s="104">
        <v>1467.3</v>
      </c>
      <c r="G24" s="104">
        <v>1536.2860000000001</v>
      </c>
      <c r="H24" s="104">
        <v>1843.6379999999999</v>
      </c>
      <c r="I24" s="105">
        <v>1865.6089999999999</v>
      </c>
    </row>
    <row r="25" spans="1:9" x14ac:dyDescent="0.15">
      <c r="B25" s="58" t="s">
        <v>10</v>
      </c>
      <c r="C25" s="58" t="s">
        <v>20</v>
      </c>
      <c r="D25" s="60">
        <v>737.9</v>
      </c>
      <c r="E25" s="61">
        <v>760.9</v>
      </c>
      <c r="F25" s="61">
        <v>777.4</v>
      </c>
      <c r="G25" s="61">
        <v>674.18359999999996</v>
      </c>
      <c r="H25" s="61">
        <v>671.0086</v>
      </c>
      <c r="I25" s="62">
        <v>672.67049999999995</v>
      </c>
    </row>
    <row r="26" spans="1:9" x14ac:dyDescent="0.15">
      <c r="B26" s="58" t="s">
        <v>10</v>
      </c>
      <c r="C26" s="58" t="s">
        <v>21</v>
      </c>
      <c r="D26" s="60">
        <v>1857.3</v>
      </c>
      <c r="E26" s="61">
        <v>1947.1</v>
      </c>
      <c r="F26" s="61">
        <v>1876.6</v>
      </c>
      <c r="G26" s="61">
        <v>1790.8789999999999</v>
      </c>
      <c r="H26" s="61">
        <v>1709.4559999999999</v>
      </c>
      <c r="I26" s="62">
        <v>1784.0170000000001</v>
      </c>
    </row>
    <row r="27" spans="1:9" x14ac:dyDescent="0.15">
      <c r="B27" s="58" t="s">
        <v>10</v>
      </c>
      <c r="C27" s="58" t="s">
        <v>22</v>
      </c>
      <c r="D27" s="60">
        <v>328.1</v>
      </c>
      <c r="E27" s="61">
        <v>344.6</v>
      </c>
      <c r="F27" s="61">
        <v>344.3</v>
      </c>
      <c r="G27" s="61">
        <v>264.85250000000002</v>
      </c>
      <c r="H27" s="61">
        <v>267.03429999999997</v>
      </c>
      <c r="I27" s="62">
        <v>266.37290000000002</v>
      </c>
    </row>
    <row r="28" spans="1:9" x14ac:dyDescent="0.15">
      <c r="B28" s="58" t="s">
        <v>10</v>
      </c>
      <c r="C28" s="58" t="s">
        <v>23</v>
      </c>
      <c r="D28" s="60">
        <v>633.79999999999995</v>
      </c>
      <c r="E28" s="61">
        <v>628.9</v>
      </c>
      <c r="F28" s="61">
        <v>629.5</v>
      </c>
      <c r="G28" s="61">
        <v>527.50400000000002</v>
      </c>
      <c r="H28" s="61">
        <v>512.12379999999996</v>
      </c>
      <c r="I28" s="62">
        <v>518.65219999999999</v>
      </c>
    </row>
    <row r="29" spans="1:9" x14ac:dyDescent="0.15">
      <c r="B29" s="58" t="s">
        <v>10</v>
      </c>
      <c r="C29" s="58" t="s">
        <v>24</v>
      </c>
      <c r="D29" s="60">
        <v>1216.9000000000001</v>
      </c>
      <c r="E29" s="61">
        <v>1252.7</v>
      </c>
      <c r="F29" s="61">
        <v>1235.4000000000001</v>
      </c>
      <c r="G29" s="61">
        <v>1036.5440000000001</v>
      </c>
      <c r="H29" s="61">
        <v>1036.5630000000001</v>
      </c>
      <c r="I29" s="62">
        <v>1086.1379999999999</v>
      </c>
    </row>
    <row r="30" spans="1:9" x14ac:dyDescent="0.15">
      <c r="B30" s="58" t="s">
        <v>10</v>
      </c>
      <c r="C30" s="58" t="s">
        <v>25</v>
      </c>
      <c r="D30" s="60">
        <v>419.1</v>
      </c>
      <c r="E30" s="61">
        <v>485.6</v>
      </c>
      <c r="F30" s="61">
        <v>499.2</v>
      </c>
      <c r="G30" s="61">
        <v>361.45400000000001</v>
      </c>
      <c r="H30" s="61">
        <v>350.49119999999999</v>
      </c>
      <c r="I30" s="62">
        <v>363.97809999999998</v>
      </c>
    </row>
    <row r="31" spans="1:9" x14ac:dyDescent="0.15">
      <c r="B31" s="58" t="s">
        <v>10</v>
      </c>
      <c r="C31" s="58" t="s">
        <v>26</v>
      </c>
      <c r="D31" s="60">
        <v>218.7</v>
      </c>
      <c r="E31" s="61">
        <v>230.1</v>
      </c>
      <c r="F31" s="61">
        <v>212.6</v>
      </c>
      <c r="G31" s="61">
        <v>152.93279999999999</v>
      </c>
      <c r="H31" s="61">
        <v>156.38640000000001</v>
      </c>
      <c r="I31" s="62">
        <v>151.67429999999999</v>
      </c>
    </row>
    <row r="32" spans="1:9" x14ac:dyDescent="0.15">
      <c r="B32" s="58" t="s">
        <v>10</v>
      </c>
      <c r="C32" s="58" t="s">
        <v>27</v>
      </c>
      <c r="D32" s="60">
        <v>104</v>
      </c>
      <c r="E32" s="61">
        <v>103.5</v>
      </c>
      <c r="F32" s="61">
        <v>102.1</v>
      </c>
      <c r="G32" s="61">
        <v>95.051789999999997</v>
      </c>
      <c r="H32" s="61">
        <v>68.692800000000005</v>
      </c>
      <c r="I32" s="62">
        <v>85.416759999999996</v>
      </c>
    </row>
    <row r="33" spans="1:9" x14ac:dyDescent="0.15">
      <c r="B33" s="58" t="s">
        <v>10</v>
      </c>
      <c r="C33" s="58" t="s">
        <v>28</v>
      </c>
      <c r="D33" s="60">
        <v>67.7</v>
      </c>
      <c r="E33" s="61">
        <v>75.5</v>
      </c>
      <c r="F33" s="61">
        <v>69.3</v>
      </c>
      <c r="G33" s="61">
        <v>47.054780000000001</v>
      </c>
      <c r="H33" s="61">
        <v>45.153060000000004</v>
      </c>
      <c r="I33" s="62">
        <v>48.532420000000002</v>
      </c>
    </row>
    <row r="34" spans="1:9" ht="14" thickBot="1" x14ac:dyDescent="0.2">
      <c r="B34" s="64" t="s">
        <v>10</v>
      </c>
      <c r="C34" s="64" t="s">
        <v>29</v>
      </c>
      <c r="D34" s="66">
        <v>2071.6999999999998</v>
      </c>
      <c r="E34" s="67">
        <v>2075.52</v>
      </c>
      <c r="F34" s="67">
        <v>2119.36</v>
      </c>
      <c r="G34" s="67">
        <v>2301.904</v>
      </c>
      <c r="H34" s="67">
        <v>2316.9340000000002</v>
      </c>
      <c r="I34" s="68">
        <v>2404.9229999999998</v>
      </c>
    </row>
    <row r="35" spans="1:9" x14ac:dyDescent="0.15">
      <c r="A35" s="9" t="s">
        <v>449</v>
      </c>
      <c r="B35" s="102" t="s">
        <v>11</v>
      </c>
      <c r="C35" s="102" t="s">
        <v>19</v>
      </c>
      <c r="D35" s="103">
        <v>26148.9</v>
      </c>
      <c r="E35" s="104">
        <v>25072.2</v>
      </c>
      <c r="F35" s="104">
        <v>25238.2</v>
      </c>
      <c r="G35" s="104">
        <v>26519.94</v>
      </c>
      <c r="H35" s="104">
        <v>26703.52</v>
      </c>
      <c r="I35" s="105">
        <v>26698.33</v>
      </c>
    </row>
    <row r="36" spans="1:9" x14ac:dyDescent="0.15">
      <c r="B36" s="58" t="s">
        <v>11</v>
      </c>
      <c r="C36" s="58" t="s">
        <v>20</v>
      </c>
      <c r="D36" s="60">
        <v>13413.4</v>
      </c>
      <c r="E36" s="61">
        <v>13551</v>
      </c>
      <c r="F36" s="61">
        <v>13133</v>
      </c>
      <c r="G36" s="61">
        <v>12579.22</v>
      </c>
      <c r="H36" s="61">
        <v>11235.39</v>
      </c>
      <c r="I36" s="62">
        <v>12362.11</v>
      </c>
    </row>
    <row r="37" spans="1:9" x14ac:dyDescent="0.15">
      <c r="B37" s="58" t="s">
        <v>11</v>
      </c>
      <c r="C37" s="58" t="s">
        <v>21</v>
      </c>
      <c r="D37" s="60">
        <v>5206.3999999999996</v>
      </c>
      <c r="E37" s="61">
        <v>4368.1000000000004</v>
      </c>
      <c r="F37" s="61">
        <v>4629.6000000000004</v>
      </c>
      <c r="G37" s="61">
        <v>4076.335</v>
      </c>
      <c r="H37" s="61">
        <v>4061.4679999999998</v>
      </c>
      <c r="I37" s="62">
        <v>3990.482</v>
      </c>
    </row>
    <row r="38" spans="1:9" x14ac:dyDescent="0.15">
      <c r="B38" s="58" t="s">
        <v>11</v>
      </c>
      <c r="C38" s="58" t="s">
        <v>22</v>
      </c>
      <c r="D38" s="60">
        <v>11017.8</v>
      </c>
      <c r="E38" s="61">
        <v>12982.5</v>
      </c>
      <c r="F38" s="61">
        <v>12215.5</v>
      </c>
      <c r="G38" s="61">
        <v>11187.99</v>
      </c>
      <c r="H38" s="61">
        <v>11242.73</v>
      </c>
      <c r="I38" s="62">
        <v>11785</v>
      </c>
    </row>
    <row r="39" spans="1:9" x14ac:dyDescent="0.15">
      <c r="B39" s="58" t="s">
        <v>11</v>
      </c>
      <c r="C39" s="58" t="s">
        <v>23</v>
      </c>
      <c r="D39" s="60">
        <v>3546.6</v>
      </c>
      <c r="E39" s="61">
        <v>3364.7</v>
      </c>
      <c r="F39" s="61">
        <v>3370.9</v>
      </c>
      <c r="G39" s="61">
        <v>2570.1840000000002</v>
      </c>
      <c r="H39" s="61">
        <v>2335.8679999999999</v>
      </c>
      <c r="I39" s="62">
        <v>2724.3380000000002</v>
      </c>
    </row>
    <row r="40" spans="1:9" x14ac:dyDescent="0.15">
      <c r="B40" s="58" t="s">
        <v>11</v>
      </c>
      <c r="C40" s="58" t="s">
        <v>24</v>
      </c>
      <c r="D40" s="60">
        <v>18060.7</v>
      </c>
      <c r="E40" s="61">
        <v>18436.3</v>
      </c>
      <c r="F40" s="61">
        <v>18652.099999999999</v>
      </c>
      <c r="G40" s="61">
        <v>16327.82</v>
      </c>
      <c r="H40" s="61">
        <v>15858.19</v>
      </c>
      <c r="I40" s="62">
        <v>14982.33</v>
      </c>
    </row>
    <row r="41" spans="1:9" x14ac:dyDescent="0.15">
      <c r="B41" s="58" t="s">
        <v>11</v>
      </c>
      <c r="C41" s="58" t="s">
        <v>25</v>
      </c>
      <c r="D41" s="60">
        <v>738.6</v>
      </c>
      <c r="E41" s="61">
        <v>790.8</v>
      </c>
      <c r="F41" s="61">
        <v>743.8</v>
      </c>
      <c r="G41" s="61">
        <v>544.37329999999997</v>
      </c>
      <c r="H41" s="61">
        <v>577.87120000000004</v>
      </c>
      <c r="I41" s="62">
        <v>567.11350000000004</v>
      </c>
    </row>
    <row r="42" spans="1:9" x14ac:dyDescent="0.15">
      <c r="B42" s="58" t="s">
        <v>11</v>
      </c>
      <c r="C42" s="58" t="s">
        <v>26</v>
      </c>
      <c r="D42" s="60">
        <v>278.89999999999998</v>
      </c>
      <c r="E42" s="61">
        <v>299</v>
      </c>
      <c r="F42" s="61">
        <v>284.5</v>
      </c>
      <c r="G42" s="61">
        <v>231.63339999999999</v>
      </c>
      <c r="H42" s="61">
        <v>226.03989999999999</v>
      </c>
      <c r="I42" s="62">
        <v>240.3022</v>
      </c>
    </row>
    <row r="43" spans="1:9" x14ac:dyDescent="0.15">
      <c r="B43" s="58" t="s">
        <v>11</v>
      </c>
      <c r="C43" s="58" t="s">
        <v>27</v>
      </c>
      <c r="D43" s="60">
        <v>146.5</v>
      </c>
      <c r="E43" s="61">
        <v>131.80000000000001</v>
      </c>
      <c r="F43" s="61">
        <v>136.9</v>
      </c>
      <c r="G43" s="61">
        <v>112.414</v>
      </c>
      <c r="H43" s="61">
        <v>123.29649999999999</v>
      </c>
      <c r="I43" s="62">
        <v>119.88639999999999</v>
      </c>
    </row>
    <row r="44" spans="1:9" x14ac:dyDescent="0.15">
      <c r="B44" s="58" t="s">
        <v>11</v>
      </c>
      <c r="C44" s="58" t="s">
        <v>28</v>
      </c>
      <c r="D44" s="60">
        <v>83.5</v>
      </c>
      <c r="E44" s="61">
        <v>99.9</v>
      </c>
      <c r="F44" s="61">
        <v>94.7</v>
      </c>
      <c r="G44" s="61">
        <v>95.029759999999996</v>
      </c>
      <c r="H44" s="61">
        <v>84.944000000000003</v>
      </c>
      <c r="I44" s="62">
        <v>88.8673</v>
      </c>
    </row>
    <row r="45" spans="1:9" ht="14" thickBot="1" x14ac:dyDescent="0.2">
      <c r="B45" s="64" t="s">
        <v>11</v>
      </c>
      <c r="C45" s="64" t="s">
        <v>29</v>
      </c>
      <c r="D45" s="66">
        <v>6604.74</v>
      </c>
      <c r="E45" s="67">
        <v>6181.2</v>
      </c>
      <c r="F45" s="67">
        <v>6415.06</v>
      </c>
      <c r="G45" s="67">
        <v>8286.7289999999994</v>
      </c>
      <c r="H45" s="67">
        <v>8221.1020000000008</v>
      </c>
      <c r="I45" s="68">
        <v>8460.4660000000003</v>
      </c>
    </row>
    <row r="46" spans="1:9" x14ac:dyDescent="0.15">
      <c r="A46" s="9" t="s">
        <v>450</v>
      </c>
      <c r="B46" s="106" t="s">
        <v>271</v>
      </c>
      <c r="C46" s="102" t="s">
        <v>19</v>
      </c>
      <c r="D46" s="103">
        <v>8654.9</v>
      </c>
      <c r="E46" s="104">
        <v>6123.5</v>
      </c>
      <c r="F46" s="104">
        <v>6020.6</v>
      </c>
      <c r="G46" s="104">
        <v>6272.8940000000002</v>
      </c>
      <c r="H46" s="104">
        <v>6332.9179999999997</v>
      </c>
      <c r="I46" s="105">
        <v>6092.6589999999997</v>
      </c>
    </row>
    <row r="47" spans="1:9" x14ac:dyDescent="0.15">
      <c r="B47" s="75" t="s">
        <v>271</v>
      </c>
      <c r="C47" s="58" t="s">
        <v>20</v>
      </c>
      <c r="D47" s="60">
        <v>4550.6000000000004</v>
      </c>
      <c r="E47" s="61">
        <v>4433.3999999999996</v>
      </c>
      <c r="F47" s="61">
        <v>4785.6000000000004</v>
      </c>
      <c r="G47" s="61">
        <v>3957.3919999999998</v>
      </c>
      <c r="H47" s="61">
        <v>4002.6109999999999</v>
      </c>
      <c r="I47" s="62">
        <v>4083.1289999999999</v>
      </c>
    </row>
    <row r="48" spans="1:9" x14ac:dyDescent="0.15">
      <c r="B48" s="75" t="s">
        <v>271</v>
      </c>
      <c r="C48" s="58" t="s">
        <v>21</v>
      </c>
      <c r="D48" s="60">
        <v>266.89999999999998</v>
      </c>
      <c r="E48" s="61">
        <v>270</v>
      </c>
      <c r="F48" s="61">
        <v>256.39999999999998</v>
      </c>
      <c r="G48" s="61">
        <v>226.1223</v>
      </c>
      <c r="H48" s="61">
        <v>226.35769999999999</v>
      </c>
      <c r="I48" s="62">
        <v>232.46799999999999</v>
      </c>
    </row>
    <row r="49" spans="2:9" x14ac:dyDescent="0.15">
      <c r="B49" s="75" t="s">
        <v>271</v>
      </c>
      <c r="C49" s="58" t="s">
        <v>22</v>
      </c>
      <c r="D49" s="60">
        <v>1442.5</v>
      </c>
      <c r="E49" s="61">
        <v>1356.7</v>
      </c>
      <c r="F49" s="61">
        <v>1386.5</v>
      </c>
      <c r="G49" s="61">
        <v>1200.624</v>
      </c>
      <c r="H49" s="61">
        <v>1133.338</v>
      </c>
      <c r="I49" s="62">
        <v>1220.116</v>
      </c>
    </row>
    <row r="50" spans="2:9" x14ac:dyDescent="0.15">
      <c r="B50" s="75" t="s">
        <v>271</v>
      </c>
      <c r="C50" s="58" t="s">
        <v>23</v>
      </c>
      <c r="D50" s="60">
        <v>2965.3</v>
      </c>
      <c r="E50" s="61">
        <v>3018.6</v>
      </c>
      <c r="F50" s="61">
        <v>2821.7</v>
      </c>
      <c r="G50" s="61">
        <v>1919.23</v>
      </c>
      <c r="H50" s="61">
        <v>2111.1480000000001</v>
      </c>
      <c r="I50" s="62">
        <v>2045.896</v>
      </c>
    </row>
    <row r="51" spans="2:9" x14ac:dyDescent="0.15">
      <c r="B51" s="75" t="s">
        <v>271</v>
      </c>
      <c r="C51" s="58" t="s">
        <v>24</v>
      </c>
      <c r="D51" s="60">
        <v>3330.9</v>
      </c>
      <c r="E51" s="61">
        <v>3406</v>
      </c>
      <c r="F51" s="61">
        <v>3351.3</v>
      </c>
      <c r="G51" s="61">
        <v>2633.6410000000001</v>
      </c>
      <c r="H51" s="61">
        <v>2761.7910000000002</v>
      </c>
      <c r="I51" s="62">
        <v>2675.1509999999998</v>
      </c>
    </row>
    <row r="52" spans="2:9" x14ac:dyDescent="0.15">
      <c r="B52" s="75" t="s">
        <v>271</v>
      </c>
      <c r="C52" s="58" t="s">
        <v>25</v>
      </c>
      <c r="D52" s="60">
        <v>367</v>
      </c>
      <c r="E52" s="61">
        <v>315.89999999999998</v>
      </c>
      <c r="F52" s="61">
        <v>311.2</v>
      </c>
      <c r="G52" s="61">
        <v>229.90790000000001</v>
      </c>
      <c r="H52" s="61">
        <v>204.2646</v>
      </c>
      <c r="I52" s="62">
        <v>220.9554</v>
      </c>
    </row>
    <row r="53" spans="2:9" x14ac:dyDescent="0.15">
      <c r="B53" s="75" t="s">
        <v>271</v>
      </c>
      <c r="C53" s="58" t="s">
        <v>26</v>
      </c>
      <c r="D53" s="60">
        <v>227.9</v>
      </c>
      <c r="E53" s="61">
        <v>305.8</v>
      </c>
      <c r="F53" s="61">
        <v>223.4</v>
      </c>
      <c r="G53" s="61">
        <v>158.40729999999999</v>
      </c>
      <c r="H53" s="61">
        <v>165.79</v>
      </c>
      <c r="I53" s="62">
        <v>164.90289999999999</v>
      </c>
    </row>
    <row r="54" spans="2:9" x14ac:dyDescent="0.15">
      <c r="B54" s="75" t="s">
        <v>271</v>
      </c>
      <c r="C54" s="58" t="s">
        <v>27</v>
      </c>
      <c r="D54" s="60">
        <v>184.7</v>
      </c>
      <c r="E54" s="61">
        <v>193.1</v>
      </c>
      <c r="F54" s="61">
        <v>200.3</v>
      </c>
      <c r="G54" s="61">
        <v>193.7818</v>
      </c>
      <c r="H54" s="61">
        <v>177.24250000000001</v>
      </c>
      <c r="I54" s="62">
        <v>175.40029999999999</v>
      </c>
    </row>
    <row r="55" spans="2:9" x14ac:dyDescent="0.15">
      <c r="B55" s="75" t="s">
        <v>271</v>
      </c>
      <c r="C55" s="58" t="s">
        <v>28</v>
      </c>
      <c r="D55" s="60">
        <v>210</v>
      </c>
      <c r="E55" s="61">
        <v>181.3</v>
      </c>
      <c r="F55" s="61">
        <v>213.9</v>
      </c>
      <c r="G55" s="61">
        <v>150.5787</v>
      </c>
      <c r="H55" s="61">
        <v>158.8056</v>
      </c>
      <c r="I55" s="62">
        <v>153.50829999999999</v>
      </c>
    </row>
    <row r="56" spans="2:9" ht="14" thickBot="1" x14ac:dyDescent="0.2">
      <c r="B56" s="76" t="s">
        <v>271</v>
      </c>
      <c r="C56" s="64" t="s">
        <v>29</v>
      </c>
      <c r="D56" s="66">
        <v>312.12</v>
      </c>
      <c r="E56" s="67">
        <v>301.29000000000002</v>
      </c>
      <c r="F56" s="67">
        <v>306.86</v>
      </c>
      <c r="G56" s="67">
        <v>284.24290000000002</v>
      </c>
      <c r="H56" s="67">
        <v>268.52260000000001</v>
      </c>
      <c r="I56" s="68">
        <v>292.44979999999998</v>
      </c>
    </row>
    <row r="57" spans="2:9" x14ac:dyDescent="0.15">
      <c r="B57" s="48"/>
      <c r="C57" s="101"/>
      <c r="D57" s="101" t="s">
        <v>6</v>
      </c>
      <c r="E57" s="48"/>
      <c r="F57" s="48"/>
      <c r="G57" s="48"/>
      <c r="H57" s="48"/>
      <c r="I57" s="48"/>
    </row>
  </sheetData>
  <mergeCells count="4">
    <mergeCell ref="AM2:AU2"/>
    <mergeCell ref="U2:AC2"/>
    <mergeCell ref="AD2:AL2"/>
    <mergeCell ref="D1:I1"/>
  </mergeCells>
  <phoneticPr fontId="7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BE4CE-438A-4102-87CE-F1A36E368D15}">
  <dimension ref="A1:G7"/>
  <sheetViews>
    <sheetView workbookViewId="0">
      <selection activeCell="I15" sqref="I15"/>
    </sheetView>
  </sheetViews>
  <sheetFormatPr baseColWidth="10" defaultColWidth="8.6640625" defaultRowHeight="13" x14ac:dyDescent="0.15"/>
  <cols>
    <col min="1" max="1" width="9.1640625" style="48" bestFit="1" customWidth="1"/>
    <col min="2" max="16384" width="8.6640625" style="48"/>
  </cols>
  <sheetData>
    <row r="1" spans="1:7" ht="14" thickBot="1" x14ac:dyDescent="0.2">
      <c r="A1" s="15" t="s">
        <v>83</v>
      </c>
      <c r="B1" s="242" t="s">
        <v>30</v>
      </c>
      <c r="C1" s="242"/>
      <c r="D1" s="242"/>
      <c r="E1" s="242"/>
      <c r="F1" s="242"/>
      <c r="G1" s="243"/>
    </row>
    <row r="2" spans="1:7" x14ac:dyDescent="0.15">
      <c r="A2" s="63" t="s">
        <v>84</v>
      </c>
      <c r="B2" s="61">
        <v>2290.77</v>
      </c>
      <c r="C2" s="61">
        <v>2284.84</v>
      </c>
      <c r="D2" s="61">
        <v>2283.88</v>
      </c>
      <c r="E2" s="61">
        <v>2881.8409999999999</v>
      </c>
      <c r="F2" s="61">
        <v>2967.3739999999998</v>
      </c>
      <c r="G2" s="62">
        <v>3001.6610000000001</v>
      </c>
    </row>
    <row r="3" spans="1:7" x14ac:dyDescent="0.15">
      <c r="A3" s="63" t="s">
        <v>85</v>
      </c>
      <c r="B3" s="61">
        <v>11709.25</v>
      </c>
      <c r="C3" s="61">
        <v>11668.32</v>
      </c>
      <c r="D3" s="61">
        <v>11508.3</v>
      </c>
      <c r="E3" s="61">
        <v>9834.6910000000007</v>
      </c>
      <c r="F3" s="61">
        <v>9737.4030000000002</v>
      </c>
      <c r="G3" s="62">
        <v>9609.4339999999993</v>
      </c>
    </row>
    <row r="4" spans="1:7" x14ac:dyDescent="0.15">
      <c r="A4" s="63" t="s">
        <v>86</v>
      </c>
      <c r="B4" s="61">
        <v>7529.4080000000004</v>
      </c>
      <c r="C4" s="61">
        <v>7268.3209999999999</v>
      </c>
      <c r="D4" s="61">
        <v>7342.0569999999998</v>
      </c>
      <c r="E4" s="61">
        <v>6457.777</v>
      </c>
      <c r="F4" s="61">
        <v>6326.799</v>
      </c>
      <c r="G4" s="62">
        <v>6310.63</v>
      </c>
    </row>
    <row r="5" spans="1:7" x14ac:dyDescent="0.15">
      <c r="A5" s="63" t="s">
        <v>87</v>
      </c>
      <c r="B5" s="61">
        <v>9783.1880000000001</v>
      </c>
      <c r="C5" s="61">
        <v>9947.4590000000007</v>
      </c>
      <c r="D5" s="61">
        <v>9889.1039999999994</v>
      </c>
      <c r="E5" s="61">
        <v>8335.232</v>
      </c>
      <c r="F5" s="61">
        <v>8375.3410000000003</v>
      </c>
      <c r="G5" s="62">
        <v>8376.8209999999999</v>
      </c>
    </row>
    <row r="6" spans="1:7" ht="14" thickBot="1" x14ac:dyDescent="0.2">
      <c r="A6" s="69" t="s">
        <v>88</v>
      </c>
      <c r="B6" s="67">
        <v>410.7063</v>
      </c>
      <c r="C6" s="67">
        <v>417.19130000000001</v>
      </c>
      <c r="D6" s="67">
        <v>414.65800000000002</v>
      </c>
      <c r="E6" s="67">
        <v>412.04599999999999</v>
      </c>
      <c r="F6" s="67">
        <v>378.11320000000001</v>
      </c>
      <c r="G6" s="68">
        <v>433.48610000000002</v>
      </c>
    </row>
    <row r="7" spans="1:7" x14ac:dyDescent="0.15">
      <c r="A7" s="101" t="s">
        <v>89</v>
      </c>
    </row>
  </sheetData>
  <mergeCells count="1">
    <mergeCell ref="B1:G1"/>
  </mergeCells>
  <phoneticPr fontId="7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67EF2-C0F1-4BBA-98B5-EBFC9FC0F91C}">
  <dimension ref="A1:R167"/>
  <sheetViews>
    <sheetView zoomScale="85" zoomScaleNormal="85" workbookViewId="0">
      <selection activeCell="Q184" sqref="Q184"/>
    </sheetView>
  </sheetViews>
  <sheetFormatPr baseColWidth="10" defaultColWidth="9" defaultRowHeight="15" x14ac:dyDescent="0.2"/>
  <cols>
    <col min="1" max="1" width="11.5" style="118" customWidth="1"/>
    <col min="2" max="2" width="12.1640625" style="48" customWidth="1"/>
    <col min="3" max="15" width="9" style="48"/>
    <col min="16" max="17" width="19.1640625" style="48" bestFit="1" customWidth="1"/>
    <col min="18" max="18" width="18.1640625" style="48" bestFit="1" customWidth="1"/>
    <col min="19" max="16384" width="9" style="118"/>
  </cols>
  <sheetData>
    <row r="1" spans="1:18" ht="16" thickBot="1" x14ac:dyDescent="0.25">
      <c r="A1" s="48" t="s">
        <v>451</v>
      </c>
      <c r="B1" s="48" t="s">
        <v>110</v>
      </c>
    </row>
    <row r="2" spans="1:18" ht="16" thickBot="1" x14ac:dyDescent="0.25">
      <c r="B2" s="16" t="s">
        <v>282</v>
      </c>
      <c r="C2" s="241" t="s">
        <v>283</v>
      </c>
      <c r="D2" s="242"/>
      <c r="E2" s="242"/>
      <c r="F2" s="242"/>
      <c r="G2" s="242"/>
      <c r="H2" s="243"/>
      <c r="I2" s="242" t="s">
        <v>284</v>
      </c>
      <c r="J2" s="242"/>
      <c r="K2" s="242"/>
      <c r="L2" s="242"/>
      <c r="M2" s="242"/>
      <c r="N2" s="243"/>
      <c r="P2" s="57" t="s">
        <v>128</v>
      </c>
      <c r="Q2" s="57" t="s">
        <v>120</v>
      </c>
      <c r="R2" s="57" t="s">
        <v>121</v>
      </c>
    </row>
    <row r="3" spans="1:18" x14ac:dyDescent="0.2">
      <c r="B3" s="75">
        <v>8.9</v>
      </c>
      <c r="C3" s="60">
        <v>2591.8809999999999</v>
      </c>
      <c r="D3" s="61">
        <v>2229.2730000000001</v>
      </c>
      <c r="E3" s="61">
        <v>2379.25</v>
      </c>
      <c r="F3" s="61">
        <v>2435.2919999999999</v>
      </c>
      <c r="G3" s="61">
        <v>2215.0549999999998</v>
      </c>
      <c r="H3" s="62">
        <v>2347.0880000000002</v>
      </c>
      <c r="I3" s="61">
        <v>2612.623</v>
      </c>
      <c r="J3" s="61">
        <v>2724.8029999999999</v>
      </c>
      <c r="K3" s="61">
        <v>2648.596</v>
      </c>
      <c r="L3" s="61">
        <v>2764.5990000000002</v>
      </c>
      <c r="M3" s="61">
        <v>2725.2159999999999</v>
      </c>
      <c r="N3" s="62">
        <v>2816.1089999999999</v>
      </c>
      <c r="P3" s="63" t="s">
        <v>122</v>
      </c>
      <c r="Q3" s="63">
        <v>7.5770000000000004E-3</v>
      </c>
      <c r="R3" s="63">
        <v>2623</v>
      </c>
    </row>
    <row r="4" spans="1:18" x14ac:dyDescent="0.2">
      <c r="B4" s="75">
        <v>9.3000000000000007</v>
      </c>
      <c r="C4" s="60">
        <v>2375.3809999999999</v>
      </c>
      <c r="D4" s="61">
        <v>2269.4470000000001</v>
      </c>
      <c r="E4" s="61">
        <v>2193.8710000000001</v>
      </c>
      <c r="F4" s="61">
        <v>2124.0070000000001</v>
      </c>
      <c r="G4" s="61">
        <v>2255.9749999999999</v>
      </c>
      <c r="H4" s="62">
        <v>2233.049</v>
      </c>
      <c r="I4" s="61">
        <v>2665.2220000000002</v>
      </c>
      <c r="J4" s="61">
        <v>2690.0540000000001</v>
      </c>
      <c r="K4" s="61">
        <v>2573.0619999999999</v>
      </c>
      <c r="L4" s="61">
        <v>2468.596</v>
      </c>
      <c r="M4" s="61">
        <v>2519.857</v>
      </c>
      <c r="N4" s="62">
        <v>2638.0059999999999</v>
      </c>
      <c r="P4" s="63" t="s">
        <v>123</v>
      </c>
      <c r="Q4" s="63">
        <v>2618.39433333333</v>
      </c>
      <c r="R4" s="63">
        <v>2618.39433333333</v>
      </c>
    </row>
    <row r="5" spans="1:18" x14ac:dyDescent="0.2">
      <c r="B5" s="75">
        <v>23.2</v>
      </c>
      <c r="C5" s="60">
        <v>1964.5820000000001</v>
      </c>
      <c r="D5" s="61">
        <v>1816.2650000000001</v>
      </c>
      <c r="E5" s="61">
        <v>1579.3720000000001</v>
      </c>
      <c r="F5" s="61">
        <v>2080.2049999999999</v>
      </c>
      <c r="G5" s="61">
        <v>1834.8019999999999</v>
      </c>
      <c r="H5" s="62">
        <v>2212.0459999999998</v>
      </c>
      <c r="I5" s="61">
        <v>2612.123</v>
      </c>
      <c r="J5" s="61">
        <v>2572.009</v>
      </c>
      <c r="K5" s="61">
        <v>2522.0360000000001</v>
      </c>
      <c r="L5" s="61">
        <v>2341.261</v>
      </c>
      <c r="M5" s="61">
        <v>2469.1790000000001</v>
      </c>
      <c r="N5" s="62">
        <v>2705.2339999999999</v>
      </c>
      <c r="P5" s="63" t="s">
        <v>124</v>
      </c>
      <c r="Q5" s="63">
        <v>54.27</v>
      </c>
      <c r="R5" s="63">
        <v>138.5</v>
      </c>
    </row>
    <row r="6" spans="1:18" x14ac:dyDescent="0.2">
      <c r="B6" s="75">
        <v>96</v>
      </c>
      <c r="C6" s="60">
        <v>1020.268</v>
      </c>
      <c r="D6" s="61">
        <v>956.94619999999998</v>
      </c>
      <c r="E6" s="61">
        <v>688.43209999999999</v>
      </c>
      <c r="F6" s="61">
        <v>1150.223</v>
      </c>
      <c r="G6" s="61">
        <v>1100.145</v>
      </c>
      <c r="H6" s="62">
        <v>765.66930000000002</v>
      </c>
      <c r="I6" s="61">
        <v>2697.5390000000002</v>
      </c>
      <c r="J6" s="61">
        <v>2541.8629999999998</v>
      </c>
      <c r="K6" s="61">
        <v>2578.1089999999999</v>
      </c>
      <c r="L6" s="61">
        <v>2377.9699999999998</v>
      </c>
      <c r="M6" s="61">
        <v>2586.4180000000001</v>
      </c>
      <c r="N6" s="62">
        <v>3060.636</v>
      </c>
      <c r="P6" s="63" t="s">
        <v>125</v>
      </c>
      <c r="Q6" s="63">
        <v>-0.98099999999999998</v>
      </c>
      <c r="R6" s="63">
        <v>211.3</v>
      </c>
    </row>
    <row r="7" spans="1:18" x14ac:dyDescent="0.2">
      <c r="B7" s="75">
        <v>239.5</v>
      </c>
      <c r="C7" s="60">
        <v>478.4837</v>
      </c>
      <c r="D7" s="61">
        <v>524.12940000000003</v>
      </c>
      <c r="E7" s="61">
        <v>300.01870000000002</v>
      </c>
      <c r="F7" s="61">
        <v>745.87739999999997</v>
      </c>
      <c r="G7" s="61">
        <v>558.71879999999999</v>
      </c>
      <c r="H7" s="62">
        <v>438.48829999999998</v>
      </c>
      <c r="I7" s="61">
        <v>2657.0619999999999</v>
      </c>
      <c r="J7" s="61">
        <v>2740.18</v>
      </c>
      <c r="K7" s="61">
        <v>2567.5610000000001</v>
      </c>
      <c r="L7" s="61">
        <v>2861.027</v>
      </c>
      <c r="M7" s="61">
        <v>2619.335</v>
      </c>
      <c r="N7" s="62">
        <v>3024.3150000000001</v>
      </c>
      <c r="P7" s="63" t="s">
        <v>126</v>
      </c>
      <c r="Q7" s="63">
        <v>1.7350000000000001</v>
      </c>
      <c r="R7" s="63">
        <v>2.141</v>
      </c>
    </row>
    <row r="8" spans="1:18" ht="16" thickBot="1" x14ac:dyDescent="0.25">
      <c r="B8" s="75">
        <v>394.4</v>
      </c>
      <c r="C8" s="60">
        <v>323.81549999999999</v>
      </c>
      <c r="D8" s="61">
        <v>302.63549999999998</v>
      </c>
      <c r="E8" s="61">
        <v>208.3485</v>
      </c>
      <c r="F8" s="61">
        <v>451.267</v>
      </c>
      <c r="G8" s="61">
        <v>572.08849999999995</v>
      </c>
      <c r="H8" s="62">
        <v>254.25409999999999</v>
      </c>
      <c r="I8" s="61">
        <v>2612.1889999999999</v>
      </c>
      <c r="J8" s="61">
        <v>2585.4520000000002</v>
      </c>
      <c r="K8" s="61">
        <v>2547.8910000000001</v>
      </c>
      <c r="L8" s="61">
        <v>2582.9290000000001</v>
      </c>
      <c r="M8" s="61">
        <v>2582.6640000000002</v>
      </c>
      <c r="N8" s="62">
        <v>2933.01</v>
      </c>
      <c r="P8" s="69" t="s">
        <v>127</v>
      </c>
      <c r="Q8" s="69">
        <v>2660</v>
      </c>
      <c r="R8" s="69">
        <v>47.13</v>
      </c>
    </row>
    <row r="9" spans="1:18" x14ac:dyDescent="0.2">
      <c r="B9" s="75">
        <v>1121.8</v>
      </c>
      <c r="C9" s="60">
        <v>135.03450000000001</v>
      </c>
      <c r="D9" s="61">
        <v>121.91070000000001</v>
      </c>
      <c r="E9" s="61">
        <v>106.2694</v>
      </c>
      <c r="F9" s="61">
        <v>200.7612</v>
      </c>
      <c r="G9" s="61">
        <v>140.06299999999999</v>
      </c>
      <c r="H9" s="62">
        <v>118.6279</v>
      </c>
      <c r="I9" s="61">
        <v>2469.3589999999999</v>
      </c>
      <c r="J9" s="61">
        <v>2458.8679999999999</v>
      </c>
      <c r="K9" s="61">
        <v>2738.0340000000001</v>
      </c>
      <c r="L9" s="61">
        <v>2686.8939999999998</v>
      </c>
      <c r="M9" s="61">
        <v>2923.6889999999999</v>
      </c>
      <c r="N9" s="62">
        <v>2882.0639999999999</v>
      </c>
    </row>
    <row r="10" spans="1:18" x14ac:dyDescent="0.2">
      <c r="B10" s="75">
        <v>1454.8</v>
      </c>
      <c r="C10" s="60">
        <v>102.67910000000001</v>
      </c>
      <c r="D10" s="61">
        <v>102.4926</v>
      </c>
      <c r="E10" s="61">
        <v>89.868620000000007</v>
      </c>
      <c r="F10" s="61">
        <v>117.0095</v>
      </c>
      <c r="G10" s="61">
        <v>113.74</v>
      </c>
      <c r="H10" s="62">
        <v>99.734999999999999</v>
      </c>
      <c r="I10" s="61">
        <v>2647.4259999999999</v>
      </c>
      <c r="J10" s="61">
        <v>2611.348</v>
      </c>
      <c r="K10" s="61">
        <v>2508.549</v>
      </c>
      <c r="L10" s="61">
        <v>3014.7460000000001</v>
      </c>
      <c r="M10" s="61">
        <v>2610.056</v>
      </c>
      <c r="N10" s="62">
        <v>2643.2820000000002</v>
      </c>
    </row>
    <row r="11" spans="1:18" x14ac:dyDescent="0.2">
      <c r="B11" s="75">
        <v>1568.5</v>
      </c>
      <c r="C11" s="60">
        <v>90.173929999999999</v>
      </c>
      <c r="D11" s="61">
        <v>96.294520000000006</v>
      </c>
      <c r="E11" s="61">
        <v>91.928210000000007</v>
      </c>
      <c r="F11" s="61">
        <v>110.99290000000001</v>
      </c>
      <c r="G11" s="61">
        <v>89.432090000000002</v>
      </c>
      <c r="H11" s="62">
        <v>81.044629999999998</v>
      </c>
      <c r="I11" s="61">
        <v>2730.087</v>
      </c>
      <c r="J11" s="61">
        <v>2608.0230000000001</v>
      </c>
      <c r="K11" s="61">
        <v>2782.8560000000002</v>
      </c>
      <c r="L11" s="61">
        <v>2570.998</v>
      </c>
      <c r="M11" s="61">
        <v>2805.9389999999999</v>
      </c>
      <c r="N11" s="62">
        <v>2857.1709999999998</v>
      </c>
    </row>
    <row r="12" spans="1:18" x14ac:dyDescent="0.2">
      <c r="B12" s="75">
        <v>1697.9</v>
      </c>
      <c r="C12" s="60">
        <v>89.396299999999997</v>
      </c>
      <c r="D12" s="61">
        <v>78.220060000000004</v>
      </c>
      <c r="E12" s="61">
        <v>72.635819999999995</v>
      </c>
      <c r="F12" s="61">
        <v>94.131770000000003</v>
      </c>
      <c r="G12" s="61">
        <v>85.129620000000003</v>
      </c>
      <c r="H12" s="62">
        <v>85.654229999999998</v>
      </c>
      <c r="I12" s="61">
        <v>2506.7359999999999</v>
      </c>
      <c r="J12" s="61">
        <v>2737.6689999999999</v>
      </c>
      <c r="K12" s="61">
        <v>2724.4009999999998</v>
      </c>
      <c r="L12" s="61">
        <v>2551.5300000000002</v>
      </c>
      <c r="M12" s="61">
        <v>2550.317</v>
      </c>
      <c r="N12" s="62">
        <v>2845.123</v>
      </c>
    </row>
    <row r="13" spans="1:18" x14ac:dyDescent="0.2">
      <c r="B13" s="75">
        <v>1710</v>
      </c>
      <c r="C13" s="60">
        <v>90.670180000000002</v>
      </c>
      <c r="D13" s="61">
        <v>91.744290000000007</v>
      </c>
      <c r="E13" s="61">
        <v>101.63330000000001</v>
      </c>
      <c r="F13" s="61">
        <v>100.426</v>
      </c>
      <c r="G13" s="61">
        <v>78.846149999999994</v>
      </c>
      <c r="H13" s="62">
        <v>91.067480000000003</v>
      </c>
      <c r="I13" s="61">
        <v>2925.1680000000001</v>
      </c>
      <c r="J13" s="61">
        <v>2455.3049999999998</v>
      </c>
      <c r="K13" s="61">
        <v>2517.348</v>
      </c>
      <c r="L13" s="61">
        <v>3057.1880000000001</v>
      </c>
      <c r="M13" s="61">
        <v>2792.8180000000002</v>
      </c>
      <c r="N13" s="62">
        <v>2482.7310000000002</v>
      </c>
    </row>
    <row r="14" spans="1:18" x14ac:dyDescent="0.2">
      <c r="B14" s="75">
        <v>1719.4</v>
      </c>
      <c r="C14" s="60">
        <v>94.989369999999994</v>
      </c>
      <c r="D14" s="61">
        <v>99.281540000000007</v>
      </c>
      <c r="E14" s="61">
        <v>90.514709999999994</v>
      </c>
      <c r="F14" s="61">
        <v>77.904650000000004</v>
      </c>
      <c r="G14" s="61">
        <v>85.426519999999996</v>
      </c>
      <c r="H14" s="62">
        <v>78.456050000000005</v>
      </c>
      <c r="I14" s="61">
        <v>2808.3629999999998</v>
      </c>
      <c r="J14" s="61">
        <v>2560.799</v>
      </c>
      <c r="K14" s="61">
        <v>2641.2350000000001</v>
      </c>
      <c r="L14" s="61">
        <v>3012.645</v>
      </c>
      <c r="M14" s="61">
        <v>2513.893</v>
      </c>
      <c r="N14" s="62">
        <v>2908.404</v>
      </c>
    </row>
    <row r="15" spans="1:18" ht="16" thickBot="1" x14ac:dyDescent="0.25">
      <c r="B15" s="76">
        <v>1</v>
      </c>
      <c r="C15" s="66">
        <v>2618.39433333333</v>
      </c>
      <c r="D15" s="67"/>
      <c r="E15" s="67"/>
      <c r="F15" s="67"/>
      <c r="G15" s="67"/>
      <c r="H15" s="68"/>
      <c r="I15" s="67">
        <v>2618.39433333333</v>
      </c>
      <c r="J15" s="67"/>
      <c r="K15" s="67"/>
      <c r="L15" s="67"/>
      <c r="M15" s="67"/>
      <c r="N15" s="68"/>
      <c r="O15" s="101" t="s">
        <v>35</v>
      </c>
    </row>
    <row r="17" spans="1:18" ht="16" thickBot="1" x14ac:dyDescent="0.25">
      <c r="A17" s="48" t="s">
        <v>452</v>
      </c>
      <c r="B17" s="48" t="s">
        <v>111</v>
      </c>
    </row>
    <row r="18" spans="1:18" ht="16" thickBot="1" x14ac:dyDescent="0.25">
      <c r="B18" s="16" t="s">
        <v>282</v>
      </c>
      <c r="C18" s="241" t="s">
        <v>283</v>
      </c>
      <c r="D18" s="242"/>
      <c r="E18" s="242"/>
      <c r="F18" s="242"/>
      <c r="G18" s="242"/>
      <c r="H18" s="243"/>
      <c r="I18" s="242" t="s">
        <v>284</v>
      </c>
      <c r="J18" s="242"/>
      <c r="K18" s="242"/>
      <c r="L18" s="242"/>
      <c r="M18" s="242"/>
      <c r="N18" s="243"/>
      <c r="P18" s="57" t="s">
        <v>128</v>
      </c>
      <c r="Q18" s="57" t="s">
        <v>120</v>
      </c>
      <c r="R18" s="57" t="s">
        <v>121</v>
      </c>
    </row>
    <row r="19" spans="1:18" x14ac:dyDescent="0.2">
      <c r="B19" s="75">
        <v>1402</v>
      </c>
      <c r="C19" s="60">
        <v>50.6</v>
      </c>
      <c r="D19" s="61">
        <v>42.3</v>
      </c>
      <c r="E19" s="61">
        <v>46.6</v>
      </c>
      <c r="F19" s="61">
        <v>51.594349999999999</v>
      </c>
      <c r="G19" s="61">
        <v>49.108449999999998</v>
      </c>
      <c r="H19" s="62">
        <v>49.476550000000003</v>
      </c>
      <c r="I19" s="61">
        <v>1249.8</v>
      </c>
      <c r="J19" s="61">
        <v>1403</v>
      </c>
      <c r="K19" s="61">
        <v>1262.8</v>
      </c>
      <c r="L19" s="61">
        <v>2116.047</v>
      </c>
      <c r="M19" s="61">
        <v>1842.136</v>
      </c>
      <c r="N19" s="62">
        <v>1884.028</v>
      </c>
      <c r="P19" s="63" t="s">
        <v>122</v>
      </c>
      <c r="Q19" s="63">
        <v>43.24</v>
      </c>
      <c r="R19" s="63">
        <v>1014</v>
      </c>
    </row>
    <row r="20" spans="1:18" x14ac:dyDescent="0.2">
      <c r="B20" s="75">
        <v>1392.3</v>
      </c>
      <c r="C20" s="60">
        <v>41.1</v>
      </c>
      <c r="D20" s="61">
        <v>46.3</v>
      </c>
      <c r="E20" s="61">
        <v>41.1</v>
      </c>
      <c r="F20" s="61">
        <v>45.36497</v>
      </c>
      <c r="G20" s="61">
        <v>46.61918</v>
      </c>
      <c r="H20" s="62">
        <v>43.359380000000002</v>
      </c>
      <c r="I20" s="61">
        <v>1407.7</v>
      </c>
      <c r="J20" s="61">
        <v>1178.5</v>
      </c>
      <c r="K20" s="61">
        <v>1198.4000000000001</v>
      </c>
      <c r="L20" s="61">
        <v>1785.4949999999999</v>
      </c>
      <c r="M20" s="61">
        <v>1430.184</v>
      </c>
      <c r="N20" s="62">
        <v>1595.8320000000001</v>
      </c>
      <c r="P20" s="63" t="s">
        <v>123</v>
      </c>
      <c r="Q20" s="63">
        <v>2627.3603333333299</v>
      </c>
      <c r="R20" s="63">
        <v>2627.3603333333299</v>
      </c>
    </row>
    <row r="21" spans="1:18" x14ac:dyDescent="0.2">
      <c r="B21" s="75">
        <v>1376.1</v>
      </c>
      <c r="C21" s="60">
        <v>49.3</v>
      </c>
      <c r="D21" s="61">
        <v>47.4</v>
      </c>
      <c r="E21" s="61">
        <v>42.9</v>
      </c>
      <c r="F21" s="61">
        <v>49.897060000000003</v>
      </c>
      <c r="G21" s="61">
        <v>46.894910000000003</v>
      </c>
      <c r="H21" s="62">
        <v>45.719889999999999</v>
      </c>
      <c r="I21" s="61">
        <v>1317.3</v>
      </c>
      <c r="J21" s="61">
        <v>1232.7</v>
      </c>
      <c r="K21" s="61">
        <v>1260.0999999999999</v>
      </c>
      <c r="L21" s="61">
        <v>1904.6880000000001</v>
      </c>
      <c r="M21" s="61">
        <v>1535.0360000000001</v>
      </c>
      <c r="N21" s="62">
        <v>1547.9570000000001</v>
      </c>
      <c r="P21" s="63" t="s">
        <v>124</v>
      </c>
      <c r="Q21" s="63">
        <v>16.32</v>
      </c>
      <c r="R21" s="63">
        <v>705.1</v>
      </c>
    </row>
    <row r="22" spans="1:18" x14ac:dyDescent="0.2">
      <c r="B22" s="75">
        <v>1356.8</v>
      </c>
      <c r="C22" s="60">
        <v>50.3</v>
      </c>
      <c r="D22" s="61">
        <v>47.7</v>
      </c>
      <c r="E22" s="61">
        <v>44.2</v>
      </c>
      <c r="F22" s="61">
        <v>47.14669</v>
      </c>
      <c r="G22" s="61">
        <v>48.739669999999997</v>
      </c>
      <c r="H22" s="62">
        <v>46.328980000000001</v>
      </c>
      <c r="I22" s="61">
        <v>1233</v>
      </c>
      <c r="J22" s="61">
        <v>1332.1</v>
      </c>
      <c r="K22" s="61">
        <v>1423.7</v>
      </c>
      <c r="L22" s="61">
        <v>1585.5650000000001</v>
      </c>
      <c r="M22" s="61">
        <v>1494.5820000000001</v>
      </c>
      <c r="N22" s="62">
        <v>1517.97</v>
      </c>
      <c r="P22" s="63" t="s">
        <v>125</v>
      </c>
      <c r="Q22" s="63">
        <v>-4.6340000000000003</v>
      </c>
      <c r="R22" s="63">
        <v>-1.371</v>
      </c>
    </row>
    <row r="23" spans="1:18" x14ac:dyDescent="0.2">
      <c r="B23" s="75">
        <v>1188.9000000000001</v>
      </c>
      <c r="C23" s="60">
        <v>51.8</v>
      </c>
      <c r="D23" s="61">
        <v>45.3</v>
      </c>
      <c r="E23" s="61">
        <v>49.4</v>
      </c>
      <c r="F23" s="61">
        <v>45.086390000000002</v>
      </c>
      <c r="G23" s="61">
        <v>44.809199999999997</v>
      </c>
      <c r="H23" s="62">
        <v>43.822339999999997</v>
      </c>
      <c r="I23" s="61">
        <v>1284.5</v>
      </c>
      <c r="J23" s="61">
        <v>1297.4000000000001</v>
      </c>
      <c r="K23" s="61">
        <v>1295.4000000000001</v>
      </c>
      <c r="L23" s="61">
        <v>2144.3829999999998</v>
      </c>
      <c r="M23" s="61">
        <v>2092.6280000000002</v>
      </c>
      <c r="N23" s="62">
        <v>1996.3489999999999</v>
      </c>
      <c r="P23" s="63" t="s">
        <v>126</v>
      </c>
      <c r="Q23" s="63">
        <v>1.2130000000000001</v>
      </c>
      <c r="R23" s="63">
        <v>2.8479999999999999</v>
      </c>
    </row>
    <row r="24" spans="1:18" ht="16" thickBot="1" x14ac:dyDescent="0.25">
      <c r="B24" s="75">
        <v>1066.2</v>
      </c>
      <c r="C24" s="60">
        <v>45.4</v>
      </c>
      <c r="D24" s="61">
        <v>44.4</v>
      </c>
      <c r="E24" s="61">
        <v>44.5</v>
      </c>
      <c r="F24" s="61">
        <v>41.622610000000002</v>
      </c>
      <c r="G24" s="61">
        <v>35.911340000000003</v>
      </c>
      <c r="H24" s="62">
        <v>43.106389999999998</v>
      </c>
      <c r="I24" s="61">
        <v>1633.8</v>
      </c>
      <c r="J24" s="61">
        <v>1258.9000000000001</v>
      </c>
      <c r="K24" s="61">
        <v>1264.5</v>
      </c>
      <c r="L24" s="61">
        <v>2224.0340000000001</v>
      </c>
      <c r="M24" s="61">
        <v>2093.7809999999999</v>
      </c>
      <c r="N24" s="62">
        <v>2146.5149999999999</v>
      </c>
      <c r="P24" s="69" t="s">
        <v>127</v>
      </c>
      <c r="Q24" s="69">
        <v>2584</v>
      </c>
      <c r="R24" s="69">
        <v>1614</v>
      </c>
    </row>
    <row r="25" spans="1:18" x14ac:dyDescent="0.2">
      <c r="B25" s="75">
        <v>769.5</v>
      </c>
      <c r="C25" s="60">
        <v>46.5</v>
      </c>
      <c r="D25" s="61">
        <v>39.799999999999997</v>
      </c>
      <c r="E25" s="61">
        <v>41.4</v>
      </c>
      <c r="F25" s="61">
        <v>29.26718</v>
      </c>
      <c r="G25" s="61">
        <v>27.428899999999999</v>
      </c>
      <c r="H25" s="62">
        <v>34.205030000000001</v>
      </c>
      <c r="I25" s="61">
        <v>1467.7</v>
      </c>
      <c r="J25" s="61">
        <v>1469.2</v>
      </c>
      <c r="K25" s="61">
        <v>1364.7</v>
      </c>
      <c r="L25" s="61">
        <v>2515.7640000000001</v>
      </c>
      <c r="M25" s="61">
        <v>2295.3249999999998</v>
      </c>
      <c r="N25" s="62">
        <v>2329.1660000000002</v>
      </c>
    </row>
    <row r="26" spans="1:18" x14ac:dyDescent="0.2">
      <c r="B26" s="75">
        <v>270.10000000000002</v>
      </c>
      <c r="C26" s="60">
        <v>54.5</v>
      </c>
      <c r="D26" s="61">
        <v>52.1</v>
      </c>
      <c r="E26" s="61">
        <v>32.1</v>
      </c>
      <c r="F26" s="61">
        <v>36.206919999999997</v>
      </c>
      <c r="G26" s="61">
        <v>30.576219999999999</v>
      </c>
      <c r="H26" s="62">
        <v>28.325430000000001</v>
      </c>
      <c r="I26" s="61">
        <v>1830.1</v>
      </c>
      <c r="J26" s="61">
        <v>1832.1</v>
      </c>
      <c r="K26" s="61">
        <v>1791.2</v>
      </c>
      <c r="L26" s="61">
        <v>2498.5630000000001</v>
      </c>
      <c r="M26" s="61">
        <v>2471.701</v>
      </c>
      <c r="N26" s="62">
        <v>2587.3649999999998</v>
      </c>
    </row>
    <row r="27" spans="1:18" x14ac:dyDescent="0.2">
      <c r="B27" s="75">
        <v>174</v>
      </c>
      <c r="C27" s="60">
        <v>44.4</v>
      </c>
      <c r="D27" s="61">
        <v>33</v>
      </c>
      <c r="E27" s="61">
        <v>36.200000000000003</v>
      </c>
      <c r="F27" s="61">
        <v>21.176670000000001</v>
      </c>
      <c r="G27" s="61">
        <v>19.443110000000001</v>
      </c>
      <c r="H27" s="62">
        <v>24.338760000000001</v>
      </c>
      <c r="I27" s="61">
        <v>2065.6</v>
      </c>
      <c r="J27" s="61">
        <v>1914.2</v>
      </c>
      <c r="K27" s="61">
        <v>1921.7</v>
      </c>
      <c r="L27" s="61">
        <v>3343.2260000000001</v>
      </c>
      <c r="M27" s="61">
        <v>2997.337</v>
      </c>
      <c r="N27" s="62">
        <v>2656.922</v>
      </c>
    </row>
    <row r="28" spans="1:18" x14ac:dyDescent="0.2">
      <c r="B28" s="75">
        <v>82.6</v>
      </c>
      <c r="C28" s="60">
        <v>37.5</v>
      </c>
      <c r="D28" s="61">
        <v>37.5</v>
      </c>
      <c r="E28" s="61">
        <v>34.4</v>
      </c>
      <c r="F28" s="61">
        <v>40.964149999999997</v>
      </c>
      <c r="G28" s="61">
        <v>34.68271</v>
      </c>
      <c r="H28" s="62">
        <v>29.576219999999999</v>
      </c>
      <c r="I28" s="61">
        <v>2348.1</v>
      </c>
      <c r="J28" s="61">
        <v>2066.8000000000002</v>
      </c>
      <c r="K28" s="61">
        <v>2103</v>
      </c>
      <c r="L28" s="61">
        <v>2973.5880000000002</v>
      </c>
      <c r="M28" s="61">
        <v>2684.7779999999998</v>
      </c>
      <c r="N28" s="62">
        <v>2820.701</v>
      </c>
    </row>
    <row r="29" spans="1:18" x14ac:dyDescent="0.2">
      <c r="B29" s="75">
        <v>31.7</v>
      </c>
      <c r="C29" s="60">
        <v>189.7</v>
      </c>
      <c r="D29" s="61">
        <v>158.4</v>
      </c>
      <c r="E29" s="61">
        <v>142.9</v>
      </c>
      <c r="F29" s="61">
        <v>271.61509999999998</v>
      </c>
      <c r="G29" s="61">
        <v>285.58120000000002</v>
      </c>
      <c r="H29" s="62">
        <v>300.8297</v>
      </c>
      <c r="I29" s="61">
        <v>2650.8</v>
      </c>
      <c r="J29" s="61">
        <v>2310.5</v>
      </c>
      <c r="K29" s="61">
        <v>2374.6</v>
      </c>
      <c r="L29" s="61">
        <v>3153.386</v>
      </c>
      <c r="M29" s="61">
        <v>2863.1460000000002</v>
      </c>
      <c r="N29" s="62">
        <v>2777.5590000000002</v>
      </c>
    </row>
    <row r="30" spans="1:18" x14ac:dyDescent="0.2">
      <c r="B30" s="75">
        <v>19.899999999999999</v>
      </c>
      <c r="C30" s="60">
        <v>621.5</v>
      </c>
      <c r="D30" s="61">
        <v>646.6</v>
      </c>
      <c r="E30" s="61">
        <v>629.1</v>
      </c>
      <c r="F30" s="61">
        <v>976.47609999999997</v>
      </c>
      <c r="G30" s="61">
        <v>666.68409999999994</v>
      </c>
      <c r="H30" s="62">
        <v>635.68899999999996</v>
      </c>
      <c r="I30" s="61">
        <v>2615.4</v>
      </c>
      <c r="J30" s="61">
        <v>2433.6999999999998</v>
      </c>
      <c r="K30" s="61">
        <v>2369.1999999999998</v>
      </c>
      <c r="L30" s="61">
        <v>2712.7280000000001</v>
      </c>
      <c r="M30" s="61">
        <v>2766.4009999999998</v>
      </c>
      <c r="N30" s="62">
        <v>2740.4389999999999</v>
      </c>
    </row>
    <row r="31" spans="1:18" x14ac:dyDescent="0.2">
      <c r="B31" s="75">
        <v>19.399999999999999</v>
      </c>
      <c r="C31" s="60">
        <v>1035.7</v>
      </c>
      <c r="D31" s="61">
        <v>928.3</v>
      </c>
      <c r="E31" s="61">
        <v>1043</v>
      </c>
      <c r="F31" s="61">
        <v>848.80330000000004</v>
      </c>
      <c r="G31" s="61">
        <v>805.69949999999994</v>
      </c>
      <c r="H31" s="62">
        <v>842.61130000000003</v>
      </c>
      <c r="I31" s="61">
        <v>3348.1</v>
      </c>
      <c r="J31" s="61">
        <v>3303</v>
      </c>
      <c r="K31" s="61">
        <v>3055.2</v>
      </c>
      <c r="L31" s="61">
        <v>3807.1709999999998</v>
      </c>
      <c r="M31" s="61">
        <v>3514.4679999999998</v>
      </c>
      <c r="N31" s="62">
        <v>3208.48</v>
      </c>
    </row>
    <row r="32" spans="1:18" ht="16" thickBot="1" x14ac:dyDescent="0.25">
      <c r="B32" s="88">
        <v>1</v>
      </c>
      <c r="C32" s="89">
        <v>2627.3603333333299</v>
      </c>
      <c r="D32" s="90"/>
      <c r="E32" s="90"/>
      <c r="F32" s="90"/>
      <c r="G32" s="90"/>
      <c r="H32" s="91"/>
      <c r="I32" s="90">
        <v>2627.3603333333299</v>
      </c>
      <c r="J32" s="90"/>
      <c r="K32" s="90"/>
      <c r="L32" s="90"/>
      <c r="M32" s="90"/>
      <c r="N32" s="91"/>
    </row>
    <row r="34" spans="1:18" ht="16" thickBot="1" x14ac:dyDescent="0.25">
      <c r="A34" s="48" t="s">
        <v>453</v>
      </c>
      <c r="B34" s="48" t="s">
        <v>112</v>
      </c>
    </row>
    <row r="35" spans="1:18" ht="16" thickBot="1" x14ac:dyDescent="0.25">
      <c r="B35" s="16" t="s">
        <v>282</v>
      </c>
      <c r="C35" s="241" t="s">
        <v>283</v>
      </c>
      <c r="D35" s="242"/>
      <c r="E35" s="242"/>
      <c r="F35" s="242"/>
      <c r="G35" s="242"/>
      <c r="H35" s="243"/>
      <c r="I35" s="242" t="s">
        <v>284</v>
      </c>
      <c r="J35" s="242"/>
      <c r="K35" s="242"/>
      <c r="L35" s="242"/>
      <c r="M35" s="242"/>
      <c r="N35" s="243"/>
      <c r="P35" s="57" t="s">
        <v>128</v>
      </c>
      <c r="Q35" s="57" t="s">
        <v>120</v>
      </c>
      <c r="R35" s="57" t="s">
        <v>121</v>
      </c>
    </row>
    <row r="36" spans="1:18" x14ac:dyDescent="0.2">
      <c r="B36" s="75">
        <v>1402</v>
      </c>
      <c r="C36" s="60">
        <v>14.5</v>
      </c>
      <c r="D36" s="61">
        <v>22.1</v>
      </c>
      <c r="E36" s="61">
        <v>27.1</v>
      </c>
      <c r="F36" s="61">
        <v>22.709700000000002</v>
      </c>
      <c r="G36" s="61">
        <v>28.299499999999998</v>
      </c>
      <c r="H36" s="62">
        <v>22.880140000000001</v>
      </c>
      <c r="I36" s="61">
        <v>1215.3</v>
      </c>
      <c r="J36" s="61">
        <v>1291</v>
      </c>
      <c r="K36" s="61">
        <v>1377.8</v>
      </c>
      <c r="L36" s="61">
        <v>2051.538</v>
      </c>
      <c r="M36" s="61">
        <v>1843.7170000000001</v>
      </c>
      <c r="N36" s="62">
        <v>1596.3340000000001</v>
      </c>
      <c r="P36" s="63" t="s">
        <v>122</v>
      </c>
      <c r="Q36" s="63">
        <v>26.26</v>
      </c>
      <c r="R36" s="63">
        <v>1437</v>
      </c>
    </row>
    <row r="37" spans="1:18" x14ac:dyDescent="0.2">
      <c r="B37" s="75">
        <v>1392.3</v>
      </c>
      <c r="C37" s="60">
        <v>11.3</v>
      </c>
      <c r="D37" s="61">
        <v>31.1</v>
      </c>
      <c r="E37" s="61">
        <v>26</v>
      </c>
      <c r="F37" s="61">
        <v>13.775169999999999</v>
      </c>
      <c r="G37" s="61">
        <v>24.616240000000001</v>
      </c>
      <c r="H37" s="62">
        <v>34.941969999999998</v>
      </c>
      <c r="I37" s="61">
        <v>1205.5999999999999</v>
      </c>
      <c r="J37" s="61">
        <v>1291.4000000000001</v>
      </c>
      <c r="K37" s="61">
        <v>1569</v>
      </c>
      <c r="L37" s="61">
        <v>1549.212</v>
      </c>
      <c r="M37" s="61">
        <v>1758.8140000000001</v>
      </c>
      <c r="N37" s="62">
        <v>1732.385</v>
      </c>
      <c r="P37" s="63" t="s">
        <v>123</v>
      </c>
      <c r="Q37" s="63">
        <v>2215.0568333333299</v>
      </c>
      <c r="R37" s="63">
        <v>2215.0568333333299</v>
      </c>
    </row>
    <row r="38" spans="1:18" x14ac:dyDescent="0.2">
      <c r="B38" s="75">
        <v>1376.1</v>
      </c>
      <c r="C38" s="60">
        <v>9.3000000000000007</v>
      </c>
      <c r="D38" s="61">
        <v>17.5</v>
      </c>
      <c r="E38" s="61">
        <v>11.7</v>
      </c>
      <c r="F38" s="61">
        <v>20.692340000000002</v>
      </c>
      <c r="G38" s="61">
        <v>22.904150000000001</v>
      </c>
      <c r="H38" s="62">
        <v>34.458219999999997</v>
      </c>
      <c r="I38" s="61">
        <v>1241.2</v>
      </c>
      <c r="J38" s="61">
        <v>1262.5</v>
      </c>
      <c r="K38" s="61">
        <v>1281.0999999999999</v>
      </c>
      <c r="L38" s="61">
        <v>1640.549</v>
      </c>
      <c r="M38" s="61">
        <v>1672.56</v>
      </c>
      <c r="N38" s="62">
        <v>1599.423</v>
      </c>
      <c r="P38" s="63" t="s">
        <v>124</v>
      </c>
      <c r="Q38" s="63">
        <v>17.93</v>
      </c>
      <c r="R38" s="63">
        <v>645.9</v>
      </c>
    </row>
    <row r="39" spans="1:18" x14ac:dyDescent="0.2">
      <c r="B39" s="75">
        <v>1356.8</v>
      </c>
      <c r="C39" s="60">
        <v>16.5</v>
      </c>
      <c r="D39" s="61">
        <v>16.7</v>
      </c>
      <c r="E39" s="61">
        <v>26.9</v>
      </c>
      <c r="F39" s="61">
        <v>9.3374290000000002</v>
      </c>
      <c r="G39" s="61">
        <v>21.162459999999999</v>
      </c>
      <c r="H39" s="62">
        <v>33.360860000000002</v>
      </c>
      <c r="I39" s="61">
        <v>1198.7</v>
      </c>
      <c r="J39" s="61">
        <v>1254.4000000000001</v>
      </c>
      <c r="K39" s="61">
        <v>1544.4</v>
      </c>
      <c r="L39" s="61">
        <v>1652.473</v>
      </c>
      <c r="M39" s="61">
        <v>1630.2909999999999</v>
      </c>
      <c r="N39" s="62">
        <v>1741.6089999999999</v>
      </c>
      <c r="P39" s="63" t="s">
        <v>125</v>
      </c>
      <c r="Q39" s="63">
        <v>-2.3079999999999998</v>
      </c>
      <c r="R39" s="63">
        <v>-3.1760000000000002</v>
      </c>
    </row>
    <row r="40" spans="1:18" x14ac:dyDescent="0.2">
      <c r="B40" s="75">
        <v>1188.9000000000001</v>
      </c>
      <c r="C40" s="60">
        <v>32.9</v>
      </c>
      <c r="D40" s="61">
        <v>24</v>
      </c>
      <c r="E40" s="61">
        <v>26.1</v>
      </c>
      <c r="F40" s="61">
        <v>19.36083</v>
      </c>
      <c r="G40" s="61">
        <v>19.774650000000001</v>
      </c>
      <c r="H40" s="62">
        <v>36.27252</v>
      </c>
      <c r="I40" s="61">
        <v>1238.3</v>
      </c>
      <c r="J40" s="61">
        <v>1259.8</v>
      </c>
      <c r="K40" s="61">
        <v>1601.8</v>
      </c>
      <c r="L40" s="61">
        <v>1513.2570000000001</v>
      </c>
      <c r="M40" s="61">
        <v>1603.7280000000001</v>
      </c>
      <c r="N40" s="62">
        <v>1970.2729999999999</v>
      </c>
      <c r="P40" s="63" t="s">
        <v>126</v>
      </c>
      <c r="Q40" s="63">
        <v>1.2529999999999999</v>
      </c>
      <c r="R40" s="63">
        <v>2.81</v>
      </c>
    </row>
    <row r="41" spans="1:18" ht="16" thickBot="1" x14ac:dyDescent="0.25">
      <c r="B41" s="75">
        <v>1066.2</v>
      </c>
      <c r="C41" s="60">
        <v>19.2</v>
      </c>
      <c r="D41" s="61">
        <v>29.3</v>
      </c>
      <c r="E41" s="61">
        <v>29.2</v>
      </c>
      <c r="F41" s="61">
        <v>24.41649</v>
      </c>
      <c r="G41" s="61">
        <v>27.623090000000001</v>
      </c>
      <c r="H41" s="62">
        <v>25.634899999999998</v>
      </c>
      <c r="I41" s="61">
        <v>1259.3</v>
      </c>
      <c r="J41" s="61">
        <v>1330.4</v>
      </c>
      <c r="K41" s="61">
        <v>1464.3</v>
      </c>
      <c r="L41" s="61">
        <v>1915.8879999999999</v>
      </c>
      <c r="M41" s="61">
        <v>1629.3530000000001</v>
      </c>
      <c r="N41" s="62">
        <v>1946.395</v>
      </c>
      <c r="P41" s="69" t="s">
        <v>127</v>
      </c>
      <c r="Q41" s="69">
        <v>2189</v>
      </c>
      <c r="R41" s="69">
        <v>778.2</v>
      </c>
    </row>
    <row r="42" spans="1:18" x14ac:dyDescent="0.2">
      <c r="B42" s="75">
        <v>769.5</v>
      </c>
      <c r="C42" s="60">
        <v>25.3</v>
      </c>
      <c r="D42" s="61">
        <v>56.7</v>
      </c>
      <c r="E42" s="61">
        <v>32.1</v>
      </c>
      <c r="F42" s="61">
        <v>32.139850000000003</v>
      </c>
      <c r="G42" s="61">
        <v>13.09947</v>
      </c>
      <c r="H42" s="62">
        <v>17.786339999999999</v>
      </c>
      <c r="I42" s="61">
        <v>1321.4</v>
      </c>
      <c r="J42" s="61">
        <v>1375.2</v>
      </c>
      <c r="K42" s="61">
        <v>1447.5</v>
      </c>
      <c r="L42" s="61">
        <v>2153.4760000000001</v>
      </c>
      <c r="M42" s="61">
        <v>2115.4050000000002</v>
      </c>
      <c r="N42" s="62">
        <v>2101.511</v>
      </c>
    </row>
    <row r="43" spans="1:18" x14ac:dyDescent="0.2">
      <c r="B43" s="75">
        <v>270.10000000000002</v>
      </c>
      <c r="C43" s="60">
        <v>40.1</v>
      </c>
      <c r="D43" s="61">
        <v>70.400000000000006</v>
      </c>
      <c r="E43" s="61">
        <v>38.9</v>
      </c>
      <c r="F43" s="61">
        <v>42.085900000000002</v>
      </c>
      <c r="G43" s="61">
        <v>46.398679999999999</v>
      </c>
      <c r="H43" s="62">
        <v>50.94706</v>
      </c>
      <c r="I43" s="61">
        <v>1571.5</v>
      </c>
      <c r="J43" s="61">
        <v>1609.1</v>
      </c>
      <c r="K43" s="61">
        <v>1778.5</v>
      </c>
      <c r="L43" s="61">
        <v>2608.2489999999998</v>
      </c>
      <c r="M43" s="61">
        <v>2434.587</v>
      </c>
      <c r="N43" s="62">
        <v>2482.14</v>
      </c>
    </row>
    <row r="44" spans="1:18" x14ac:dyDescent="0.2">
      <c r="B44" s="75">
        <v>174</v>
      </c>
      <c r="C44" s="60">
        <v>64.900000000000006</v>
      </c>
      <c r="D44" s="61">
        <v>77.599999999999994</v>
      </c>
      <c r="E44" s="61">
        <v>45.7</v>
      </c>
      <c r="F44" s="61">
        <v>37.283230000000003</v>
      </c>
      <c r="G44" s="61">
        <v>44.934359999999998</v>
      </c>
      <c r="H44" s="62">
        <v>47.020769999999999</v>
      </c>
      <c r="I44" s="61">
        <v>1689.9</v>
      </c>
      <c r="J44" s="61">
        <v>1775.9</v>
      </c>
      <c r="K44" s="61">
        <v>1936.4</v>
      </c>
      <c r="L44" s="61">
        <v>3046.9679999999998</v>
      </c>
      <c r="M44" s="61">
        <v>2634.174</v>
      </c>
      <c r="N44" s="62">
        <v>2758.5970000000002</v>
      </c>
    </row>
    <row r="45" spans="1:18" x14ac:dyDescent="0.2">
      <c r="B45" s="75">
        <v>82.6</v>
      </c>
      <c r="C45" s="60">
        <v>58</v>
      </c>
      <c r="D45" s="61">
        <v>89.9</v>
      </c>
      <c r="E45" s="61">
        <v>106.5</v>
      </c>
      <c r="F45" s="61">
        <v>82.346469999999997</v>
      </c>
      <c r="G45" s="61">
        <v>84.137159999999994</v>
      </c>
      <c r="H45" s="62">
        <v>119.36709999999999</v>
      </c>
      <c r="I45" s="61">
        <v>1789.5</v>
      </c>
      <c r="J45" s="61">
        <v>1922.7</v>
      </c>
      <c r="K45" s="61">
        <v>2064.1</v>
      </c>
      <c r="L45" s="61">
        <v>3413.6640000000002</v>
      </c>
      <c r="M45" s="61">
        <v>2718.6019999999999</v>
      </c>
      <c r="N45" s="62">
        <v>2963.2</v>
      </c>
    </row>
    <row r="46" spans="1:18" x14ac:dyDescent="0.2">
      <c r="B46" s="75">
        <v>31.7</v>
      </c>
      <c r="C46" s="60">
        <v>254.2</v>
      </c>
      <c r="D46" s="61">
        <v>261.8</v>
      </c>
      <c r="E46" s="61">
        <v>408.4</v>
      </c>
      <c r="F46" s="61">
        <v>489.68150000000003</v>
      </c>
      <c r="G46" s="61">
        <v>449.03379999999999</v>
      </c>
      <c r="H46" s="62">
        <v>551.351</v>
      </c>
      <c r="I46" s="61">
        <v>2037.8</v>
      </c>
      <c r="J46" s="61">
        <v>2079.9</v>
      </c>
      <c r="K46" s="61">
        <v>2239.5</v>
      </c>
      <c r="L46" s="61">
        <v>2987.2220000000002</v>
      </c>
      <c r="M46" s="61">
        <v>2674.3180000000002</v>
      </c>
      <c r="N46" s="62">
        <v>2925.3470000000002</v>
      </c>
    </row>
    <row r="47" spans="1:18" x14ac:dyDescent="0.2">
      <c r="B47" s="75">
        <v>19.899999999999999</v>
      </c>
      <c r="C47" s="60">
        <v>747.4</v>
      </c>
      <c r="D47" s="61">
        <v>796.9</v>
      </c>
      <c r="E47" s="61">
        <v>776.7</v>
      </c>
      <c r="F47" s="61">
        <v>1047.3320000000001</v>
      </c>
      <c r="G47" s="61">
        <v>874.03160000000003</v>
      </c>
      <c r="H47" s="62">
        <v>1023.131</v>
      </c>
      <c r="I47" s="61">
        <v>2078</v>
      </c>
      <c r="J47" s="61">
        <v>2146</v>
      </c>
      <c r="K47" s="61">
        <v>2397.6</v>
      </c>
      <c r="L47" s="61">
        <v>2503.4639999999999</v>
      </c>
      <c r="M47" s="61">
        <v>2678.7310000000002</v>
      </c>
      <c r="N47" s="62">
        <v>1988.5229999999999</v>
      </c>
    </row>
    <row r="48" spans="1:18" x14ac:dyDescent="0.2">
      <c r="B48" s="75">
        <v>19.399999999999999</v>
      </c>
      <c r="C48" s="60">
        <v>1168.9000000000001</v>
      </c>
      <c r="D48" s="61">
        <v>1109.0999999999999</v>
      </c>
      <c r="E48" s="61">
        <v>1273.2</v>
      </c>
      <c r="F48" s="61">
        <v>993.58659999999998</v>
      </c>
      <c r="G48" s="61">
        <v>1022.509</v>
      </c>
      <c r="H48" s="62">
        <v>1020.1559999999999</v>
      </c>
      <c r="I48" s="61">
        <v>3357.8</v>
      </c>
      <c r="J48" s="61">
        <v>2921.7</v>
      </c>
      <c r="K48" s="61">
        <v>3093.1</v>
      </c>
      <c r="L48" s="61">
        <v>3528.2370000000001</v>
      </c>
      <c r="M48" s="61">
        <v>2957.1819999999998</v>
      </c>
      <c r="N48" s="62">
        <v>2778.681</v>
      </c>
    </row>
    <row r="49" spans="1:18" ht="16" thickBot="1" x14ac:dyDescent="0.25">
      <c r="B49" s="88">
        <v>1</v>
      </c>
      <c r="C49" s="89">
        <v>2215.0568333333299</v>
      </c>
      <c r="D49" s="90"/>
      <c r="E49" s="90"/>
      <c r="F49" s="90"/>
      <c r="G49" s="90"/>
      <c r="H49" s="91"/>
      <c r="I49" s="90">
        <v>2215.0568333333299</v>
      </c>
      <c r="J49" s="90"/>
      <c r="K49" s="90"/>
      <c r="L49" s="90"/>
      <c r="M49" s="90"/>
      <c r="N49" s="91"/>
    </row>
    <row r="51" spans="1:18" ht="16" thickBot="1" x14ac:dyDescent="0.25">
      <c r="A51" s="48" t="s">
        <v>454</v>
      </c>
      <c r="B51" s="48" t="s">
        <v>113</v>
      </c>
    </row>
    <row r="52" spans="1:18" ht="16" thickBot="1" x14ac:dyDescent="0.25">
      <c r="B52" s="16" t="s">
        <v>282</v>
      </c>
      <c r="C52" s="241" t="s">
        <v>283</v>
      </c>
      <c r="D52" s="242"/>
      <c r="E52" s="242"/>
      <c r="F52" s="242"/>
      <c r="G52" s="242"/>
      <c r="H52" s="243"/>
      <c r="I52" s="242" t="s">
        <v>284</v>
      </c>
      <c r="J52" s="242"/>
      <c r="K52" s="242"/>
      <c r="L52" s="242"/>
      <c r="M52" s="242"/>
      <c r="N52" s="243"/>
      <c r="P52" s="57" t="s">
        <v>128</v>
      </c>
      <c r="Q52" s="57" t="s">
        <v>120</v>
      </c>
      <c r="R52" s="57" t="s">
        <v>121</v>
      </c>
    </row>
    <row r="53" spans="1:18" x14ac:dyDescent="0.2">
      <c r="B53" s="75">
        <v>1402</v>
      </c>
      <c r="C53" s="60">
        <v>48.2</v>
      </c>
      <c r="D53" s="61">
        <v>39.4</v>
      </c>
      <c r="E53" s="61">
        <v>39.700000000000003</v>
      </c>
      <c r="F53" s="61">
        <v>35.905819999999999</v>
      </c>
      <c r="G53" s="61">
        <v>57.091479999999997</v>
      </c>
      <c r="H53" s="62">
        <v>30.145530000000001</v>
      </c>
      <c r="I53" s="61">
        <v>1493.6</v>
      </c>
      <c r="J53" s="61">
        <v>1480.8</v>
      </c>
      <c r="K53" s="61">
        <v>1531.5</v>
      </c>
      <c r="L53" s="61">
        <v>2052.1320000000001</v>
      </c>
      <c r="M53" s="61">
        <v>1871.239</v>
      </c>
      <c r="N53" s="62">
        <v>1871.877</v>
      </c>
      <c r="P53" s="63" t="s">
        <v>122</v>
      </c>
      <c r="Q53" s="63">
        <v>37.79</v>
      </c>
      <c r="R53" s="63">
        <v>1047</v>
      </c>
    </row>
    <row r="54" spans="1:18" x14ac:dyDescent="0.2">
      <c r="B54" s="75">
        <v>1392.3</v>
      </c>
      <c r="C54" s="60">
        <v>39.299999999999997</v>
      </c>
      <c r="D54" s="61">
        <v>35.6</v>
      </c>
      <c r="E54" s="61">
        <v>38.6</v>
      </c>
      <c r="F54" s="61">
        <v>41.730049999999999</v>
      </c>
      <c r="G54" s="61">
        <v>66.865470000000002</v>
      </c>
      <c r="H54" s="62">
        <v>44.386270000000003</v>
      </c>
      <c r="I54" s="61">
        <v>1599.1</v>
      </c>
      <c r="J54" s="61">
        <v>1575.9</v>
      </c>
      <c r="K54" s="61">
        <v>1583.1</v>
      </c>
      <c r="L54" s="61">
        <v>2175</v>
      </c>
      <c r="M54" s="61">
        <v>2227.88</v>
      </c>
      <c r="N54" s="62">
        <v>1947.2460000000001</v>
      </c>
      <c r="P54" s="63" t="s">
        <v>123</v>
      </c>
      <c r="Q54" s="63">
        <v>7361.5495000000001</v>
      </c>
      <c r="R54" s="63">
        <v>7361.5495000000001</v>
      </c>
    </row>
    <row r="55" spans="1:18" x14ac:dyDescent="0.2">
      <c r="B55" s="75">
        <v>1376.1</v>
      </c>
      <c r="C55" s="60">
        <v>38.200000000000003</v>
      </c>
      <c r="D55" s="61">
        <v>32.299999999999997</v>
      </c>
      <c r="E55" s="61">
        <v>35.700000000000003</v>
      </c>
      <c r="F55" s="61">
        <v>33.645919999999997</v>
      </c>
      <c r="G55" s="61">
        <v>40.852490000000003</v>
      </c>
      <c r="H55" s="62">
        <v>43.466540000000002</v>
      </c>
      <c r="I55" s="61">
        <v>1592.3</v>
      </c>
      <c r="J55" s="61">
        <v>1620.2</v>
      </c>
      <c r="K55" s="61">
        <v>1669.7</v>
      </c>
      <c r="L55" s="61">
        <v>2016.624</v>
      </c>
      <c r="M55" s="61">
        <v>1978.43</v>
      </c>
      <c r="N55" s="62">
        <v>1837.6489999999999</v>
      </c>
      <c r="P55" s="63" t="s">
        <v>124</v>
      </c>
      <c r="Q55" s="63">
        <v>13.64</v>
      </c>
      <c r="R55" s="63">
        <v>460.7</v>
      </c>
    </row>
    <row r="56" spans="1:18" x14ac:dyDescent="0.2">
      <c r="B56" s="75">
        <v>1356.8</v>
      </c>
      <c r="C56" s="60">
        <v>44.5</v>
      </c>
      <c r="D56" s="61">
        <v>41.1</v>
      </c>
      <c r="E56" s="61">
        <v>40.5</v>
      </c>
      <c r="F56" s="61">
        <v>35.917960000000001</v>
      </c>
      <c r="G56" s="61">
        <v>36.080950000000001</v>
      </c>
      <c r="H56" s="62">
        <v>35.419449999999998</v>
      </c>
      <c r="I56" s="61">
        <v>1560.1</v>
      </c>
      <c r="J56" s="61">
        <v>1632.3</v>
      </c>
      <c r="K56" s="61">
        <v>1630.5</v>
      </c>
      <c r="L56" s="61">
        <v>2116.0590000000002</v>
      </c>
      <c r="M56" s="61">
        <v>2007.7449999999999</v>
      </c>
      <c r="N56" s="62">
        <v>2028.1690000000001</v>
      </c>
      <c r="P56" s="63" t="s">
        <v>125</v>
      </c>
      <c r="Q56" s="63">
        <v>-4.3289999999999997</v>
      </c>
      <c r="R56" s="63">
        <v>-1.718</v>
      </c>
    </row>
    <row r="57" spans="1:18" x14ac:dyDescent="0.2">
      <c r="B57" s="75">
        <v>1188.9000000000001</v>
      </c>
      <c r="C57" s="60">
        <v>43.9</v>
      </c>
      <c r="D57" s="61">
        <v>43.4</v>
      </c>
      <c r="E57" s="61">
        <v>40.6</v>
      </c>
      <c r="F57" s="61">
        <v>39.372230000000002</v>
      </c>
      <c r="G57" s="61">
        <v>51.138359999999999</v>
      </c>
      <c r="H57" s="62">
        <v>34.535809999999998</v>
      </c>
      <c r="I57" s="61">
        <v>1744.6</v>
      </c>
      <c r="J57" s="61">
        <v>1867.2</v>
      </c>
      <c r="K57" s="61">
        <v>1793.9</v>
      </c>
      <c r="L57" s="61">
        <v>2985.3270000000002</v>
      </c>
      <c r="M57" s="61">
        <v>3355.703</v>
      </c>
      <c r="N57" s="62">
        <v>3051.002</v>
      </c>
      <c r="P57" s="63" t="s">
        <v>126</v>
      </c>
      <c r="Q57" s="63">
        <v>1.135</v>
      </c>
      <c r="R57" s="63">
        <v>2.6629999999999998</v>
      </c>
    </row>
    <row r="58" spans="1:18" ht="16" thickBot="1" x14ac:dyDescent="0.25">
      <c r="B58" s="75">
        <v>1066.2</v>
      </c>
      <c r="C58" s="60">
        <v>36.1</v>
      </c>
      <c r="D58" s="61">
        <v>34.700000000000003</v>
      </c>
      <c r="E58" s="61">
        <v>40.9</v>
      </c>
      <c r="F58" s="61">
        <v>41.151960000000003</v>
      </c>
      <c r="G58" s="61">
        <v>42.857140000000001</v>
      </c>
      <c r="H58" s="62">
        <v>30.213809999999999</v>
      </c>
      <c r="I58" s="61">
        <v>1984.8</v>
      </c>
      <c r="J58" s="61">
        <v>2510.3000000000002</v>
      </c>
      <c r="K58" s="61">
        <v>1927.2</v>
      </c>
      <c r="L58" s="61">
        <v>3412.759</v>
      </c>
      <c r="M58" s="61">
        <v>2906.2669999999998</v>
      </c>
      <c r="N58" s="62">
        <v>2787.2139999999999</v>
      </c>
      <c r="P58" s="69" t="s">
        <v>127</v>
      </c>
      <c r="Q58" s="69">
        <v>7324</v>
      </c>
      <c r="R58" s="69">
        <v>6314</v>
      </c>
    </row>
    <row r="59" spans="1:18" x14ac:dyDescent="0.2">
      <c r="B59" s="75">
        <v>769.5</v>
      </c>
      <c r="C59" s="60">
        <v>45.3</v>
      </c>
      <c r="D59" s="61">
        <v>34.299999999999997</v>
      </c>
      <c r="E59" s="61">
        <v>42.4</v>
      </c>
      <c r="F59" s="61">
        <v>32.930509999999998</v>
      </c>
      <c r="G59" s="61">
        <v>36.931910000000002</v>
      </c>
      <c r="H59" s="62">
        <v>22.541329999999999</v>
      </c>
      <c r="I59" s="61">
        <v>2279.1999999999998</v>
      </c>
      <c r="J59" s="61">
        <v>2698.7</v>
      </c>
      <c r="K59" s="61">
        <v>2354.1</v>
      </c>
      <c r="L59" s="61">
        <v>3908.6419999999998</v>
      </c>
      <c r="M59" s="61">
        <v>4739.01</v>
      </c>
      <c r="N59" s="62">
        <v>3105.319</v>
      </c>
    </row>
    <row r="60" spans="1:18" x14ac:dyDescent="0.2">
      <c r="B60" s="75">
        <v>270.10000000000002</v>
      </c>
      <c r="C60" s="60">
        <v>43.9</v>
      </c>
      <c r="D60" s="61">
        <v>38.299999999999997</v>
      </c>
      <c r="E60" s="61">
        <v>33.5</v>
      </c>
      <c r="F60" s="61">
        <v>35.465089999999996</v>
      </c>
      <c r="G60" s="61">
        <v>38.223799999999997</v>
      </c>
      <c r="H60" s="62">
        <v>29.88599</v>
      </c>
      <c r="I60" s="61">
        <v>3763.2</v>
      </c>
      <c r="J60" s="61">
        <v>4474</v>
      </c>
      <c r="K60" s="61">
        <v>3874.3</v>
      </c>
      <c r="L60" s="61">
        <v>6360.732</v>
      </c>
      <c r="M60" s="61">
        <v>6187.5860000000002</v>
      </c>
      <c r="N60" s="62">
        <v>5349.62</v>
      </c>
    </row>
    <row r="61" spans="1:18" x14ac:dyDescent="0.2">
      <c r="B61" s="75">
        <v>174</v>
      </c>
      <c r="C61" s="60">
        <v>37.1</v>
      </c>
      <c r="D61" s="61">
        <v>34.200000000000003</v>
      </c>
      <c r="E61" s="61">
        <v>36.1</v>
      </c>
      <c r="F61" s="61">
        <v>16.854150000000001</v>
      </c>
      <c r="G61" s="61">
        <v>28.58</v>
      </c>
      <c r="H61" s="62">
        <v>16.05416</v>
      </c>
      <c r="I61" s="61">
        <v>4715.8</v>
      </c>
      <c r="J61" s="61">
        <v>5617.7</v>
      </c>
      <c r="K61" s="61">
        <v>4513.8</v>
      </c>
      <c r="L61" s="61">
        <v>7573.357</v>
      </c>
      <c r="M61" s="61">
        <v>7303.9369999999999</v>
      </c>
      <c r="N61" s="62">
        <v>6513.2539999999999</v>
      </c>
    </row>
    <row r="62" spans="1:18" x14ac:dyDescent="0.2">
      <c r="B62" s="75">
        <v>82.6</v>
      </c>
      <c r="C62" s="60">
        <v>48.4</v>
      </c>
      <c r="D62" s="61">
        <v>36.4</v>
      </c>
      <c r="E62" s="61">
        <v>36.6</v>
      </c>
      <c r="F62" s="61">
        <v>32.272730000000003</v>
      </c>
      <c r="G62" s="61">
        <v>44.370759999999997</v>
      </c>
      <c r="H62" s="62">
        <v>22.283619999999999</v>
      </c>
      <c r="I62" s="61">
        <v>5981.1</v>
      </c>
      <c r="J62" s="61">
        <v>7315.8</v>
      </c>
      <c r="K62" s="61">
        <v>5622.7</v>
      </c>
      <c r="L62" s="61">
        <v>8932.6929999999993</v>
      </c>
      <c r="M62" s="61">
        <v>8750.6020000000008</v>
      </c>
      <c r="N62" s="62">
        <v>8122.8339999999998</v>
      </c>
    </row>
    <row r="63" spans="1:18" x14ac:dyDescent="0.2">
      <c r="B63" s="75">
        <v>31.7</v>
      </c>
      <c r="C63" s="60">
        <v>288.5</v>
      </c>
      <c r="D63" s="61">
        <v>238.3</v>
      </c>
      <c r="E63" s="61">
        <v>183.4</v>
      </c>
      <c r="F63" s="61">
        <v>324.76249999999999</v>
      </c>
      <c r="G63" s="61">
        <v>315.40640000000002</v>
      </c>
      <c r="H63" s="62">
        <v>218.9179</v>
      </c>
      <c r="I63" s="61">
        <v>7256.9</v>
      </c>
      <c r="J63" s="61">
        <v>8481.5</v>
      </c>
      <c r="K63" s="61">
        <v>6977.5</v>
      </c>
      <c r="L63" s="61">
        <v>10035.709999999999</v>
      </c>
      <c r="M63" s="61">
        <v>9392.3770000000004</v>
      </c>
      <c r="N63" s="62">
        <v>9360.5820000000003</v>
      </c>
    </row>
    <row r="64" spans="1:18" x14ac:dyDescent="0.2">
      <c r="B64" s="75">
        <v>19.899999999999999</v>
      </c>
      <c r="C64" s="60">
        <v>1029.0999999999999</v>
      </c>
      <c r="D64" s="61">
        <v>958.1</v>
      </c>
      <c r="E64" s="61">
        <v>982</v>
      </c>
      <c r="F64" s="61">
        <v>1423.807</v>
      </c>
      <c r="G64" s="61">
        <v>1200.3330000000001</v>
      </c>
      <c r="H64" s="62">
        <v>1126.2090000000001</v>
      </c>
      <c r="I64" s="61">
        <v>7692.3</v>
      </c>
      <c r="J64" s="61">
        <v>9353.4</v>
      </c>
      <c r="K64" s="61">
        <v>7667.4</v>
      </c>
      <c r="L64" s="61">
        <v>8383.0490000000009</v>
      </c>
      <c r="M64" s="61">
        <v>8110.7089999999998</v>
      </c>
      <c r="N64" s="62">
        <v>10083.09</v>
      </c>
    </row>
    <row r="65" spans="1:18" x14ac:dyDescent="0.2">
      <c r="B65" s="75">
        <v>19.399999999999999</v>
      </c>
      <c r="C65" s="60">
        <v>1433.9</v>
      </c>
      <c r="D65" s="61">
        <v>1604.7</v>
      </c>
      <c r="E65" s="61">
        <v>1562.6</v>
      </c>
      <c r="F65" s="61">
        <v>1620.2539999999999</v>
      </c>
      <c r="G65" s="61">
        <v>1346.279</v>
      </c>
      <c r="H65" s="62">
        <v>1498.4580000000001</v>
      </c>
      <c r="I65" s="61">
        <v>10320</v>
      </c>
      <c r="J65" s="61">
        <v>9924.2000000000007</v>
      </c>
      <c r="K65" s="61">
        <v>9437</v>
      </c>
      <c r="L65" s="61">
        <v>10372.780000000001</v>
      </c>
      <c r="M65" s="61">
        <v>8712.6059999999998</v>
      </c>
      <c r="N65" s="62">
        <v>9406.8580000000002</v>
      </c>
    </row>
    <row r="66" spans="1:18" ht="16" thickBot="1" x14ac:dyDescent="0.25">
      <c r="B66" s="88">
        <v>1</v>
      </c>
      <c r="C66" s="89">
        <v>7361.5495000000001</v>
      </c>
      <c r="D66" s="90"/>
      <c r="E66" s="90"/>
      <c r="F66" s="90"/>
      <c r="G66" s="90"/>
      <c r="H66" s="91"/>
      <c r="I66" s="90">
        <v>7361.5495000000001</v>
      </c>
      <c r="J66" s="90"/>
      <c r="K66" s="90"/>
      <c r="L66" s="90"/>
      <c r="M66" s="90"/>
      <c r="N66" s="91"/>
    </row>
    <row r="68" spans="1:18" ht="16" thickBot="1" x14ac:dyDescent="0.25">
      <c r="A68" s="48" t="s">
        <v>455</v>
      </c>
      <c r="B68" s="48" t="s">
        <v>114</v>
      </c>
    </row>
    <row r="69" spans="1:18" ht="16" thickBot="1" x14ac:dyDescent="0.25">
      <c r="B69" s="16" t="s">
        <v>282</v>
      </c>
      <c r="C69" s="241" t="s">
        <v>283</v>
      </c>
      <c r="D69" s="242"/>
      <c r="E69" s="242"/>
      <c r="F69" s="242"/>
      <c r="G69" s="242"/>
      <c r="H69" s="243"/>
      <c r="I69" s="242" t="s">
        <v>284</v>
      </c>
      <c r="J69" s="242"/>
      <c r="K69" s="242"/>
      <c r="L69" s="242"/>
      <c r="M69" s="242"/>
      <c r="N69" s="243"/>
      <c r="P69" s="57" t="s">
        <v>128</v>
      </c>
      <c r="Q69" s="57" t="s">
        <v>120</v>
      </c>
      <c r="R69" s="57" t="s">
        <v>121</v>
      </c>
    </row>
    <row r="70" spans="1:18" x14ac:dyDescent="0.2">
      <c r="B70" s="75">
        <v>1402</v>
      </c>
      <c r="C70" s="60">
        <v>22.8</v>
      </c>
      <c r="D70" s="61">
        <v>25.1</v>
      </c>
      <c r="E70" s="61">
        <v>29.1</v>
      </c>
      <c r="F70" s="61">
        <v>28.07658</v>
      </c>
      <c r="G70" s="61">
        <v>30.479690000000002</v>
      </c>
      <c r="H70" s="62">
        <v>17.297619999999998</v>
      </c>
      <c r="I70" s="61">
        <v>151.1</v>
      </c>
      <c r="J70" s="61">
        <v>153.5</v>
      </c>
      <c r="K70" s="61">
        <v>149.6</v>
      </c>
      <c r="L70" s="61">
        <v>163.37270000000001</v>
      </c>
      <c r="M70" s="61">
        <v>166.9622</v>
      </c>
      <c r="N70" s="62">
        <v>175.40620000000001</v>
      </c>
      <c r="P70" s="63" t="s">
        <v>122</v>
      </c>
      <c r="Q70" s="63">
        <v>21.23</v>
      </c>
      <c r="R70" s="63">
        <v>7.9550000000000001</v>
      </c>
    </row>
    <row r="71" spans="1:18" x14ac:dyDescent="0.2">
      <c r="B71" s="75">
        <v>1392.3</v>
      </c>
      <c r="C71" s="60">
        <v>15.9</v>
      </c>
      <c r="D71" s="61">
        <v>20.6</v>
      </c>
      <c r="E71" s="61">
        <v>20.7</v>
      </c>
      <c r="F71" s="61">
        <v>19.754560000000001</v>
      </c>
      <c r="G71" s="61">
        <v>17.372859999999999</v>
      </c>
      <c r="H71" s="62">
        <v>22.863939999999999</v>
      </c>
      <c r="I71" s="61">
        <v>153.5</v>
      </c>
      <c r="J71" s="61">
        <v>149.30000000000001</v>
      </c>
      <c r="K71" s="61">
        <v>150.4</v>
      </c>
      <c r="L71" s="61">
        <v>175.09299999999999</v>
      </c>
      <c r="M71" s="61">
        <v>169.7766</v>
      </c>
      <c r="N71" s="62">
        <v>174.19800000000001</v>
      </c>
      <c r="P71" s="63" t="s">
        <v>123</v>
      </c>
      <c r="Q71" s="63">
        <v>294.24754999999999</v>
      </c>
      <c r="R71" s="63">
        <v>294.24754999999999</v>
      </c>
    </row>
    <row r="72" spans="1:18" x14ac:dyDescent="0.2">
      <c r="B72" s="75">
        <v>1376.1</v>
      </c>
      <c r="C72" s="60">
        <v>17.3</v>
      </c>
      <c r="D72" s="61">
        <v>19.100000000000001</v>
      </c>
      <c r="E72" s="61">
        <v>21</v>
      </c>
      <c r="F72" s="61">
        <v>31.348790000000001</v>
      </c>
      <c r="G72" s="61">
        <v>20.293340000000001</v>
      </c>
      <c r="H72" s="62">
        <v>18.999790000000001</v>
      </c>
      <c r="I72" s="61">
        <v>149.5</v>
      </c>
      <c r="J72" s="61">
        <v>152.6</v>
      </c>
      <c r="K72" s="61">
        <v>156.1</v>
      </c>
      <c r="L72" s="61">
        <v>180.00489999999999</v>
      </c>
      <c r="M72" s="61">
        <v>185.9786</v>
      </c>
      <c r="N72" s="62">
        <v>180.20660000000001</v>
      </c>
      <c r="P72" s="63" t="s">
        <v>124</v>
      </c>
      <c r="Q72" s="63">
        <v>14.9</v>
      </c>
      <c r="R72" s="63">
        <v>1507</v>
      </c>
    </row>
    <row r="73" spans="1:18" x14ac:dyDescent="0.2">
      <c r="B73" s="75">
        <v>1356.8</v>
      </c>
      <c r="C73" s="60">
        <v>20.7</v>
      </c>
      <c r="D73" s="61">
        <v>25.6</v>
      </c>
      <c r="E73" s="61">
        <v>25.7</v>
      </c>
      <c r="F73" s="61">
        <v>32.05509</v>
      </c>
      <c r="G73" s="61">
        <v>16.795719999999999</v>
      </c>
      <c r="H73" s="62">
        <v>16.238040000000002</v>
      </c>
      <c r="I73" s="61">
        <v>156.80000000000001</v>
      </c>
      <c r="J73" s="61">
        <v>148.69999999999999</v>
      </c>
      <c r="K73" s="61">
        <v>147.1</v>
      </c>
      <c r="L73" s="61">
        <v>190.33529999999999</v>
      </c>
      <c r="M73" s="61">
        <v>185.19800000000001</v>
      </c>
      <c r="N73" s="62">
        <v>181.83340000000001</v>
      </c>
      <c r="P73" s="63" t="s">
        <v>125</v>
      </c>
      <c r="Q73" s="63">
        <v>-3.258</v>
      </c>
      <c r="R73" s="63">
        <v>-2.1819999999999999</v>
      </c>
    </row>
    <row r="74" spans="1:18" x14ac:dyDescent="0.2">
      <c r="B74" s="75">
        <v>1188.9000000000001</v>
      </c>
      <c r="C74" s="60">
        <v>24</v>
      </c>
      <c r="D74" s="61">
        <v>20.8</v>
      </c>
      <c r="E74" s="61">
        <v>30.4</v>
      </c>
      <c r="F74" s="61">
        <v>26.846910000000001</v>
      </c>
      <c r="G74" s="61">
        <v>14.592980000000001</v>
      </c>
      <c r="H74" s="62">
        <v>17.347180000000002</v>
      </c>
      <c r="I74" s="61">
        <v>167.9</v>
      </c>
      <c r="J74" s="61">
        <v>166.2</v>
      </c>
      <c r="K74" s="61">
        <v>166.2</v>
      </c>
      <c r="L74" s="61">
        <v>213.1037</v>
      </c>
      <c r="M74" s="61">
        <v>217.4573</v>
      </c>
      <c r="N74" s="62">
        <v>209.37010000000001</v>
      </c>
      <c r="P74" s="63" t="s">
        <v>126</v>
      </c>
      <c r="Q74" s="63">
        <v>1.173</v>
      </c>
      <c r="R74" s="63">
        <v>3.1779999999999999</v>
      </c>
    </row>
    <row r="75" spans="1:18" ht="16" thickBot="1" x14ac:dyDescent="0.25">
      <c r="B75" s="75">
        <v>1066.2</v>
      </c>
      <c r="C75" s="60">
        <v>19.5</v>
      </c>
      <c r="D75" s="61">
        <v>16.8</v>
      </c>
      <c r="E75" s="61">
        <v>24.1</v>
      </c>
      <c r="F75" s="61">
        <v>24.99117</v>
      </c>
      <c r="G75" s="61">
        <v>9.6704699999999999</v>
      </c>
      <c r="H75" s="62">
        <v>5.4473450000000003</v>
      </c>
      <c r="I75" s="61">
        <v>171.5</v>
      </c>
      <c r="J75" s="61">
        <v>167.1</v>
      </c>
      <c r="K75" s="61">
        <v>173.1</v>
      </c>
      <c r="L75" s="61">
        <v>236.10830000000001</v>
      </c>
      <c r="M75" s="61">
        <v>230.35579999999999</v>
      </c>
      <c r="N75" s="62">
        <v>234.63</v>
      </c>
      <c r="P75" s="69" t="s">
        <v>127</v>
      </c>
      <c r="Q75" s="69">
        <v>273</v>
      </c>
      <c r="R75" s="69">
        <v>286.3</v>
      </c>
    </row>
    <row r="76" spans="1:18" x14ac:dyDescent="0.2">
      <c r="B76" s="75">
        <v>769.5</v>
      </c>
      <c r="C76" s="60">
        <v>25.5</v>
      </c>
      <c r="D76" s="61">
        <v>25.8</v>
      </c>
      <c r="E76" s="61">
        <v>35.4</v>
      </c>
      <c r="F76" s="61">
        <v>24.135580000000001</v>
      </c>
      <c r="G76" s="61">
        <v>17.077459999999999</v>
      </c>
      <c r="H76" s="62">
        <v>30.221</v>
      </c>
      <c r="I76" s="61">
        <v>197.3</v>
      </c>
      <c r="J76" s="61">
        <v>193.6</v>
      </c>
      <c r="K76" s="61">
        <v>193.6</v>
      </c>
      <c r="L76" s="61">
        <v>282.99650000000003</v>
      </c>
      <c r="M76" s="61">
        <v>276.93459999999999</v>
      </c>
      <c r="N76" s="62">
        <v>281.04829999999998</v>
      </c>
    </row>
    <row r="77" spans="1:18" x14ac:dyDescent="0.2">
      <c r="B77" s="75">
        <v>270.10000000000002</v>
      </c>
      <c r="C77" s="60">
        <v>27.4</v>
      </c>
      <c r="D77" s="61">
        <v>28.1</v>
      </c>
      <c r="E77" s="61">
        <v>25.7</v>
      </c>
      <c r="F77" s="61">
        <v>23.352889999999999</v>
      </c>
      <c r="G77" s="61">
        <v>22.003360000000001</v>
      </c>
      <c r="H77" s="62">
        <v>17.60427</v>
      </c>
      <c r="I77" s="61">
        <v>255.6</v>
      </c>
      <c r="J77" s="61">
        <v>248.3</v>
      </c>
      <c r="K77" s="61">
        <v>237.8</v>
      </c>
      <c r="L77" s="61">
        <v>343.78550000000001</v>
      </c>
      <c r="M77" s="61">
        <v>309.78550000000001</v>
      </c>
      <c r="N77" s="62">
        <v>306.84289999999999</v>
      </c>
    </row>
    <row r="78" spans="1:18" x14ac:dyDescent="0.2">
      <c r="B78" s="75">
        <v>174</v>
      </c>
      <c r="C78" s="60">
        <v>24.5</v>
      </c>
      <c r="D78" s="61">
        <v>25.6</v>
      </c>
      <c r="E78" s="61">
        <v>24.7</v>
      </c>
      <c r="F78" s="61">
        <v>7.4887920000000001</v>
      </c>
      <c r="G78" s="61">
        <v>6.913335</v>
      </c>
      <c r="H78" s="62">
        <v>6.6364219999999996</v>
      </c>
      <c r="I78" s="61">
        <v>279.3</v>
      </c>
      <c r="J78" s="61">
        <v>264</v>
      </c>
      <c r="K78" s="61">
        <v>273.7</v>
      </c>
      <c r="L78" s="61">
        <v>339.44290000000001</v>
      </c>
      <c r="M78" s="61">
        <v>327.0163</v>
      </c>
      <c r="N78" s="62">
        <v>334.70229999999998</v>
      </c>
    </row>
    <row r="79" spans="1:18" x14ac:dyDescent="0.2">
      <c r="B79" s="75">
        <v>82.6</v>
      </c>
      <c r="C79" s="60">
        <v>23.9</v>
      </c>
      <c r="D79" s="61">
        <v>23.8</v>
      </c>
      <c r="E79" s="61">
        <v>26.3</v>
      </c>
      <c r="F79" s="61">
        <v>15.75752</v>
      </c>
      <c r="G79" s="61">
        <v>2.3799890000000001</v>
      </c>
      <c r="H79" s="62">
        <v>14.82742</v>
      </c>
      <c r="I79" s="61">
        <v>287.2</v>
      </c>
      <c r="J79" s="61">
        <v>282.89999999999998</v>
      </c>
      <c r="K79" s="61">
        <v>277.5</v>
      </c>
      <c r="L79" s="61">
        <v>343.3904</v>
      </c>
      <c r="M79" s="61">
        <v>331.96539999999999</v>
      </c>
      <c r="N79" s="62">
        <v>331.71</v>
      </c>
    </row>
    <row r="80" spans="1:18" x14ac:dyDescent="0.2">
      <c r="B80" s="75">
        <v>31.7</v>
      </c>
      <c r="C80" s="60">
        <v>38.799999999999997</v>
      </c>
      <c r="D80" s="61">
        <v>40.799999999999997</v>
      </c>
      <c r="E80" s="61">
        <v>45.4</v>
      </c>
      <c r="F80" s="61">
        <v>58.525379999999998</v>
      </c>
      <c r="G80" s="61">
        <v>54.235700000000001</v>
      </c>
      <c r="H80" s="62">
        <v>35.942610000000002</v>
      </c>
      <c r="I80" s="61">
        <v>318.60000000000002</v>
      </c>
      <c r="J80" s="61">
        <v>302.60000000000002</v>
      </c>
      <c r="K80" s="61">
        <v>307.60000000000002</v>
      </c>
      <c r="L80" s="61">
        <v>336.87090000000001</v>
      </c>
      <c r="M80" s="61">
        <v>339.62700000000001</v>
      </c>
      <c r="N80" s="62">
        <v>346.8836</v>
      </c>
    </row>
    <row r="81" spans="1:18" x14ac:dyDescent="0.2">
      <c r="B81" s="75">
        <v>19.899999999999999</v>
      </c>
      <c r="C81" s="60">
        <v>94.3</v>
      </c>
      <c r="D81" s="61">
        <v>87.2</v>
      </c>
      <c r="E81" s="61">
        <v>92.1</v>
      </c>
      <c r="F81" s="61">
        <v>103.54649999999999</v>
      </c>
      <c r="G81" s="61">
        <v>94.131510000000006</v>
      </c>
      <c r="H81" s="62">
        <v>102.384</v>
      </c>
      <c r="I81" s="61">
        <v>315.2</v>
      </c>
      <c r="J81" s="61">
        <v>292</v>
      </c>
      <c r="K81" s="61">
        <v>298.10000000000002</v>
      </c>
      <c r="L81" s="61">
        <v>335.41250000000002</v>
      </c>
      <c r="M81" s="61">
        <v>324.11930000000001</v>
      </c>
      <c r="N81" s="62">
        <v>325.6696</v>
      </c>
    </row>
    <row r="82" spans="1:18" x14ac:dyDescent="0.2">
      <c r="B82" s="75">
        <v>19.399999999999999</v>
      </c>
      <c r="C82" s="60">
        <v>95.8</v>
      </c>
      <c r="D82" s="61">
        <v>91.4</v>
      </c>
      <c r="E82" s="61">
        <v>95.9</v>
      </c>
      <c r="F82" s="61">
        <v>101.4956</v>
      </c>
      <c r="G82" s="61">
        <v>114.8265</v>
      </c>
      <c r="H82" s="62">
        <v>104.5125</v>
      </c>
      <c r="I82" s="61">
        <v>316.89999999999998</v>
      </c>
      <c r="J82" s="61">
        <v>303.39999999999998</v>
      </c>
      <c r="K82" s="61">
        <v>322.10000000000002</v>
      </c>
      <c r="L82" s="61">
        <v>359.46629999999999</v>
      </c>
      <c r="M82" s="61">
        <v>327.05250000000001</v>
      </c>
      <c r="N82" s="62">
        <v>337.0693</v>
      </c>
    </row>
    <row r="83" spans="1:18" ht="16" thickBot="1" x14ac:dyDescent="0.25">
      <c r="B83" s="76">
        <v>1</v>
      </c>
      <c r="C83" s="66">
        <v>294.24754999999999</v>
      </c>
      <c r="D83" s="67"/>
      <c r="E83" s="67"/>
      <c r="F83" s="67"/>
      <c r="G83" s="67"/>
      <c r="H83" s="68"/>
      <c r="I83" s="67">
        <v>294.24754999999999</v>
      </c>
      <c r="J83" s="67"/>
      <c r="K83" s="67"/>
      <c r="L83" s="67"/>
      <c r="M83" s="67"/>
      <c r="N83" s="68"/>
    </row>
    <row r="84" spans="1:18" x14ac:dyDescent="0.2"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</row>
    <row r="85" spans="1:18" ht="16" thickBot="1" x14ac:dyDescent="0.25">
      <c r="A85" s="48" t="s">
        <v>456</v>
      </c>
      <c r="B85" s="48" t="s">
        <v>115</v>
      </c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</row>
    <row r="86" spans="1:18" ht="16" thickBot="1" x14ac:dyDescent="0.25">
      <c r="B86" s="16" t="s">
        <v>282</v>
      </c>
      <c r="C86" s="241" t="s">
        <v>283</v>
      </c>
      <c r="D86" s="242"/>
      <c r="E86" s="242"/>
      <c r="F86" s="242"/>
      <c r="G86" s="242"/>
      <c r="H86" s="243"/>
      <c r="I86" s="242" t="s">
        <v>284</v>
      </c>
      <c r="J86" s="242"/>
      <c r="K86" s="242"/>
      <c r="L86" s="242"/>
      <c r="M86" s="242"/>
      <c r="N86" s="243"/>
      <c r="P86" s="57" t="s">
        <v>128</v>
      </c>
      <c r="Q86" s="57" t="s">
        <v>120</v>
      </c>
      <c r="R86" s="57" t="s">
        <v>121</v>
      </c>
    </row>
    <row r="87" spans="1:18" x14ac:dyDescent="0.2">
      <c r="B87" s="106">
        <v>1719.4</v>
      </c>
      <c r="C87" s="103">
        <v>968.0539</v>
      </c>
      <c r="D87" s="104">
        <v>993.41819999999996</v>
      </c>
      <c r="E87" s="104">
        <v>1029.3520000000001</v>
      </c>
      <c r="F87" s="104">
        <v>832.43820000000005</v>
      </c>
      <c r="G87" s="104">
        <v>831.16229999999996</v>
      </c>
      <c r="H87" s="105">
        <v>740.61950000000002</v>
      </c>
      <c r="I87" s="104">
        <v>58.61336</v>
      </c>
      <c r="J87" s="104">
        <v>61.956249999999997</v>
      </c>
      <c r="K87" s="104">
        <v>47.599159999999998</v>
      </c>
      <c r="L87" s="104">
        <v>61.940550000000002</v>
      </c>
      <c r="M87" s="104">
        <v>62.889740000000003</v>
      </c>
      <c r="N87" s="105">
        <v>56.515740000000001</v>
      </c>
      <c r="P87" s="63" t="s">
        <v>122</v>
      </c>
      <c r="Q87" s="63">
        <v>-14123293</v>
      </c>
      <c r="R87" s="63">
        <v>-15.47</v>
      </c>
    </row>
    <row r="88" spans="1:18" x14ac:dyDescent="0.2">
      <c r="B88" s="75">
        <v>1710</v>
      </c>
      <c r="C88" s="60">
        <v>1055.5319999999999</v>
      </c>
      <c r="D88" s="61">
        <v>902.68299999999999</v>
      </c>
      <c r="E88" s="61">
        <v>884.86530000000005</v>
      </c>
      <c r="F88" s="61">
        <v>826.31939999999997</v>
      </c>
      <c r="G88" s="61">
        <v>749.53750000000002</v>
      </c>
      <c r="H88" s="62">
        <v>860.95809999999994</v>
      </c>
      <c r="I88" s="61">
        <v>49.989910000000002</v>
      </c>
      <c r="J88" s="61">
        <v>49.466259999999998</v>
      </c>
      <c r="K88" s="61">
        <v>46.476410000000001</v>
      </c>
      <c r="L88" s="61">
        <v>67.147660000000002</v>
      </c>
      <c r="M88" s="61">
        <v>62.870989999999999</v>
      </c>
      <c r="N88" s="62">
        <v>56.9129</v>
      </c>
      <c r="P88" s="63" t="s">
        <v>123</v>
      </c>
      <c r="Q88" s="63">
        <v>2618.39433333333</v>
      </c>
      <c r="R88" s="63">
        <v>2618.39433333333</v>
      </c>
    </row>
    <row r="89" spans="1:18" x14ac:dyDescent="0.2">
      <c r="B89" s="75">
        <v>1697.9</v>
      </c>
      <c r="C89" s="60">
        <v>949.87400000000002</v>
      </c>
      <c r="D89" s="61">
        <v>866.15009999999995</v>
      </c>
      <c r="E89" s="61">
        <v>1209.191</v>
      </c>
      <c r="F89" s="61">
        <v>962.76059999999995</v>
      </c>
      <c r="G89" s="61">
        <v>932.07150000000001</v>
      </c>
      <c r="H89" s="62">
        <v>931.20630000000006</v>
      </c>
      <c r="I89" s="61">
        <v>55.943840000000002</v>
      </c>
      <c r="J89" s="61">
        <v>48.318080000000002</v>
      </c>
      <c r="K89" s="61">
        <v>54.517189999999999</v>
      </c>
      <c r="L89" s="61">
        <v>63.796970000000002</v>
      </c>
      <c r="M89" s="61">
        <v>59.682980000000001</v>
      </c>
      <c r="N89" s="62">
        <v>56.758299999999998</v>
      </c>
      <c r="P89" s="63" t="s">
        <v>124</v>
      </c>
      <c r="Q89" s="63">
        <v>3251870813</v>
      </c>
      <c r="R89" s="63">
        <v>95.77</v>
      </c>
    </row>
    <row r="90" spans="1:18" x14ac:dyDescent="0.2">
      <c r="B90" s="75">
        <v>1568.5</v>
      </c>
      <c r="C90" s="60">
        <v>1076.902</v>
      </c>
      <c r="D90" s="61">
        <v>1317.2170000000001</v>
      </c>
      <c r="E90" s="61">
        <v>1145.4290000000001</v>
      </c>
      <c r="F90" s="61">
        <v>1163.412</v>
      </c>
      <c r="G90" s="61">
        <v>1014.407</v>
      </c>
      <c r="H90" s="62">
        <v>810.65940000000001</v>
      </c>
      <c r="I90" s="61">
        <v>55.75479</v>
      </c>
      <c r="J90" s="61">
        <v>51.082369999999997</v>
      </c>
      <c r="K90" s="61">
        <v>59.399639999999998</v>
      </c>
      <c r="L90" s="61">
        <v>74.874200000000002</v>
      </c>
      <c r="M90" s="61">
        <v>71.318190000000001</v>
      </c>
      <c r="N90" s="62">
        <v>64.099530000000001</v>
      </c>
      <c r="P90" s="63" t="s">
        <v>125</v>
      </c>
      <c r="Q90" s="63">
        <v>-0.62409999999999999</v>
      </c>
      <c r="R90" s="63">
        <v>-1.24</v>
      </c>
    </row>
    <row r="91" spans="1:18" x14ac:dyDescent="0.2">
      <c r="B91" s="75">
        <v>1454.8</v>
      </c>
      <c r="C91" s="60">
        <v>1114.8589999999999</v>
      </c>
      <c r="D91" s="61">
        <v>1356.498</v>
      </c>
      <c r="E91" s="61">
        <v>1057.7349999999999</v>
      </c>
      <c r="F91" s="61">
        <v>930.42719999999997</v>
      </c>
      <c r="G91" s="61">
        <v>1018.862</v>
      </c>
      <c r="H91" s="62">
        <v>859.9384</v>
      </c>
      <c r="I91" s="61">
        <v>64.587220000000002</v>
      </c>
      <c r="J91" s="61">
        <v>74.292050000000003</v>
      </c>
      <c r="K91" s="61">
        <v>71.608130000000003</v>
      </c>
      <c r="L91" s="61">
        <v>91.652889999999999</v>
      </c>
      <c r="M91" s="61">
        <v>82.346800000000002</v>
      </c>
      <c r="N91" s="62">
        <v>77.838359999999994</v>
      </c>
      <c r="P91" s="63" t="s">
        <v>126</v>
      </c>
      <c r="Q91" s="63">
        <v>9.5120000000000005</v>
      </c>
      <c r="R91" s="63">
        <v>1.9810000000000001</v>
      </c>
    </row>
    <row r="92" spans="1:18" ht="16" thickBot="1" x14ac:dyDescent="0.25">
      <c r="B92" s="75">
        <v>1121.8</v>
      </c>
      <c r="C92" s="60">
        <v>1283.5509999999999</v>
      </c>
      <c r="D92" s="61">
        <v>1422.076</v>
      </c>
      <c r="E92" s="61">
        <v>1222.1020000000001</v>
      </c>
      <c r="F92" s="61">
        <v>1308.2909999999999</v>
      </c>
      <c r="G92" s="61">
        <v>1329.7429999999999</v>
      </c>
      <c r="H92" s="62">
        <v>957.74620000000004</v>
      </c>
      <c r="I92" s="61">
        <v>103.80540000000001</v>
      </c>
      <c r="J92" s="61">
        <v>91.903890000000004</v>
      </c>
      <c r="K92" s="61">
        <v>88.867540000000005</v>
      </c>
      <c r="L92" s="61">
        <v>132.28790000000001</v>
      </c>
      <c r="M92" s="61">
        <v>113.3984</v>
      </c>
      <c r="N92" s="62">
        <v>116.4995</v>
      </c>
      <c r="P92" s="69" t="s">
        <v>127</v>
      </c>
      <c r="Q92" s="69">
        <v>14125912</v>
      </c>
      <c r="R92" s="69">
        <v>2634</v>
      </c>
    </row>
    <row r="93" spans="1:18" x14ac:dyDescent="0.2">
      <c r="B93" s="75">
        <v>394.4</v>
      </c>
      <c r="C93" s="60">
        <v>2220.6990000000001</v>
      </c>
      <c r="D93" s="61">
        <v>2106.1669999999999</v>
      </c>
      <c r="E93" s="61">
        <v>1862.5219999999999</v>
      </c>
      <c r="F93" s="61">
        <v>2212.6779999999999</v>
      </c>
      <c r="G93" s="61">
        <v>1935.184</v>
      </c>
      <c r="H93" s="62">
        <v>1492.0160000000001</v>
      </c>
      <c r="I93" s="61">
        <v>294.76240000000001</v>
      </c>
      <c r="J93" s="61">
        <v>295.89519999999999</v>
      </c>
      <c r="K93" s="61">
        <v>387.88380000000001</v>
      </c>
      <c r="L93" s="61">
        <v>436.911</v>
      </c>
      <c r="M93" s="61">
        <v>346.55079999999998</v>
      </c>
      <c r="N93" s="62">
        <v>402.94420000000002</v>
      </c>
    </row>
    <row r="94" spans="1:18" x14ac:dyDescent="0.2">
      <c r="B94" s="75">
        <v>239.5</v>
      </c>
      <c r="C94" s="60">
        <v>2137.09</v>
      </c>
      <c r="D94" s="61">
        <v>2082.2199999999998</v>
      </c>
      <c r="E94" s="61">
        <v>2226.6950000000002</v>
      </c>
      <c r="F94" s="61">
        <v>2004.9860000000001</v>
      </c>
      <c r="G94" s="61">
        <v>2062.0949999999998</v>
      </c>
      <c r="H94" s="62">
        <v>2406.9760000000001</v>
      </c>
      <c r="I94" s="61">
        <v>777.16959999999995</v>
      </c>
      <c r="J94" s="61">
        <v>499.12700000000001</v>
      </c>
      <c r="K94" s="61">
        <v>630.52239999999995</v>
      </c>
      <c r="L94" s="61">
        <v>399.2484</v>
      </c>
      <c r="M94" s="61">
        <v>498.66340000000002</v>
      </c>
      <c r="N94" s="62">
        <v>482.2244</v>
      </c>
    </row>
    <row r="95" spans="1:18" x14ac:dyDescent="0.2">
      <c r="B95" s="75">
        <v>96</v>
      </c>
      <c r="C95" s="60">
        <v>2374.9879999999998</v>
      </c>
      <c r="D95" s="61">
        <v>2345.0050000000001</v>
      </c>
      <c r="E95" s="61">
        <v>2622.8359999999998</v>
      </c>
      <c r="F95" s="61">
        <v>2347.8359999999998</v>
      </c>
      <c r="G95" s="61">
        <v>2123.7190000000001</v>
      </c>
      <c r="H95" s="62">
        <v>2515.0929999999998</v>
      </c>
      <c r="I95" s="61">
        <v>1461.3409999999999</v>
      </c>
      <c r="J95" s="61">
        <v>1394.1410000000001</v>
      </c>
      <c r="K95" s="61">
        <v>1370.41</v>
      </c>
      <c r="L95" s="61">
        <v>1724.367</v>
      </c>
      <c r="M95" s="61">
        <v>1830.4159999999999</v>
      </c>
      <c r="N95" s="62">
        <v>1233.9690000000001</v>
      </c>
    </row>
    <row r="96" spans="1:18" x14ac:dyDescent="0.2">
      <c r="B96" s="75">
        <v>23.2</v>
      </c>
      <c r="C96" s="60">
        <v>2424.0569999999998</v>
      </c>
      <c r="D96" s="61">
        <v>2439.7339999999999</v>
      </c>
      <c r="E96" s="61">
        <v>2497.422</v>
      </c>
      <c r="F96" s="61">
        <v>2505.0729999999999</v>
      </c>
      <c r="G96" s="61">
        <v>2292.7890000000002</v>
      </c>
      <c r="H96" s="62">
        <v>2625.6770000000001</v>
      </c>
      <c r="I96" s="61">
        <v>2220.0189999999998</v>
      </c>
      <c r="J96" s="61">
        <v>2127.48</v>
      </c>
      <c r="K96" s="61">
        <v>2266.9259999999999</v>
      </c>
      <c r="L96" s="61">
        <v>2453.4540000000002</v>
      </c>
      <c r="M96" s="61">
        <v>2478.116</v>
      </c>
      <c r="N96" s="62">
        <v>2007.912</v>
      </c>
    </row>
    <row r="97" spans="1:18" x14ac:dyDescent="0.2">
      <c r="B97" s="75">
        <v>9.3000000000000007</v>
      </c>
      <c r="C97" s="60">
        <v>2498.7539999999999</v>
      </c>
      <c r="D97" s="61">
        <v>2451.223</v>
      </c>
      <c r="E97" s="61">
        <v>2449.4699999999998</v>
      </c>
      <c r="F97" s="61">
        <v>2434.6570000000002</v>
      </c>
      <c r="G97" s="61">
        <v>2672.0250000000001</v>
      </c>
      <c r="H97" s="62">
        <v>2377.8739999999998</v>
      </c>
      <c r="I97" s="61">
        <v>2378.5039999999999</v>
      </c>
      <c r="J97" s="61">
        <v>2393.5529999999999</v>
      </c>
      <c r="K97" s="61">
        <v>2380.7910000000002</v>
      </c>
      <c r="L97" s="61">
        <v>2473.6010000000001</v>
      </c>
      <c r="M97" s="61">
        <v>2503.2109999999998</v>
      </c>
      <c r="N97" s="62">
        <v>2394.8960000000002</v>
      </c>
    </row>
    <row r="98" spans="1:18" x14ac:dyDescent="0.2">
      <c r="B98" s="75">
        <v>8.9</v>
      </c>
      <c r="C98" s="60">
        <v>2623.9070000000002</v>
      </c>
      <c r="D98" s="61">
        <v>2363.31</v>
      </c>
      <c r="E98" s="61">
        <v>2457.1469999999999</v>
      </c>
      <c r="F98" s="61">
        <v>2737.2289999999998</v>
      </c>
      <c r="G98" s="61">
        <v>2453.4520000000002</v>
      </c>
      <c r="H98" s="62">
        <v>2637.4639999999999</v>
      </c>
      <c r="I98" s="61">
        <v>2314.7829999999999</v>
      </c>
      <c r="J98" s="61">
        <v>2405.933</v>
      </c>
      <c r="K98" s="61">
        <v>2373.9569999999999</v>
      </c>
      <c r="L98" s="61">
        <v>2622.32</v>
      </c>
      <c r="M98" s="61">
        <v>2590.8249999999998</v>
      </c>
      <c r="N98" s="62">
        <v>2566.2089999999998</v>
      </c>
    </row>
    <row r="99" spans="1:18" ht="16" thickBot="1" x14ac:dyDescent="0.25">
      <c r="B99" s="76">
        <v>1</v>
      </c>
      <c r="C99" s="66">
        <v>2618.39433333333</v>
      </c>
      <c r="D99" s="67"/>
      <c r="E99" s="67"/>
      <c r="F99" s="67"/>
      <c r="G99" s="67"/>
      <c r="H99" s="68"/>
      <c r="I99" s="67">
        <v>2618.39433333333</v>
      </c>
      <c r="J99" s="67"/>
      <c r="K99" s="67"/>
      <c r="L99" s="67"/>
      <c r="M99" s="67"/>
      <c r="N99" s="68"/>
    </row>
    <row r="100" spans="1:18" x14ac:dyDescent="0.2"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</row>
    <row r="101" spans="1:18" ht="16" thickBot="1" x14ac:dyDescent="0.25">
      <c r="A101" s="48" t="s">
        <v>457</v>
      </c>
      <c r="B101" s="48" t="s">
        <v>116</v>
      </c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</row>
    <row r="102" spans="1:18" ht="16" thickBot="1" x14ac:dyDescent="0.25">
      <c r="B102" s="16" t="s">
        <v>282</v>
      </c>
      <c r="C102" s="241" t="s">
        <v>283</v>
      </c>
      <c r="D102" s="242"/>
      <c r="E102" s="242"/>
      <c r="F102" s="242"/>
      <c r="G102" s="242"/>
      <c r="H102" s="243"/>
      <c r="I102" s="242" t="s">
        <v>284</v>
      </c>
      <c r="J102" s="242"/>
      <c r="K102" s="242"/>
      <c r="L102" s="242"/>
      <c r="M102" s="242"/>
      <c r="N102" s="243"/>
      <c r="P102" s="57" t="s">
        <v>128</v>
      </c>
      <c r="Q102" s="57" t="s">
        <v>120</v>
      </c>
      <c r="R102" s="57" t="s">
        <v>121</v>
      </c>
    </row>
    <row r="103" spans="1:18" x14ac:dyDescent="0.2">
      <c r="B103" s="75">
        <v>1402</v>
      </c>
      <c r="C103" s="60">
        <v>68.599999999999994</v>
      </c>
      <c r="D103" s="61">
        <v>59.7</v>
      </c>
      <c r="E103" s="61">
        <v>57</v>
      </c>
      <c r="F103" s="61">
        <v>83.356210000000004</v>
      </c>
      <c r="G103" s="61">
        <v>68.866560000000007</v>
      </c>
      <c r="H103" s="62">
        <v>55.781199999999998</v>
      </c>
      <c r="I103" s="61">
        <v>40.6</v>
      </c>
      <c r="J103" s="61">
        <v>40.299999999999997</v>
      </c>
      <c r="K103" s="61">
        <v>40</v>
      </c>
      <c r="L103" s="61">
        <v>40.343179999999997</v>
      </c>
      <c r="M103" s="61">
        <v>40.700670000000002</v>
      </c>
      <c r="N103" s="62">
        <v>34.254869999999997</v>
      </c>
      <c r="P103" s="63" t="s">
        <v>122</v>
      </c>
      <c r="Q103" s="63">
        <v>79.16</v>
      </c>
      <c r="R103" s="63">
        <v>31.73</v>
      </c>
    </row>
    <row r="104" spans="1:18" x14ac:dyDescent="0.2">
      <c r="B104" s="75">
        <v>1392.3</v>
      </c>
      <c r="C104" s="60">
        <v>58.9</v>
      </c>
      <c r="D104" s="61">
        <v>61.7</v>
      </c>
      <c r="E104" s="61">
        <v>61.9</v>
      </c>
      <c r="F104" s="61">
        <v>73.572220000000002</v>
      </c>
      <c r="G104" s="61">
        <v>80.740690000000001</v>
      </c>
      <c r="H104" s="62">
        <v>82.465519999999998</v>
      </c>
      <c r="I104" s="61">
        <v>44.2</v>
      </c>
      <c r="J104" s="61">
        <v>40.200000000000003</v>
      </c>
      <c r="K104" s="61">
        <v>24.4</v>
      </c>
      <c r="L104" s="61">
        <v>37.825200000000002</v>
      </c>
      <c r="M104" s="61">
        <v>34.084040000000002</v>
      </c>
      <c r="N104" s="62">
        <v>35.711640000000003</v>
      </c>
      <c r="P104" s="63" t="s">
        <v>123</v>
      </c>
      <c r="Q104" s="63">
        <v>2627.3603333333299</v>
      </c>
      <c r="R104" s="63">
        <v>2627.3603333333299</v>
      </c>
    </row>
    <row r="105" spans="1:18" x14ac:dyDescent="0.2">
      <c r="B105" s="75">
        <v>1376.1</v>
      </c>
      <c r="C105" s="60">
        <v>59.9</v>
      </c>
      <c r="D105" s="61">
        <v>60.2</v>
      </c>
      <c r="E105" s="61">
        <v>62.2</v>
      </c>
      <c r="F105" s="61">
        <v>93.025949999999995</v>
      </c>
      <c r="G105" s="61">
        <v>100.32899999999999</v>
      </c>
      <c r="H105" s="62">
        <v>89.475239999999999</v>
      </c>
      <c r="I105" s="61">
        <v>37.5</v>
      </c>
      <c r="J105" s="61">
        <v>42.4</v>
      </c>
      <c r="K105" s="61">
        <v>32.5</v>
      </c>
      <c r="L105" s="61">
        <v>38.442279999999997</v>
      </c>
      <c r="M105" s="61">
        <v>34.091479999999997</v>
      </c>
      <c r="N105" s="62">
        <v>30.767589999999998</v>
      </c>
      <c r="P105" s="63" t="s">
        <v>124</v>
      </c>
      <c r="Q105" s="63">
        <v>102.1</v>
      </c>
      <c r="R105" s="63">
        <v>19.739999999999998</v>
      </c>
    </row>
    <row r="106" spans="1:18" x14ac:dyDescent="0.2">
      <c r="B106" s="75">
        <v>1356.8</v>
      </c>
      <c r="C106" s="60">
        <v>58.1</v>
      </c>
      <c r="D106" s="61">
        <v>57.8</v>
      </c>
      <c r="E106" s="61">
        <v>60.3</v>
      </c>
      <c r="F106" s="61">
        <v>86.485439999999997</v>
      </c>
      <c r="G106" s="61">
        <v>83.372510000000005</v>
      </c>
      <c r="H106" s="62">
        <v>101.4602</v>
      </c>
      <c r="I106" s="61">
        <v>35.799999999999997</v>
      </c>
      <c r="J106" s="61">
        <v>39.5</v>
      </c>
      <c r="K106" s="61">
        <v>20.5</v>
      </c>
      <c r="L106" s="61">
        <v>32.00808</v>
      </c>
      <c r="M106" s="61">
        <v>33.578719999999997</v>
      </c>
      <c r="N106" s="62">
        <v>31.02336</v>
      </c>
      <c r="P106" s="63" t="s">
        <v>125</v>
      </c>
      <c r="Q106" s="63">
        <v>-2.4209999999999998</v>
      </c>
      <c r="R106" s="63">
        <v>-98.7</v>
      </c>
    </row>
    <row r="107" spans="1:18" x14ac:dyDescent="0.2">
      <c r="B107" s="75">
        <v>1188.9000000000001</v>
      </c>
      <c r="C107" s="60">
        <v>63</v>
      </c>
      <c r="D107" s="61">
        <v>61.9</v>
      </c>
      <c r="E107" s="61">
        <v>60.2</v>
      </c>
      <c r="F107" s="61">
        <v>117.6718</v>
      </c>
      <c r="G107" s="61">
        <v>104.6527</v>
      </c>
      <c r="H107" s="62">
        <v>126.0598</v>
      </c>
      <c r="I107" s="61">
        <v>29.8</v>
      </c>
      <c r="J107" s="61">
        <v>26</v>
      </c>
      <c r="K107" s="61">
        <v>22.3</v>
      </c>
      <c r="L107" s="61">
        <v>37.646479999999997</v>
      </c>
      <c r="M107" s="61">
        <v>27.947970000000002</v>
      </c>
      <c r="N107" s="62">
        <v>35.587560000000003</v>
      </c>
      <c r="P107" s="63" t="s">
        <v>126</v>
      </c>
      <c r="Q107" s="63">
        <v>2.0089999999999999</v>
      </c>
      <c r="R107" s="63">
        <v>1.2949999999999999</v>
      </c>
    </row>
    <row r="108" spans="1:18" ht="16" thickBot="1" x14ac:dyDescent="0.25">
      <c r="B108" s="75">
        <v>1066.2</v>
      </c>
      <c r="C108" s="60">
        <v>68.900000000000006</v>
      </c>
      <c r="D108" s="61">
        <v>70.3</v>
      </c>
      <c r="E108" s="61">
        <v>62.8</v>
      </c>
      <c r="F108" s="61">
        <v>120.73</v>
      </c>
      <c r="G108" s="61">
        <v>148.2841</v>
      </c>
      <c r="H108" s="62">
        <v>129.88040000000001</v>
      </c>
      <c r="I108" s="61">
        <v>31.7</v>
      </c>
      <c r="J108" s="61">
        <v>26.6</v>
      </c>
      <c r="K108" s="61">
        <v>24.9</v>
      </c>
      <c r="L108" s="61">
        <v>28.27373</v>
      </c>
      <c r="M108" s="61">
        <v>31.899529999999999</v>
      </c>
      <c r="N108" s="62">
        <v>25.42155</v>
      </c>
      <c r="P108" s="69" t="s">
        <v>127</v>
      </c>
      <c r="Q108" s="69">
        <v>2548</v>
      </c>
      <c r="R108" s="69">
        <v>2596</v>
      </c>
    </row>
    <row r="109" spans="1:18" x14ac:dyDescent="0.2">
      <c r="B109" s="75">
        <v>769.5</v>
      </c>
      <c r="C109" s="60">
        <v>101.3</v>
      </c>
      <c r="D109" s="61">
        <v>93.7</v>
      </c>
      <c r="E109" s="61">
        <v>86.8</v>
      </c>
      <c r="F109" s="61">
        <v>149.24549999999999</v>
      </c>
      <c r="G109" s="61">
        <v>171.41120000000001</v>
      </c>
      <c r="H109" s="62">
        <v>217.52289999999999</v>
      </c>
      <c r="I109" s="61">
        <v>27.1</v>
      </c>
      <c r="J109" s="61">
        <v>26.3</v>
      </c>
      <c r="K109" s="61">
        <v>16.5</v>
      </c>
      <c r="L109" s="61">
        <v>22.012119999999999</v>
      </c>
      <c r="M109" s="61">
        <v>24.614280000000001</v>
      </c>
      <c r="N109" s="62">
        <v>17.110779999999998</v>
      </c>
    </row>
    <row r="110" spans="1:18" x14ac:dyDescent="0.2">
      <c r="B110" s="75">
        <v>270.10000000000002</v>
      </c>
      <c r="C110" s="60">
        <v>313.8</v>
      </c>
      <c r="D110" s="61">
        <v>262.7</v>
      </c>
      <c r="E110" s="61">
        <v>248.7</v>
      </c>
      <c r="F110" s="61">
        <v>632.56359999999995</v>
      </c>
      <c r="G110" s="61">
        <v>641.67229999999995</v>
      </c>
      <c r="H110" s="62">
        <v>590.42160000000001</v>
      </c>
      <c r="I110" s="61">
        <v>30.5</v>
      </c>
      <c r="J110" s="61">
        <v>29.1</v>
      </c>
      <c r="K110" s="61">
        <v>31.4</v>
      </c>
      <c r="L110" s="61">
        <v>17.018920000000001</v>
      </c>
      <c r="M110" s="61">
        <v>11.56101</v>
      </c>
      <c r="N110" s="62">
        <v>11.100770000000001</v>
      </c>
    </row>
    <row r="111" spans="1:18" x14ac:dyDescent="0.2">
      <c r="B111" s="75">
        <v>174</v>
      </c>
      <c r="C111" s="60">
        <v>534.1</v>
      </c>
      <c r="D111" s="61">
        <v>505.7</v>
      </c>
      <c r="E111" s="61">
        <v>625.20000000000005</v>
      </c>
      <c r="F111" s="61">
        <v>869.73760000000004</v>
      </c>
      <c r="G111" s="61">
        <v>902.2867</v>
      </c>
      <c r="H111" s="62">
        <v>824.2817</v>
      </c>
      <c r="I111" s="61">
        <v>11.2</v>
      </c>
      <c r="J111" s="61">
        <v>30.3</v>
      </c>
      <c r="K111" s="61">
        <v>33.4</v>
      </c>
      <c r="L111" s="61">
        <v>17.06972</v>
      </c>
      <c r="M111" s="61">
        <v>16.333649999999999</v>
      </c>
      <c r="N111" s="62">
        <v>17.13833</v>
      </c>
    </row>
    <row r="112" spans="1:18" x14ac:dyDescent="0.2">
      <c r="B112" s="75">
        <v>82.6</v>
      </c>
      <c r="C112" s="60">
        <v>1178.2</v>
      </c>
      <c r="D112" s="61">
        <v>1042.5</v>
      </c>
      <c r="E112" s="61">
        <v>1031.7</v>
      </c>
      <c r="F112" s="61">
        <v>1671.251</v>
      </c>
      <c r="G112" s="61">
        <v>1761.585</v>
      </c>
      <c r="H112" s="62">
        <v>1571.212</v>
      </c>
      <c r="I112" s="61">
        <v>37.6</v>
      </c>
      <c r="J112" s="61">
        <v>36.1</v>
      </c>
      <c r="K112" s="61">
        <v>37.9</v>
      </c>
      <c r="L112" s="61">
        <v>48.974299999999999</v>
      </c>
      <c r="M112" s="61">
        <v>51.765590000000003</v>
      </c>
      <c r="N112" s="62">
        <v>46.692729999999997</v>
      </c>
    </row>
    <row r="113" spans="1:18" x14ac:dyDescent="0.2">
      <c r="B113" s="75">
        <v>31.7</v>
      </c>
      <c r="C113" s="60">
        <v>2060.8000000000002</v>
      </c>
      <c r="D113" s="61">
        <v>1977.9</v>
      </c>
      <c r="E113" s="61">
        <v>2021.4</v>
      </c>
      <c r="F113" s="61">
        <v>2672.4090000000001</v>
      </c>
      <c r="G113" s="61">
        <v>2585.3879999999999</v>
      </c>
      <c r="H113" s="62">
        <v>2519.14</v>
      </c>
      <c r="I113" s="61">
        <v>262.10000000000002</v>
      </c>
      <c r="J113" s="61">
        <v>239.5</v>
      </c>
      <c r="K113" s="61">
        <v>217.7</v>
      </c>
      <c r="L113" s="61">
        <v>408.08870000000002</v>
      </c>
      <c r="M113" s="61">
        <v>433.67950000000002</v>
      </c>
      <c r="N113" s="62">
        <v>397.39929999999998</v>
      </c>
    </row>
    <row r="114" spans="1:18" x14ac:dyDescent="0.2">
      <c r="B114" s="75">
        <v>19.899999999999999</v>
      </c>
      <c r="C114" s="60">
        <v>2788.5</v>
      </c>
      <c r="D114" s="61">
        <v>2287.1999999999998</v>
      </c>
      <c r="E114" s="61">
        <v>2239.8000000000002</v>
      </c>
      <c r="F114" s="61">
        <v>2817.2289999999998</v>
      </c>
      <c r="G114" s="61">
        <v>2782.433</v>
      </c>
      <c r="H114" s="62">
        <v>2700.1480000000001</v>
      </c>
      <c r="I114" s="61">
        <v>748.1</v>
      </c>
      <c r="J114" s="61">
        <v>883.1</v>
      </c>
      <c r="K114" s="61">
        <v>711.3</v>
      </c>
      <c r="L114" s="61">
        <v>893.96519999999998</v>
      </c>
      <c r="M114" s="61">
        <v>834.51790000000005</v>
      </c>
      <c r="N114" s="62">
        <v>805.95830000000001</v>
      </c>
    </row>
    <row r="115" spans="1:18" x14ac:dyDescent="0.2">
      <c r="B115" s="75">
        <v>19.399999999999999</v>
      </c>
      <c r="C115" s="60">
        <v>3048.2</v>
      </c>
      <c r="D115" s="61">
        <v>3632.8</v>
      </c>
      <c r="E115" s="61">
        <v>3430.8</v>
      </c>
      <c r="F115" s="61">
        <v>2970.143</v>
      </c>
      <c r="G115" s="61">
        <v>2631.4409999999998</v>
      </c>
      <c r="H115" s="62">
        <v>2978.873</v>
      </c>
      <c r="I115" s="61">
        <v>2001.4</v>
      </c>
      <c r="J115" s="61">
        <v>2312.8000000000002</v>
      </c>
      <c r="K115" s="61">
        <v>2014.4</v>
      </c>
      <c r="L115" s="61">
        <v>3017.4319999999998</v>
      </c>
      <c r="M115" s="61">
        <v>2169.2280000000001</v>
      </c>
      <c r="N115" s="62">
        <v>2229.5830000000001</v>
      </c>
    </row>
    <row r="116" spans="1:18" ht="16" thickBot="1" x14ac:dyDescent="0.25">
      <c r="B116" s="88">
        <v>1</v>
      </c>
      <c r="C116" s="89">
        <v>2627.3603333333299</v>
      </c>
      <c r="D116" s="90"/>
      <c r="E116" s="90"/>
      <c r="F116" s="90"/>
      <c r="G116" s="90"/>
      <c r="H116" s="91"/>
      <c r="I116" s="90">
        <v>2627.3603333333299</v>
      </c>
      <c r="J116" s="90"/>
      <c r="K116" s="90"/>
      <c r="L116" s="90"/>
      <c r="M116" s="90"/>
      <c r="N116" s="91"/>
    </row>
    <row r="118" spans="1:18" ht="16" thickBot="1" x14ac:dyDescent="0.25">
      <c r="A118" s="48" t="s">
        <v>458</v>
      </c>
      <c r="B118" s="48" t="s">
        <v>117</v>
      </c>
    </row>
    <row r="119" spans="1:18" ht="16" thickBot="1" x14ac:dyDescent="0.25">
      <c r="B119" s="16" t="s">
        <v>282</v>
      </c>
      <c r="C119" s="241" t="s">
        <v>283</v>
      </c>
      <c r="D119" s="242"/>
      <c r="E119" s="242"/>
      <c r="F119" s="242"/>
      <c r="G119" s="242"/>
      <c r="H119" s="243"/>
      <c r="I119" s="242" t="s">
        <v>284</v>
      </c>
      <c r="J119" s="242"/>
      <c r="K119" s="242"/>
      <c r="L119" s="242"/>
      <c r="M119" s="242"/>
      <c r="N119" s="243"/>
      <c r="P119" s="57" t="s">
        <v>128</v>
      </c>
      <c r="Q119" s="57" t="s">
        <v>120</v>
      </c>
      <c r="R119" s="57" t="s">
        <v>121</v>
      </c>
    </row>
    <row r="120" spans="1:18" x14ac:dyDescent="0.2">
      <c r="B120" s="75">
        <v>1402</v>
      </c>
      <c r="C120" s="60">
        <v>55.9</v>
      </c>
      <c r="D120" s="61">
        <v>68.7</v>
      </c>
      <c r="E120" s="61">
        <v>72.7</v>
      </c>
      <c r="F120" s="61">
        <v>66.795159999999996</v>
      </c>
      <c r="G120" s="61">
        <v>66.989609999999999</v>
      </c>
      <c r="H120" s="62">
        <v>70.353059999999999</v>
      </c>
      <c r="I120" s="61">
        <v>25.2</v>
      </c>
      <c r="J120" s="61">
        <v>30.7</v>
      </c>
      <c r="K120" s="61">
        <v>32.6</v>
      </c>
      <c r="L120" s="61">
        <v>11.43871</v>
      </c>
      <c r="M120" s="61">
        <v>13.7098</v>
      </c>
      <c r="N120" s="62">
        <v>16.25949</v>
      </c>
      <c r="P120" s="63" t="s">
        <v>122</v>
      </c>
      <c r="Q120" s="63">
        <v>-7.5279999999999996</v>
      </c>
      <c r="R120" s="63">
        <v>18.98</v>
      </c>
    </row>
    <row r="121" spans="1:18" x14ac:dyDescent="0.2">
      <c r="B121" s="75">
        <v>1392.3</v>
      </c>
      <c r="C121" s="60">
        <v>61.9</v>
      </c>
      <c r="D121" s="61">
        <v>78.2</v>
      </c>
      <c r="E121" s="61">
        <v>66.5</v>
      </c>
      <c r="F121" s="61">
        <v>72.324529999999996</v>
      </c>
      <c r="G121" s="61">
        <v>87.048940000000002</v>
      </c>
      <c r="H121" s="62">
        <v>81.527910000000006</v>
      </c>
      <c r="I121" s="61">
        <v>25.7</v>
      </c>
      <c r="J121" s="61">
        <v>26.6</v>
      </c>
      <c r="K121" s="61">
        <v>31.5</v>
      </c>
      <c r="L121" s="61">
        <v>2.7677580000000002</v>
      </c>
      <c r="M121" s="61">
        <v>11.262359999999999</v>
      </c>
      <c r="N121" s="62">
        <v>18.875540000000001</v>
      </c>
      <c r="P121" s="63" t="s">
        <v>123</v>
      </c>
      <c r="Q121" s="63">
        <v>2215.0568333333299</v>
      </c>
      <c r="R121" s="63">
        <v>2215.0568333333299</v>
      </c>
    </row>
    <row r="122" spans="1:18" x14ac:dyDescent="0.2">
      <c r="B122" s="75">
        <v>1376.1</v>
      </c>
      <c r="C122" s="60">
        <v>72</v>
      </c>
      <c r="D122" s="61">
        <v>101.6</v>
      </c>
      <c r="E122" s="61">
        <v>81.3</v>
      </c>
      <c r="F122" s="61">
        <v>106.2945</v>
      </c>
      <c r="G122" s="61">
        <v>103.7329</v>
      </c>
      <c r="H122" s="62">
        <v>107.0626</v>
      </c>
      <c r="I122" s="61">
        <v>29.8</v>
      </c>
      <c r="J122" s="61">
        <v>40.4</v>
      </c>
      <c r="K122" s="61">
        <v>34.4</v>
      </c>
      <c r="L122" s="61">
        <v>9.9220279999999992</v>
      </c>
      <c r="M122" s="61">
        <v>15.15929</v>
      </c>
      <c r="N122" s="62">
        <v>15.5761</v>
      </c>
      <c r="P122" s="63" t="s">
        <v>124</v>
      </c>
      <c r="Q122" s="63">
        <v>161.1</v>
      </c>
      <c r="R122" s="63">
        <v>30</v>
      </c>
    </row>
    <row r="123" spans="1:18" x14ac:dyDescent="0.2">
      <c r="B123" s="75">
        <v>1356.8</v>
      </c>
      <c r="C123" s="60">
        <v>57.4</v>
      </c>
      <c r="D123" s="61">
        <v>78.2</v>
      </c>
      <c r="E123" s="61">
        <v>79</v>
      </c>
      <c r="F123" s="61">
        <v>110.1409</v>
      </c>
      <c r="G123" s="61">
        <v>103.07689999999999</v>
      </c>
      <c r="H123" s="62">
        <v>128.77440000000001</v>
      </c>
      <c r="I123" s="61">
        <v>19.2</v>
      </c>
      <c r="J123" s="61">
        <v>33.700000000000003</v>
      </c>
      <c r="K123" s="61">
        <v>31.7</v>
      </c>
      <c r="L123" s="61">
        <v>14.11069</v>
      </c>
      <c r="M123" s="61">
        <v>7.6315790000000003</v>
      </c>
      <c r="N123" s="62">
        <v>14.82971</v>
      </c>
      <c r="P123" s="63" t="s">
        <v>125</v>
      </c>
      <c r="Q123" s="63">
        <v>-1.462</v>
      </c>
      <c r="R123" s="63">
        <v>-1.946</v>
      </c>
    </row>
    <row r="124" spans="1:18" x14ac:dyDescent="0.2">
      <c r="B124" s="75">
        <v>1188.9000000000001</v>
      </c>
      <c r="C124" s="60">
        <v>84.3</v>
      </c>
      <c r="D124" s="61">
        <v>102</v>
      </c>
      <c r="E124" s="61">
        <v>102.6</v>
      </c>
      <c r="F124" s="61">
        <v>133.77869999999999</v>
      </c>
      <c r="G124" s="61">
        <v>124.51139999999999</v>
      </c>
      <c r="H124" s="62">
        <v>142.02529999999999</v>
      </c>
      <c r="I124" s="61">
        <v>24.3</v>
      </c>
      <c r="J124" s="61">
        <v>32.799999999999997</v>
      </c>
      <c r="K124" s="61">
        <v>31.6</v>
      </c>
      <c r="L124" s="61">
        <v>1.770302</v>
      </c>
      <c r="M124" s="61">
        <v>12.659689999999999</v>
      </c>
      <c r="N124" s="62">
        <v>7.7114279999999997</v>
      </c>
      <c r="P124" s="63" t="s">
        <v>126</v>
      </c>
      <c r="Q124" s="63">
        <v>2.2069999999999999</v>
      </c>
      <c r="R124" s="63">
        <v>1.4770000000000001</v>
      </c>
    </row>
    <row r="125" spans="1:18" ht="16" thickBot="1" x14ac:dyDescent="0.25">
      <c r="B125" s="75">
        <v>1066.2</v>
      </c>
      <c r="C125" s="60">
        <v>98.7</v>
      </c>
      <c r="D125" s="61">
        <v>115.4</v>
      </c>
      <c r="E125" s="61">
        <v>112.2</v>
      </c>
      <c r="F125" s="61">
        <v>152.99279999999999</v>
      </c>
      <c r="G125" s="61">
        <v>160.1018</v>
      </c>
      <c r="H125" s="62">
        <v>159.7371</v>
      </c>
      <c r="I125" s="61">
        <v>17.7</v>
      </c>
      <c r="J125" s="61">
        <v>21.8</v>
      </c>
      <c r="K125" s="61">
        <v>27.2</v>
      </c>
      <c r="L125" s="61">
        <v>3.4354629999999999</v>
      </c>
      <c r="M125" s="61">
        <v>14.13156</v>
      </c>
      <c r="N125" s="62">
        <v>24.561350000000001</v>
      </c>
      <c r="P125" s="69" t="s">
        <v>127</v>
      </c>
      <c r="Q125" s="69">
        <v>2223</v>
      </c>
      <c r="R125" s="69">
        <v>2196</v>
      </c>
    </row>
    <row r="126" spans="1:18" x14ac:dyDescent="0.2">
      <c r="B126" s="75">
        <v>769.5</v>
      </c>
      <c r="C126" s="60">
        <v>159.69999999999999</v>
      </c>
      <c r="D126" s="61">
        <v>165.9</v>
      </c>
      <c r="E126" s="61">
        <v>172.5</v>
      </c>
      <c r="F126" s="61">
        <v>247.05019999999999</v>
      </c>
      <c r="G126" s="61">
        <v>242.50380000000001</v>
      </c>
      <c r="H126" s="62">
        <v>239.63220000000001</v>
      </c>
      <c r="I126" s="61">
        <v>21.6</v>
      </c>
      <c r="J126" s="61">
        <v>28.6</v>
      </c>
      <c r="K126" s="61">
        <v>24.7</v>
      </c>
      <c r="L126" s="61">
        <v>11.9697</v>
      </c>
      <c r="M126" s="61">
        <v>21.29073</v>
      </c>
      <c r="N126" s="62">
        <v>22.797599999999999</v>
      </c>
    </row>
    <row r="127" spans="1:18" x14ac:dyDescent="0.2">
      <c r="B127" s="75">
        <v>270.10000000000002</v>
      </c>
      <c r="C127" s="60">
        <v>458.5</v>
      </c>
      <c r="D127" s="61">
        <v>520.79999999999995</v>
      </c>
      <c r="E127" s="61">
        <v>574.29999999999995</v>
      </c>
      <c r="F127" s="61">
        <v>810.47940000000006</v>
      </c>
      <c r="G127" s="61">
        <v>736.50990000000002</v>
      </c>
      <c r="H127" s="62">
        <v>744.00879999999995</v>
      </c>
      <c r="I127" s="61">
        <v>38.299999999999997</v>
      </c>
      <c r="J127" s="61">
        <v>44.8</v>
      </c>
      <c r="K127" s="61">
        <v>54</v>
      </c>
      <c r="L127" s="61">
        <v>61.447519999999997</v>
      </c>
      <c r="M127" s="61">
        <v>70.968090000000004</v>
      </c>
      <c r="N127" s="62">
        <v>66.407790000000006</v>
      </c>
    </row>
    <row r="128" spans="1:18" x14ac:dyDescent="0.2">
      <c r="B128" s="75">
        <v>174</v>
      </c>
      <c r="C128" s="60">
        <v>765.8</v>
      </c>
      <c r="D128" s="61">
        <v>769.5</v>
      </c>
      <c r="E128" s="61">
        <v>801.8</v>
      </c>
      <c r="F128" s="61">
        <v>1132.6310000000001</v>
      </c>
      <c r="G128" s="61">
        <v>1115.912</v>
      </c>
      <c r="H128" s="62">
        <v>1156.3530000000001</v>
      </c>
      <c r="I128" s="61">
        <v>67.7</v>
      </c>
      <c r="J128" s="61">
        <v>77.5</v>
      </c>
      <c r="K128" s="61">
        <v>78.599999999999994</v>
      </c>
      <c r="L128" s="61">
        <v>120.91079999999999</v>
      </c>
      <c r="M128" s="61">
        <v>115.1631</v>
      </c>
      <c r="N128" s="62">
        <v>113.56570000000001</v>
      </c>
    </row>
    <row r="129" spans="1:18" x14ac:dyDescent="0.2">
      <c r="B129" s="75">
        <v>82.6</v>
      </c>
      <c r="C129" s="60">
        <v>1240.3</v>
      </c>
      <c r="D129" s="61">
        <v>1250.3</v>
      </c>
      <c r="E129" s="61">
        <v>1341.1</v>
      </c>
      <c r="F129" s="61">
        <v>1856.886</v>
      </c>
      <c r="G129" s="61">
        <v>1788.405</v>
      </c>
      <c r="H129" s="62">
        <v>1827.6859999999999</v>
      </c>
      <c r="I129" s="61">
        <v>137.69999999999999</v>
      </c>
      <c r="J129" s="61">
        <v>155.80000000000001</v>
      </c>
      <c r="K129" s="61">
        <v>152.6</v>
      </c>
      <c r="L129" s="61">
        <v>336.03320000000002</v>
      </c>
      <c r="M129" s="61">
        <v>287.93740000000003</v>
      </c>
      <c r="N129" s="62">
        <v>299.71199999999999</v>
      </c>
    </row>
    <row r="130" spans="1:18" x14ac:dyDescent="0.2">
      <c r="B130" s="75">
        <v>31.7</v>
      </c>
      <c r="C130" s="60">
        <v>2146</v>
      </c>
      <c r="D130" s="61">
        <v>2123.3000000000002</v>
      </c>
      <c r="E130" s="61">
        <v>2385.3000000000002</v>
      </c>
      <c r="F130" s="61">
        <v>2540.299</v>
      </c>
      <c r="G130" s="61">
        <v>2700.0189999999998</v>
      </c>
      <c r="H130" s="62">
        <v>2641.569</v>
      </c>
      <c r="I130" s="61">
        <v>625.20000000000005</v>
      </c>
      <c r="J130" s="61">
        <v>638.6</v>
      </c>
      <c r="K130" s="61">
        <v>691.2</v>
      </c>
      <c r="L130" s="61">
        <v>1048.4290000000001</v>
      </c>
      <c r="M130" s="61">
        <v>1139.4649999999999</v>
      </c>
      <c r="N130" s="62">
        <v>1047.076</v>
      </c>
    </row>
    <row r="131" spans="1:18" x14ac:dyDescent="0.2">
      <c r="B131" s="75">
        <v>19.899999999999999</v>
      </c>
      <c r="C131" s="60">
        <v>2259.6999999999998</v>
      </c>
      <c r="D131" s="61">
        <v>2373.9</v>
      </c>
      <c r="E131" s="61">
        <v>2505.8000000000002</v>
      </c>
      <c r="F131" s="61">
        <v>2516.973</v>
      </c>
      <c r="G131" s="61">
        <v>2511.1489999999999</v>
      </c>
      <c r="H131" s="62">
        <v>2723.3589999999999</v>
      </c>
      <c r="I131" s="61">
        <v>1232.5</v>
      </c>
      <c r="J131" s="61">
        <v>1230.5999999999999</v>
      </c>
      <c r="K131" s="61">
        <v>1289.5999999999999</v>
      </c>
      <c r="L131" s="61">
        <v>1480.4449999999999</v>
      </c>
      <c r="M131" s="61">
        <v>1487.7729999999999</v>
      </c>
      <c r="N131" s="62">
        <v>1564.4860000000001</v>
      </c>
    </row>
    <row r="132" spans="1:18" x14ac:dyDescent="0.2">
      <c r="B132" s="75">
        <v>19.399999999999999</v>
      </c>
      <c r="C132" s="60">
        <v>3114.4</v>
      </c>
      <c r="D132" s="61">
        <v>3338.8</v>
      </c>
      <c r="E132" s="61">
        <v>3324</v>
      </c>
      <c r="F132" s="61">
        <v>2376.1509999999998</v>
      </c>
      <c r="G132" s="61">
        <v>2485.75</v>
      </c>
      <c r="H132" s="62">
        <v>2387.6410000000001</v>
      </c>
      <c r="I132" s="61">
        <v>2538.6999999999998</v>
      </c>
      <c r="J132" s="61">
        <v>2408.6999999999998</v>
      </c>
      <c r="K132" s="61">
        <v>2512.8000000000002</v>
      </c>
      <c r="L132" s="61">
        <v>2456.3580000000002</v>
      </c>
      <c r="M132" s="61">
        <v>2381.7020000000002</v>
      </c>
      <c r="N132" s="62">
        <v>2275.35</v>
      </c>
    </row>
    <row r="133" spans="1:18" ht="16" thickBot="1" x14ac:dyDescent="0.25">
      <c r="B133" s="88">
        <v>1</v>
      </c>
      <c r="C133" s="89">
        <v>2215.0568333333299</v>
      </c>
      <c r="D133" s="90"/>
      <c r="E133" s="90"/>
      <c r="F133" s="90"/>
      <c r="G133" s="90"/>
      <c r="H133" s="91"/>
      <c r="I133" s="90">
        <v>2215.0568333333299</v>
      </c>
      <c r="J133" s="90"/>
      <c r="K133" s="90"/>
      <c r="L133" s="90"/>
      <c r="M133" s="90"/>
      <c r="N133" s="91"/>
    </row>
    <row r="134" spans="1:18" x14ac:dyDescent="0.2">
      <c r="C134" s="86"/>
      <c r="D134" s="86"/>
      <c r="E134" s="86"/>
      <c r="F134" s="86"/>
      <c r="G134" s="86"/>
      <c r="H134" s="86"/>
      <c r="I134" s="86"/>
      <c r="J134" s="86"/>
      <c r="K134" s="86"/>
      <c r="L134" s="86"/>
      <c r="M134" s="86"/>
      <c r="N134" s="86"/>
    </row>
    <row r="135" spans="1:18" ht="16" thickBot="1" x14ac:dyDescent="0.25">
      <c r="A135" s="48" t="s">
        <v>459</v>
      </c>
      <c r="B135" s="48" t="s">
        <v>118</v>
      </c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</row>
    <row r="136" spans="1:18" ht="16" thickBot="1" x14ac:dyDescent="0.25">
      <c r="B136" s="16" t="s">
        <v>282</v>
      </c>
      <c r="C136" s="241" t="s">
        <v>283</v>
      </c>
      <c r="D136" s="242"/>
      <c r="E136" s="242"/>
      <c r="F136" s="242"/>
      <c r="G136" s="242"/>
      <c r="H136" s="243"/>
      <c r="I136" s="242" t="s">
        <v>284</v>
      </c>
      <c r="J136" s="242"/>
      <c r="K136" s="242"/>
      <c r="L136" s="242"/>
      <c r="M136" s="242"/>
      <c r="N136" s="243"/>
      <c r="P136" s="57" t="s">
        <v>128</v>
      </c>
      <c r="Q136" s="57" t="s">
        <v>120</v>
      </c>
      <c r="R136" s="57" t="s">
        <v>121</v>
      </c>
    </row>
    <row r="137" spans="1:18" x14ac:dyDescent="0.2">
      <c r="B137" s="75">
        <v>1402</v>
      </c>
      <c r="C137" s="60">
        <v>61.1</v>
      </c>
      <c r="D137" s="61">
        <v>65.3</v>
      </c>
      <c r="E137" s="61">
        <v>71.2</v>
      </c>
      <c r="F137" s="61">
        <v>26.25817</v>
      </c>
      <c r="G137" s="61">
        <v>59.12332</v>
      </c>
      <c r="H137" s="62">
        <v>61.78875</v>
      </c>
      <c r="I137" s="61">
        <v>47.1</v>
      </c>
      <c r="J137" s="61">
        <v>42.6</v>
      </c>
      <c r="K137" s="61">
        <v>47.5</v>
      </c>
      <c r="L137" s="61">
        <v>24.414010000000001</v>
      </c>
      <c r="M137" s="61">
        <v>32.210259999999998</v>
      </c>
      <c r="N137" s="62">
        <v>34.80256</v>
      </c>
      <c r="P137" s="63" t="s">
        <v>122</v>
      </c>
      <c r="Q137" s="63">
        <v>79.23</v>
      </c>
      <c r="R137" s="63">
        <v>38.409999999999997</v>
      </c>
    </row>
    <row r="138" spans="1:18" x14ac:dyDescent="0.2">
      <c r="B138" s="75">
        <v>1392.3</v>
      </c>
      <c r="C138" s="60">
        <v>49.4</v>
      </c>
      <c r="D138" s="61">
        <v>64.8</v>
      </c>
      <c r="E138" s="61">
        <v>77.099999999999994</v>
      </c>
      <c r="F138" s="61">
        <v>23.335190000000001</v>
      </c>
      <c r="G138" s="61">
        <v>60.359490000000001</v>
      </c>
      <c r="H138" s="62">
        <v>51.785769999999999</v>
      </c>
      <c r="I138" s="61">
        <v>37.5</v>
      </c>
      <c r="J138" s="61">
        <v>44.6</v>
      </c>
      <c r="K138" s="61">
        <v>50.3</v>
      </c>
      <c r="L138" s="61">
        <v>22.089860000000002</v>
      </c>
      <c r="M138" s="61">
        <v>25.036079999999998</v>
      </c>
      <c r="N138" s="62">
        <v>33.108139999999999</v>
      </c>
      <c r="P138" s="63" t="s">
        <v>123</v>
      </c>
      <c r="Q138" s="63">
        <v>7361.5495000000001</v>
      </c>
      <c r="R138" s="63">
        <v>7361.5495000000001</v>
      </c>
    </row>
    <row r="139" spans="1:18" x14ac:dyDescent="0.2">
      <c r="B139" s="75">
        <v>1376.1</v>
      </c>
      <c r="C139" s="60">
        <v>65.099999999999994</v>
      </c>
      <c r="D139" s="61">
        <v>81.599999999999994</v>
      </c>
      <c r="E139" s="61">
        <v>86.7</v>
      </c>
      <c r="F139" s="61">
        <v>40.457999999999998</v>
      </c>
      <c r="G139" s="61">
        <v>72.166619999999995</v>
      </c>
      <c r="H139" s="62">
        <v>91.405339999999995</v>
      </c>
      <c r="I139" s="61">
        <v>39.6</v>
      </c>
      <c r="J139" s="61">
        <v>42.9</v>
      </c>
      <c r="K139" s="61">
        <v>50.2</v>
      </c>
      <c r="L139" s="61">
        <v>25.143699999999999</v>
      </c>
      <c r="M139" s="61">
        <v>26.2239</v>
      </c>
      <c r="N139" s="62">
        <v>25.70431</v>
      </c>
      <c r="P139" s="63" t="s">
        <v>124</v>
      </c>
      <c r="Q139" s="63">
        <v>86.88</v>
      </c>
      <c r="R139" s="63">
        <v>19.649999999999999</v>
      </c>
    </row>
    <row r="140" spans="1:18" x14ac:dyDescent="0.2">
      <c r="B140" s="75">
        <v>1356.8</v>
      </c>
      <c r="C140" s="60">
        <v>46.8</v>
      </c>
      <c r="D140" s="61">
        <v>54.9</v>
      </c>
      <c r="E140" s="61">
        <v>70.7</v>
      </c>
      <c r="F140" s="61">
        <v>45.679589999999997</v>
      </c>
      <c r="G140" s="61">
        <v>67.593890000000002</v>
      </c>
      <c r="H140" s="62">
        <v>68.758200000000002</v>
      </c>
      <c r="I140" s="61">
        <v>46.4</v>
      </c>
      <c r="J140" s="61">
        <v>42.3</v>
      </c>
      <c r="K140" s="61">
        <v>45</v>
      </c>
      <c r="L140" s="61">
        <v>24.078520000000001</v>
      </c>
      <c r="M140" s="61">
        <v>25.962959999999999</v>
      </c>
      <c r="N140" s="62">
        <v>26.844519999999999</v>
      </c>
      <c r="P140" s="63" t="s">
        <v>125</v>
      </c>
      <c r="Q140" s="63">
        <v>-2.4009999999999998</v>
      </c>
      <c r="R140" s="63">
        <v>-84.67</v>
      </c>
    </row>
    <row r="141" spans="1:18" x14ac:dyDescent="0.2">
      <c r="B141" s="75">
        <v>1188.9000000000001</v>
      </c>
      <c r="C141" s="60">
        <v>70.099999999999994</v>
      </c>
      <c r="D141" s="61">
        <v>63.3</v>
      </c>
      <c r="E141" s="61">
        <v>77.3</v>
      </c>
      <c r="F141" s="61">
        <v>73.960589999999996</v>
      </c>
      <c r="G141" s="61">
        <v>93.829210000000003</v>
      </c>
      <c r="H141" s="62">
        <v>77.549890000000005</v>
      </c>
      <c r="I141" s="61">
        <v>45.1</v>
      </c>
      <c r="J141" s="61">
        <v>43.7</v>
      </c>
      <c r="K141" s="61">
        <v>43.2</v>
      </c>
      <c r="L141" s="61">
        <v>20.331939999999999</v>
      </c>
      <c r="M141" s="61">
        <v>38.994419999999998</v>
      </c>
      <c r="N141" s="62">
        <v>34.428240000000002</v>
      </c>
      <c r="P141" s="63" t="s">
        <v>126</v>
      </c>
      <c r="Q141" s="63">
        <v>1.9390000000000001</v>
      </c>
      <c r="R141" s="63">
        <v>1.2929999999999999</v>
      </c>
    </row>
    <row r="142" spans="1:18" ht="16" thickBot="1" x14ac:dyDescent="0.25">
      <c r="B142" s="75">
        <v>1066.2</v>
      </c>
      <c r="C142" s="60">
        <v>70</v>
      </c>
      <c r="D142" s="61">
        <v>65.3</v>
      </c>
      <c r="E142" s="61">
        <v>80</v>
      </c>
      <c r="F142" s="61">
        <v>100.3824</v>
      </c>
      <c r="G142" s="61">
        <v>159.69759999999999</v>
      </c>
      <c r="H142" s="62">
        <v>184.3476</v>
      </c>
      <c r="I142" s="61">
        <v>24.5</v>
      </c>
      <c r="J142" s="61">
        <v>51.4</v>
      </c>
      <c r="K142" s="61">
        <v>49.5</v>
      </c>
      <c r="L142" s="61">
        <v>5.8682629999999998</v>
      </c>
      <c r="M142" s="61">
        <v>32.5732</v>
      </c>
      <c r="N142" s="62">
        <v>19.59609</v>
      </c>
      <c r="P142" s="69" t="s">
        <v>127</v>
      </c>
      <c r="Q142" s="69">
        <v>7282</v>
      </c>
      <c r="R142" s="69">
        <v>7323</v>
      </c>
    </row>
    <row r="143" spans="1:18" x14ac:dyDescent="0.2">
      <c r="B143" s="75">
        <v>769.5</v>
      </c>
      <c r="C143" s="60">
        <v>111.5</v>
      </c>
      <c r="D143" s="61">
        <v>112.5</v>
      </c>
      <c r="E143" s="61">
        <v>118.6</v>
      </c>
      <c r="F143" s="61">
        <v>216.18600000000001</v>
      </c>
      <c r="G143" s="61">
        <v>148.13159999999999</v>
      </c>
      <c r="H143" s="62">
        <v>224.7388</v>
      </c>
      <c r="I143" s="61">
        <v>43.3</v>
      </c>
      <c r="J143" s="61">
        <v>48</v>
      </c>
      <c r="K143" s="61">
        <v>52.8</v>
      </c>
      <c r="L143" s="61">
        <v>28.346039999999999</v>
      </c>
      <c r="M143" s="61">
        <v>27.635059999999999</v>
      </c>
      <c r="N143" s="62">
        <v>1.530592</v>
      </c>
    </row>
    <row r="144" spans="1:18" x14ac:dyDescent="0.2">
      <c r="B144" s="75">
        <v>270.10000000000002</v>
      </c>
      <c r="C144" s="60">
        <v>612.9</v>
      </c>
      <c r="D144" s="61">
        <v>504.7</v>
      </c>
      <c r="E144" s="61">
        <v>490.9</v>
      </c>
      <c r="F144" s="61">
        <v>1081.9349999999999</v>
      </c>
      <c r="G144" s="61">
        <v>955.19050000000004</v>
      </c>
      <c r="H144" s="62">
        <v>1130.326</v>
      </c>
      <c r="I144" s="61">
        <v>44.7</v>
      </c>
      <c r="J144" s="61">
        <v>50.5</v>
      </c>
      <c r="K144" s="61">
        <v>58.2</v>
      </c>
      <c r="L144" s="61">
        <v>19.773240000000001</v>
      </c>
      <c r="M144" s="61">
        <v>16.721150000000002</v>
      </c>
      <c r="N144" s="62">
        <v>11.872109999999999</v>
      </c>
    </row>
    <row r="145" spans="1:18" x14ac:dyDescent="0.2">
      <c r="B145" s="75">
        <v>174</v>
      </c>
      <c r="C145" s="60">
        <v>1050.5</v>
      </c>
      <c r="D145" s="61">
        <v>875</v>
      </c>
      <c r="E145" s="61">
        <v>899.9</v>
      </c>
      <c r="F145" s="61">
        <v>1546.953</v>
      </c>
      <c r="G145" s="61">
        <v>1707.989</v>
      </c>
      <c r="H145" s="62">
        <v>1686.08</v>
      </c>
      <c r="I145" s="61">
        <v>49</v>
      </c>
      <c r="J145" s="61">
        <v>45.1</v>
      </c>
      <c r="K145" s="61">
        <v>54.2</v>
      </c>
      <c r="L145" s="61">
        <v>17.03049</v>
      </c>
      <c r="M145" s="61">
        <v>24.806740000000001</v>
      </c>
      <c r="N145" s="62">
        <v>19.43243</v>
      </c>
    </row>
    <row r="146" spans="1:18" x14ac:dyDescent="0.2">
      <c r="B146" s="75">
        <v>82.6</v>
      </c>
      <c r="C146" s="60">
        <v>3340</v>
      </c>
      <c r="D146" s="61">
        <v>2674</v>
      </c>
      <c r="E146" s="61">
        <v>2796.1</v>
      </c>
      <c r="F146" s="61">
        <v>4063.7289999999998</v>
      </c>
      <c r="G146" s="61">
        <v>3874.616</v>
      </c>
      <c r="H146" s="62">
        <v>4014.703</v>
      </c>
      <c r="I146" s="61">
        <v>63.1</v>
      </c>
      <c r="J146" s="61">
        <v>59.7</v>
      </c>
      <c r="K146" s="61">
        <v>62.5</v>
      </c>
      <c r="L146" s="61">
        <v>68.237750000000005</v>
      </c>
      <c r="M146" s="61">
        <v>67.599980000000002</v>
      </c>
      <c r="N146" s="62">
        <v>65.016559999999998</v>
      </c>
    </row>
    <row r="147" spans="1:18" x14ac:dyDescent="0.2">
      <c r="B147" s="75">
        <v>31.7</v>
      </c>
      <c r="C147" s="60">
        <v>7375</v>
      </c>
      <c r="D147" s="61">
        <v>6310.8</v>
      </c>
      <c r="E147" s="61">
        <v>5941.7</v>
      </c>
      <c r="F147" s="61">
        <v>8056.5029999999997</v>
      </c>
      <c r="G147" s="61">
        <v>8233.2919999999995</v>
      </c>
      <c r="H147" s="62">
        <v>8242.15</v>
      </c>
      <c r="I147" s="61">
        <v>454.8</v>
      </c>
      <c r="J147" s="61">
        <v>435.6</v>
      </c>
      <c r="K147" s="61">
        <v>337.8</v>
      </c>
      <c r="L147" s="61">
        <v>907.67619999999999</v>
      </c>
      <c r="M147" s="61">
        <v>967.44</v>
      </c>
      <c r="N147" s="62">
        <v>872.45370000000003</v>
      </c>
    </row>
    <row r="148" spans="1:18" x14ac:dyDescent="0.2">
      <c r="B148" s="75">
        <v>19.899999999999999</v>
      </c>
      <c r="C148" s="60">
        <v>9247</v>
      </c>
      <c r="D148" s="61">
        <v>7937.2</v>
      </c>
      <c r="E148" s="61">
        <v>7462</v>
      </c>
      <c r="F148" s="61">
        <v>9338.8439999999991</v>
      </c>
      <c r="G148" s="61">
        <v>8954.3580000000002</v>
      </c>
      <c r="H148" s="62">
        <v>9221.7970000000005</v>
      </c>
      <c r="I148" s="61">
        <v>1673.4</v>
      </c>
      <c r="J148" s="61">
        <v>1685.8</v>
      </c>
      <c r="K148" s="61">
        <v>1665.1</v>
      </c>
      <c r="L148" s="61">
        <v>2006.8489999999999</v>
      </c>
      <c r="M148" s="61">
        <v>2416.002</v>
      </c>
      <c r="N148" s="62">
        <v>1917.9659999999999</v>
      </c>
    </row>
    <row r="149" spans="1:18" x14ac:dyDescent="0.2">
      <c r="B149" s="75">
        <v>19.399999999999999</v>
      </c>
      <c r="C149" s="60">
        <v>11066</v>
      </c>
      <c r="D149" s="61">
        <v>10852.6</v>
      </c>
      <c r="E149" s="61">
        <v>5706</v>
      </c>
      <c r="F149" s="61">
        <v>9792.4709999999995</v>
      </c>
      <c r="G149" s="61">
        <v>8479.8799999999992</v>
      </c>
      <c r="H149" s="62">
        <v>8901.7710000000006</v>
      </c>
      <c r="I149" s="61">
        <v>5961</v>
      </c>
      <c r="J149" s="61">
        <v>5878.2</v>
      </c>
      <c r="K149" s="61">
        <v>3255.1</v>
      </c>
      <c r="L149" s="61">
        <v>6323.8540000000003</v>
      </c>
      <c r="M149" s="61">
        <v>5516.415</v>
      </c>
      <c r="N149" s="62">
        <v>5978.0810000000001</v>
      </c>
    </row>
    <row r="150" spans="1:18" ht="16" thickBot="1" x14ac:dyDescent="0.25">
      <c r="B150" s="88">
        <v>1</v>
      </c>
      <c r="C150" s="89">
        <v>7361.5495000000001</v>
      </c>
      <c r="D150" s="90"/>
      <c r="E150" s="90"/>
      <c r="F150" s="90"/>
      <c r="G150" s="90"/>
      <c r="H150" s="91"/>
      <c r="I150" s="90">
        <v>7361.5495000000001</v>
      </c>
      <c r="J150" s="90"/>
      <c r="K150" s="90"/>
      <c r="L150" s="90"/>
      <c r="M150" s="90"/>
      <c r="N150" s="91"/>
    </row>
    <row r="151" spans="1:18" x14ac:dyDescent="0.2">
      <c r="C151" s="86"/>
      <c r="D151" s="86"/>
      <c r="E151" s="86"/>
      <c r="F151" s="86"/>
      <c r="G151" s="86"/>
      <c r="H151" s="86"/>
      <c r="I151" s="86"/>
      <c r="J151" s="86"/>
      <c r="K151" s="86"/>
      <c r="L151" s="86"/>
      <c r="M151" s="86"/>
      <c r="N151" s="86"/>
    </row>
    <row r="152" spans="1:18" ht="16" thickBot="1" x14ac:dyDescent="0.25">
      <c r="A152" s="48" t="s">
        <v>460</v>
      </c>
      <c r="B152" s="48" t="s">
        <v>119</v>
      </c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</row>
    <row r="153" spans="1:18" ht="16" thickBot="1" x14ac:dyDescent="0.25">
      <c r="B153" s="16" t="s">
        <v>282</v>
      </c>
      <c r="C153" s="241" t="s">
        <v>283</v>
      </c>
      <c r="D153" s="242"/>
      <c r="E153" s="242"/>
      <c r="F153" s="242"/>
      <c r="G153" s="242"/>
      <c r="H153" s="243"/>
      <c r="I153" s="242" t="s">
        <v>284</v>
      </c>
      <c r="J153" s="242"/>
      <c r="K153" s="242"/>
      <c r="L153" s="242"/>
      <c r="M153" s="242"/>
      <c r="N153" s="243"/>
      <c r="P153" s="57" t="s">
        <v>128</v>
      </c>
      <c r="Q153" s="57" t="s">
        <v>120</v>
      </c>
      <c r="R153" s="57" t="s">
        <v>121</v>
      </c>
    </row>
    <row r="154" spans="1:18" x14ac:dyDescent="0.2">
      <c r="B154" s="75">
        <v>1402</v>
      </c>
      <c r="C154" s="60">
        <v>33.1</v>
      </c>
      <c r="D154" s="61">
        <v>34.799999999999997</v>
      </c>
      <c r="E154" s="61">
        <v>37.4</v>
      </c>
      <c r="F154" s="61">
        <v>17.604310000000002</v>
      </c>
      <c r="G154" s="61">
        <v>13.87894</v>
      </c>
      <c r="H154" s="62">
        <v>35.174869999999999</v>
      </c>
      <c r="I154" s="61">
        <v>13.3</v>
      </c>
      <c r="J154" s="61">
        <v>12.7</v>
      </c>
      <c r="K154" s="61">
        <v>20.8</v>
      </c>
      <c r="L154" s="61">
        <v>17.625340000000001</v>
      </c>
      <c r="M154" s="61">
        <v>12.74784</v>
      </c>
      <c r="N154" s="62">
        <v>19.848520000000001</v>
      </c>
      <c r="P154" s="63" t="s">
        <v>122</v>
      </c>
      <c r="Q154" s="63">
        <v>22.45</v>
      </c>
      <c r="R154" s="63">
        <v>12.15</v>
      </c>
    </row>
    <row r="155" spans="1:18" x14ac:dyDescent="0.2">
      <c r="B155" s="75">
        <v>1392.3</v>
      </c>
      <c r="C155" s="60">
        <v>31.1</v>
      </c>
      <c r="D155" s="61">
        <v>28.5</v>
      </c>
      <c r="E155" s="61">
        <v>31.6</v>
      </c>
      <c r="F155" s="61">
        <v>14.543950000000001</v>
      </c>
      <c r="G155" s="61">
        <v>12.98348</v>
      </c>
      <c r="H155" s="62">
        <v>11.625719999999999</v>
      </c>
      <c r="I155" s="61">
        <v>20.6</v>
      </c>
      <c r="J155" s="61">
        <v>7</v>
      </c>
      <c r="K155" s="61">
        <v>13.3</v>
      </c>
      <c r="L155" s="61">
        <v>9.2551050000000004</v>
      </c>
      <c r="M155" s="61">
        <v>10.670959999999999</v>
      </c>
      <c r="N155" s="62">
        <v>6.8214329999999999</v>
      </c>
      <c r="P155" s="63" t="s">
        <v>123</v>
      </c>
      <c r="Q155" s="63">
        <v>294.24754999999999</v>
      </c>
      <c r="R155" s="63">
        <v>294.24754999999999</v>
      </c>
    </row>
    <row r="156" spans="1:18" x14ac:dyDescent="0.2">
      <c r="B156" s="75">
        <v>1376.1</v>
      </c>
      <c r="C156" s="60">
        <v>31.7</v>
      </c>
      <c r="D156" s="61">
        <v>40.4</v>
      </c>
      <c r="E156" s="61">
        <v>39.700000000000003</v>
      </c>
      <c r="F156" s="61">
        <v>15.400969999999999</v>
      </c>
      <c r="G156" s="61">
        <v>16.953520000000001</v>
      </c>
      <c r="H156" s="62">
        <v>15.275180000000001</v>
      </c>
      <c r="I156" s="61">
        <v>18.399999999999999</v>
      </c>
      <c r="J156" s="61">
        <v>11.8</v>
      </c>
      <c r="K156" s="61">
        <v>14.1</v>
      </c>
      <c r="L156" s="61">
        <v>5.3179780000000001</v>
      </c>
      <c r="M156" s="61">
        <v>10.608409999999999</v>
      </c>
      <c r="N156" s="62">
        <v>18.231470000000002</v>
      </c>
      <c r="P156" s="63" t="s">
        <v>124</v>
      </c>
      <c r="Q156" s="63">
        <v>125.3</v>
      </c>
      <c r="R156" s="63">
        <v>21.26</v>
      </c>
    </row>
    <row r="157" spans="1:18" x14ac:dyDescent="0.2">
      <c r="B157" s="75">
        <v>1356.8</v>
      </c>
      <c r="C157" s="60">
        <v>32.200000000000003</v>
      </c>
      <c r="D157" s="61">
        <v>30.8</v>
      </c>
      <c r="E157" s="61">
        <v>38.9</v>
      </c>
      <c r="F157" s="61">
        <v>13.21565</v>
      </c>
      <c r="G157" s="61">
        <v>20.848759999999999</v>
      </c>
      <c r="H157" s="62">
        <v>16.362850000000002</v>
      </c>
      <c r="I157" s="61">
        <v>18.399999999999999</v>
      </c>
      <c r="J157" s="61">
        <v>9.1999999999999993</v>
      </c>
      <c r="K157" s="61">
        <v>9.3000000000000007</v>
      </c>
      <c r="L157" s="61">
        <v>5.2244580000000003</v>
      </c>
      <c r="M157" s="61">
        <v>7.1298519999999996</v>
      </c>
      <c r="N157" s="62">
        <v>11.545909999999999</v>
      </c>
      <c r="P157" s="63" t="s">
        <v>125</v>
      </c>
      <c r="Q157" s="63">
        <v>-1.855</v>
      </c>
      <c r="R157" s="63">
        <v>-3.5630000000000002</v>
      </c>
    </row>
    <row r="158" spans="1:18" x14ac:dyDescent="0.2">
      <c r="B158" s="75">
        <v>1188.9000000000001</v>
      </c>
      <c r="C158" s="60">
        <v>30.2</v>
      </c>
      <c r="D158" s="61">
        <v>37.4</v>
      </c>
      <c r="E158" s="61">
        <v>36.5</v>
      </c>
      <c r="F158" s="61">
        <v>17.484059999999999</v>
      </c>
      <c r="G158" s="61">
        <v>20.981560000000002</v>
      </c>
      <c r="H158" s="62">
        <v>19.380800000000001</v>
      </c>
      <c r="I158" s="61">
        <v>15.6</v>
      </c>
      <c r="J158" s="61">
        <v>12</v>
      </c>
      <c r="K158" s="61">
        <v>15.1</v>
      </c>
      <c r="L158" s="61">
        <v>17.132909999999999</v>
      </c>
      <c r="M158" s="61">
        <v>15.59097</v>
      </c>
      <c r="N158" s="62">
        <v>16.928149999999999</v>
      </c>
      <c r="P158" s="63" t="s">
        <v>126</v>
      </c>
      <c r="Q158" s="63">
        <v>2.0979999999999999</v>
      </c>
      <c r="R158" s="63">
        <v>1.3280000000000001</v>
      </c>
    </row>
    <row r="159" spans="1:18" ht="16" thickBot="1" x14ac:dyDescent="0.25">
      <c r="B159" s="75">
        <v>1066.2</v>
      </c>
      <c r="C159" s="60">
        <v>26.9</v>
      </c>
      <c r="D159" s="61">
        <v>29.7</v>
      </c>
      <c r="E159" s="61">
        <v>36.700000000000003</v>
      </c>
      <c r="F159" s="61">
        <v>17.926030000000001</v>
      </c>
      <c r="G159" s="61">
        <v>26.422789999999999</v>
      </c>
      <c r="H159" s="62">
        <v>20.438289999999999</v>
      </c>
      <c r="I159" s="61">
        <v>20</v>
      </c>
      <c r="J159" s="61">
        <v>12.8</v>
      </c>
      <c r="K159" s="61">
        <v>11.5</v>
      </c>
      <c r="L159" s="61">
        <v>11.71172</v>
      </c>
      <c r="M159" s="61">
        <v>8.188663</v>
      </c>
      <c r="N159" s="62">
        <v>4.2276109999999996</v>
      </c>
      <c r="P159" s="69" t="s">
        <v>127</v>
      </c>
      <c r="Q159" s="69">
        <v>271.8</v>
      </c>
      <c r="R159" s="69">
        <v>282.10000000000002</v>
      </c>
    </row>
    <row r="160" spans="1:18" x14ac:dyDescent="0.2">
      <c r="B160" s="75">
        <v>769.5</v>
      </c>
      <c r="C160" s="60">
        <v>31.6</v>
      </c>
      <c r="D160" s="61">
        <v>40.799999999999997</v>
      </c>
      <c r="E160" s="61">
        <v>46.2</v>
      </c>
      <c r="F160" s="61">
        <v>21.972490000000001</v>
      </c>
      <c r="G160" s="61">
        <v>30.160979999999999</v>
      </c>
      <c r="H160" s="62">
        <v>22.79091</v>
      </c>
      <c r="I160" s="61">
        <v>19.8</v>
      </c>
      <c r="J160" s="61">
        <v>16</v>
      </c>
      <c r="K160" s="61">
        <v>16.100000000000001</v>
      </c>
      <c r="L160" s="61">
        <v>7.2246750000000004</v>
      </c>
      <c r="M160" s="61">
        <v>8.4643829999999998</v>
      </c>
      <c r="N160" s="62">
        <v>4.9913379999999998</v>
      </c>
    </row>
    <row r="161" spans="2:14" x14ac:dyDescent="0.2">
      <c r="B161" s="75">
        <v>270.10000000000002</v>
      </c>
      <c r="C161" s="60">
        <v>57.5</v>
      </c>
      <c r="D161" s="61">
        <v>55.3</v>
      </c>
      <c r="E161" s="61">
        <v>72.900000000000006</v>
      </c>
      <c r="F161" s="61">
        <v>92.149299999999997</v>
      </c>
      <c r="G161" s="61">
        <v>89.234099999999998</v>
      </c>
      <c r="H161" s="62">
        <v>90.93383</v>
      </c>
      <c r="I161" s="61">
        <v>22.1</v>
      </c>
      <c r="J161" s="61">
        <v>15.1</v>
      </c>
      <c r="K161" s="61">
        <v>17.3</v>
      </c>
      <c r="L161" s="61">
        <v>-0.20605999999999999</v>
      </c>
      <c r="M161" s="61">
        <v>2.2301999999999999E-2</v>
      </c>
      <c r="N161" s="62">
        <v>-2.1946400000000001</v>
      </c>
    </row>
    <row r="162" spans="2:14" x14ac:dyDescent="0.2">
      <c r="B162" s="75">
        <v>174</v>
      </c>
      <c r="C162" s="60">
        <v>101.9</v>
      </c>
      <c r="D162" s="61">
        <v>97.1</v>
      </c>
      <c r="E162" s="61">
        <v>108.7</v>
      </c>
      <c r="F162" s="61">
        <v>129.13740000000001</v>
      </c>
      <c r="G162" s="61">
        <v>134.47</v>
      </c>
      <c r="H162" s="62">
        <v>137.7902</v>
      </c>
      <c r="I162" s="61">
        <v>16.100000000000001</v>
      </c>
      <c r="J162" s="61">
        <v>17</v>
      </c>
      <c r="K162" s="61">
        <v>13</v>
      </c>
      <c r="L162" s="61">
        <v>2.9569420000000002</v>
      </c>
      <c r="M162" s="61">
        <v>3.677962</v>
      </c>
      <c r="N162" s="62">
        <v>8.9754050000000003</v>
      </c>
    </row>
    <row r="163" spans="2:14" x14ac:dyDescent="0.2">
      <c r="B163" s="75">
        <v>82.6</v>
      </c>
      <c r="C163" s="60">
        <v>183.3</v>
      </c>
      <c r="D163" s="61">
        <v>163.19999999999999</v>
      </c>
      <c r="E163" s="61">
        <v>165.8</v>
      </c>
      <c r="F163" s="61">
        <v>223.93190000000001</v>
      </c>
      <c r="G163" s="61">
        <v>217.63669999999999</v>
      </c>
      <c r="H163" s="62">
        <v>204.17949999999999</v>
      </c>
      <c r="I163" s="61">
        <v>23.2</v>
      </c>
      <c r="J163" s="61">
        <v>13.9</v>
      </c>
      <c r="K163" s="61">
        <v>18</v>
      </c>
      <c r="L163" s="61">
        <v>15.107670000000001</v>
      </c>
      <c r="M163" s="61">
        <v>11.452629999999999</v>
      </c>
      <c r="N163" s="62">
        <v>12.782220000000001</v>
      </c>
    </row>
    <row r="164" spans="2:14" x14ac:dyDescent="0.2">
      <c r="B164" s="75">
        <v>31.7</v>
      </c>
      <c r="C164" s="60">
        <v>297.8</v>
      </c>
      <c r="D164" s="61">
        <v>276.39999999999998</v>
      </c>
      <c r="E164" s="61">
        <v>286.5</v>
      </c>
      <c r="F164" s="61">
        <v>307.70260000000002</v>
      </c>
      <c r="G164" s="61">
        <v>300.34500000000003</v>
      </c>
      <c r="H164" s="62">
        <v>296.72000000000003</v>
      </c>
      <c r="I164" s="61">
        <v>50.8</v>
      </c>
      <c r="J164" s="61">
        <v>45.2</v>
      </c>
      <c r="K164" s="61">
        <v>48.8</v>
      </c>
      <c r="L164" s="61">
        <v>82.409869999999998</v>
      </c>
      <c r="M164" s="61">
        <v>81.100980000000007</v>
      </c>
      <c r="N164" s="62">
        <v>78.888639999999995</v>
      </c>
    </row>
    <row r="165" spans="2:14" x14ac:dyDescent="0.2">
      <c r="B165" s="75">
        <v>19.899999999999999</v>
      </c>
      <c r="C165" s="60">
        <v>321.5</v>
      </c>
      <c r="D165" s="61">
        <v>299.10000000000002</v>
      </c>
      <c r="E165" s="61">
        <v>300.7</v>
      </c>
      <c r="F165" s="61">
        <v>327.68450000000001</v>
      </c>
      <c r="G165" s="61">
        <v>311.14080000000001</v>
      </c>
      <c r="H165" s="62">
        <v>304.30220000000003</v>
      </c>
      <c r="I165" s="61">
        <v>122.6</v>
      </c>
      <c r="J165" s="61">
        <v>113.4</v>
      </c>
      <c r="K165" s="61">
        <v>114.5</v>
      </c>
      <c r="L165" s="61">
        <v>126.41240000000001</v>
      </c>
      <c r="M165" s="61">
        <v>122.4718</v>
      </c>
      <c r="N165" s="62">
        <v>115.702</v>
      </c>
    </row>
    <row r="166" spans="2:14" x14ac:dyDescent="0.2">
      <c r="B166" s="75">
        <v>19.399999999999999</v>
      </c>
      <c r="C166" s="60">
        <v>312.89999999999998</v>
      </c>
      <c r="D166" s="61">
        <v>316.3</v>
      </c>
      <c r="E166" s="61">
        <v>356.6</v>
      </c>
      <c r="F166" s="61">
        <v>292.8682</v>
      </c>
      <c r="G166" s="61">
        <v>315.3698</v>
      </c>
      <c r="H166" s="62">
        <v>313.52820000000003</v>
      </c>
      <c r="I166" s="61">
        <v>214.8</v>
      </c>
      <c r="J166" s="61">
        <v>220.3</v>
      </c>
      <c r="K166" s="61">
        <v>225.7</v>
      </c>
      <c r="L166" s="61">
        <v>235.4675</v>
      </c>
      <c r="M166" s="61">
        <v>266.66590000000002</v>
      </c>
      <c r="N166" s="62">
        <v>254.6164</v>
      </c>
    </row>
    <row r="167" spans="2:14" ht="16" thickBot="1" x14ac:dyDescent="0.25">
      <c r="B167" s="88">
        <v>1</v>
      </c>
      <c r="C167" s="89">
        <v>294.24754999999999</v>
      </c>
      <c r="D167" s="90"/>
      <c r="E167" s="90"/>
      <c r="F167" s="90"/>
      <c r="G167" s="90"/>
      <c r="H167" s="91"/>
      <c r="I167" s="90">
        <v>294.24754999999999</v>
      </c>
      <c r="J167" s="90"/>
      <c r="K167" s="90"/>
      <c r="L167" s="90"/>
      <c r="M167" s="90"/>
      <c r="N167" s="91"/>
    </row>
  </sheetData>
  <mergeCells count="20">
    <mergeCell ref="C153:H153"/>
    <mergeCell ref="I153:N153"/>
    <mergeCell ref="C102:H102"/>
    <mergeCell ref="I102:N102"/>
    <mergeCell ref="C119:H119"/>
    <mergeCell ref="I119:N119"/>
    <mergeCell ref="C136:H136"/>
    <mergeCell ref="I136:N136"/>
    <mergeCell ref="I52:N52"/>
    <mergeCell ref="C69:H69"/>
    <mergeCell ref="I69:N69"/>
    <mergeCell ref="C86:H86"/>
    <mergeCell ref="I86:N86"/>
    <mergeCell ref="C52:H52"/>
    <mergeCell ref="I2:N2"/>
    <mergeCell ref="C18:H18"/>
    <mergeCell ref="I18:N18"/>
    <mergeCell ref="C35:H35"/>
    <mergeCell ref="I35:N35"/>
    <mergeCell ref="C2:H2"/>
  </mergeCells>
  <phoneticPr fontId="7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5AC8C-03B3-480E-BD0E-23BD40A65FAF}">
  <dimension ref="A1:R164"/>
  <sheetViews>
    <sheetView topLeftCell="A137" workbookViewId="0">
      <selection activeCell="S170" sqref="S170"/>
    </sheetView>
  </sheetViews>
  <sheetFormatPr baseColWidth="10" defaultColWidth="8.6640625" defaultRowHeight="15" x14ac:dyDescent="0.2"/>
  <cols>
    <col min="1" max="1" width="11.5" style="118" customWidth="1"/>
    <col min="2" max="2" width="13.5" style="48" customWidth="1"/>
    <col min="3" max="15" width="8.6640625" style="48"/>
    <col min="16" max="17" width="19.1640625" style="48" bestFit="1" customWidth="1"/>
    <col min="18" max="18" width="18.1640625" style="48" bestFit="1" customWidth="1"/>
    <col min="19" max="16384" width="8.6640625" style="114"/>
  </cols>
  <sheetData>
    <row r="1" spans="1:18" thickBot="1" x14ac:dyDescent="0.25">
      <c r="A1" s="48" t="s">
        <v>461</v>
      </c>
      <c r="B1" s="48" t="s">
        <v>100</v>
      </c>
    </row>
    <row r="2" spans="1:18" ht="16" thickBot="1" x14ac:dyDescent="0.25">
      <c r="B2" s="16" t="s">
        <v>282</v>
      </c>
      <c r="C2" s="241" t="s">
        <v>289</v>
      </c>
      <c r="D2" s="242"/>
      <c r="E2" s="242"/>
      <c r="F2" s="242"/>
      <c r="G2" s="242"/>
      <c r="H2" s="243"/>
      <c r="I2" s="242" t="s">
        <v>290</v>
      </c>
      <c r="J2" s="242"/>
      <c r="K2" s="242"/>
      <c r="L2" s="242"/>
      <c r="M2" s="242"/>
      <c r="N2" s="243"/>
      <c r="P2" s="57" t="s">
        <v>128</v>
      </c>
      <c r="Q2" s="57" t="s">
        <v>120</v>
      </c>
      <c r="R2" s="57" t="s">
        <v>121</v>
      </c>
    </row>
    <row r="3" spans="1:18" x14ac:dyDescent="0.2">
      <c r="B3" s="75">
        <v>1402</v>
      </c>
      <c r="C3" s="60">
        <v>54.19</v>
      </c>
      <c r="D3" s="61">
        <v>27</v>
      </c>
      <c r="E3" s="61">
        <v>22.77</v>
      </c>
      <c r="F3" s="61">
        <v>34.64</v>
      </c>
      <c r="G3" s="61">
        <v>34.97</v>
      </c>
      <c r="H3" s="62">
        <v>31.32</v>
      </c>
      <c r="I3" s="61">
        <v>1685.86</v>
      </c>
      <c r="J3" s="61">
        <v>1641.67</v>
      </c>
      <c r="K3" s="61">
        <v>1647.18</v>
      </c>
      <c r="L3" s="61">
        <v>1751.75</v>
      </c>
      <c r="M3" s="61">
        <v>1715.78</v>
      </c>
      <c r="N3" s="62">
        <v>1820.4</v>
      </c>
      <c r="P3" s="63" t="s">
        <v>122</v>
      </c>
      <c r="Q3" s="63">
        <v>36.82</v>
      </c>
      <c r="R3" s="63">
        <v>-1164597</v>
      </c>
    </row>
    <row r="4" spans="1:18" x14ac:dyDescent="0.2">
      <c r="B4" s="75">
        <v>1392.3</v>
      </c>
      <c r="C4" s="60">
        <v>55.49</v>
      </c>
      <c r="D4" s="61">
        <v>31.53</v>
      </c>
      <c r="E4" s="61">
        <v>31.94</v>
      </c>
      <c r="F4" s="61">
        <v>34.47</v>
      </c>
      <c r="G4" s="61">
        <v>29.73</v>
      </c>
      <c r="H4" s="62">
        <v>29.28</v>
      </c>
      <c r="I4" s="61">
        <v>1679.87</v>
      </c>
      <c r="J4" s="61">
        <v>1632.01</v>
      </c>
      <c r="K4" s="61">
        <v>1630.49</v>
      </c>
      <c r="L4" s="61">
        <v>1686.21</v>
      </c>
      <c r="M4" s="61">
        <v>1652.82</v>
      </c>
      <c r="N4" s="62">
        <v>1673.48</v>
      </c>
      <c r="P4" s="63" t="s">
        <v>123</v>
      </c>
      <c r="Q4" s="63">
        <v>2618.39433333333</v>
      </c>
      <c r="R4" s="63">
        <v>2618.39433333333</v>
      </c>
    </row>
    <row r="5" spans="1:18" x14ac:dyDescent="0.2">
      <c r="B5" s="75">
        <v>1376.1</v>
      </c>
      <c r="C5" s="60">
        <v>51.42</v>
      </c>
      <c r="D5" s="61">
        <v>29.01</v>
      </c>
      <c r="E5" s="61">
        <v>34.74</v>
      </c>
      <c r="F5" s="61">
        <v>40.21</v>
      </c>
      <c r="G5" s="61">
        <v>30.72</v>
      </c>
      <c r="H5" s="62">
        <v>35.67</v>
      </c>
      <c r="I5" s="61">
        <v>1791.44</v>
      </c>
      <c r="J5" s="61">
        <v>1821.04</v>
      </c>
      <c r="K5" s="61">
        <v>1692.26</v>
      </c>
      <c r="L5" s="61">
        <v>1714.78</v>
      </c>
      <c r="M5" s="61">
        <v>1758.72</v>
      </c>
      <c r="N5" s="62">
        <v>1790.27</v>
      </c>
      <c r="P5" s="63" t="s">
        <v>124</v>
      </c>
      <c r="Q5" s="63">
        <v>25.53</v>
      </c>
      <c r="R5" s="63">
        <v>26503170368</v>
      </c>
    </row>
    <row r="6" spans="1:18" x14ac:dyDescent="0.2">
      <c r="B6" s="75">
        <v>1356.8</v>
      </c>
      <c r="C6" s="60">
        <v>45.42</v>
      </c>
      <c r="D6" s="61">
        <v>27.16</v>
      </c>
      <c r="E6" s="61">
        <v>32.22</v>
      </c>
      <c r="F6" s="61">
        <v>38.28</v>
      </c>
      <c r="G6" s="61">
        <v>37.44</v>
      </c>
      <c r="H6" s="62">
        <v>36.03</v>
      </c>
      <c r="I6" s="61">
        <v>1856.34</v>
      </c>
      <c r="J6" s="61">
        <v>1830.77</v>
      </c>
      <c r="K6" s="61">
        <v>1709.29</v>
      </c>
      <c r="L6" s="61">
        <v>1779.48</v>
      </c>
      <c r="M6" s="61">
        <v>1769.56</v>
      </c>
      <c r="N6" s="62">
        <v>1922.42</v>
      </c>
      <c r="P6" s="63" t="s">
        <v>125</v>
      </c>
      <c r="Q6" s="63">
        <v>-2.839</v>
      </c>
      <c r="R6" s="63">
        <v>-0.42830000000000001</v>
      </c>
    </row>
    <row r="7" spans="1:18" x14ac:dyDescent="0.2">
      <c r="B7" s="75">
        <v>1188.9000000000001</v>
      </c>
      <c r="C7" s="60">
        <v>52.86</v>
      </c>
      <c r="D7" s="61">
        <v>20.350000000000001</v>
      </c>
      <c r="E7" s="61">
        <v>35.840000000000003</v>
      </c>
      <c r="F7" s="61">
        <v>35.200000000000003</v>
      </c>
      <c r="G7" s="61">
        <v>36.28</v>
      </c>
      <c r="H7" s="62">
        <v>32.130000000000003</v>
      </c>
      <c r="I7" s="61">
        <v>1771.95</v>
      </c>
      <c r="J7" s="61">
        <v>1668.97</v>
      </c>
      <c r="K7" s="61">
        <v>1754.91</v>
      </c>
      <c r="L7" s="61">
        <v>1746.66</v>
      </c>
      <c r="M7" s="61">
        <v>1757.87</v>
      </c>
      <c r="N7" s="62">
        <v>1786.48</v>
      </c>
      <c r="P7" s="63" t="s">
        <v>126</v>
      </c>
      <c r="Q7" s="63">
        <v>1.407</v>
      </c>
      <c r="R7" s="63">
        <v>10.42</v>
      </c>
    </row>
    <row r="8" spans="1:18" ht="16" thickBot="1" x14ac:dyDescent="0.25">
      <c r="B8" s="75">
        <v>1066.2</v>
      </c>
      <c r="C8" s="60">
        <v>40.299999999999997</v>
      </c>
      <c r="D8" s="61">
        <v>27.41</v>
      </c>
      <c r="E8" s="61">
        <v>55.95</v>
      </c>
      <c r="F8" s="61">
        <v>38.42</v>
      </c>
      <c r="G8" s="61">
        <v>40.619999999999997</v>
      </c>
      <c r="H8" s="62">
        <v>34.869999999999997</v>
      </c>
      <c r="I8" s="61">
        <v>1851.78</v>
      </c>
      <c r="J8" s="61">
        <v>1781.12</v>
      </c>
      <c r="K8" s="61">
        <v>1817.19</v>
      </c>
      <c r="L8" s="61">
        <v>1856.2</v>
      </c>
      <c r="M8" s="61">
        <v>1781.3</v>
      </c>
      <c r="N8" s="62">
        <v>1805.6</v>
      </c>
      <c r="P8" s="69" t="s">
        <v>127</v>
      </c>
      <c r="Q8" s="69">
        <v>2582</v>
      </c>
      <c r="R8" s="69">
        <v>1167216</v>
      </c>
    </row>
    <row r="9" spans="1:18" x14ac:dyDescent="0.2">
      <c r="B9" s="75">
        <v>769.5</v>
      </c>
      <c r="C9" s="60">
        <v>33.57</v>
      </c>
      <c r="D9" s="61">
        <v>22.14</v>
      </c>
      <c r="E9" s="61">
        <v>43.93</v>
      </c>
      <c r="F9" s="61">
        <v>38.909999999999997</v>
      </c>
      <c r="G9" s="61">
        <v>44.92</v>
      </c>
      <c r="H9" s="62">
        <v>37.299999999999997</v>
      </c>
      <c r="I9" s="61">
        <v>1873.66</v>
      </c>
      <c r="J9" s="61">
        <v>1825.16</v>
      </c>
      <c r="K9" s="61">
        <v>1757.54</v>
      </c>
      <c r="L9" s="61">
        <v>2069.04</v>
      </c>
      <c r="M9" s="61">
        <v>2043.6</v>
      </c>
      <c r="N9" s="62">
        <v>2162.9899999999998</v>
      </c>
    </row>
    <row r="10" spans="1:18" x14ac:dyDescent="0.2">
      <c r="B10" s="75">
        <v>270.10000000000002</v>
      </c>
      <c r="C10" s="60">
        <v>39.880000000000003</v>
      </c>
      <c r="D10" s="61">
        <v>33.04</v>
      </c>
      <c r="E10" s="61">
        <v>85.18</v>
      </c>
      <c r="F10" s="61">
        <v>42.17</v>
      </c>
      <c r="G10" s="61">
        <v>42.14</v>
      </c>
      <c r="H10" s="62">
        <v>37.340000000000003</v>
      </c>
      <c r="I10" s="61">
        <v>2374.9299999999998</v>
      </c>
      <c r="J10" s="61">
        <v>2195.69</v>
      </c>
      <c r="K10" s="61">
        <v>2038.76</v>
      </c>
      <c r="L10" s="61">
        <v>2196.02</v>
      </c>
      <c r="M10" s="61">
        <v>2164.9699999999998</v>
      </c>
      <c r="N10" s="62">
        <v>2271.75</v>
      </c>
    </row>
    <row r="11" spans="1:18" x14ac:dyDescent="0.2">
      <c r="B11" s="75">
        <v>174</v>
      </c>
      <c r="C11" s="60">
        <v>44.5</v>
      </c>
      <c r="D11" s="61">
        <v>28.53</v>
      </c>
      <c r="E11" s="61">
        <v>46.53</v>
      </c>
      <c r="F11" s="61">
        <v>48.82</v>
      </c>
      <c r="G11" s="61">
        <v>47.08</v>
      </c>
      <c r="H11" s="62">
        <v>50.14</v>
      </c>
      <c r="I11" s="61">
        <v>2399.37</v>
      </c>
      <c r="J11" s="61">
        <v>2318.64</v>
      </c>
      <c r="K11" s="61">
        <v>2264.79</v>
      </c>
      <c r="L11" s="61">
        <v>2280.9</v>
      </c>
      <c r="M11" s="61">
        <v>2289.81</v>
      </c>
      <c r="N11" s="62">
        <v>2476.46</v>
      </c>
    </row>
    <row r="12" spans="1:18" x14ac:dyDescent="0.2">
      <c r="B12" s="75">
        <v>82.6</v>
      </c>
      <c r="C12" s="60">
        <v>157.59</v>
      </c>
      <c r="D12" s="61">
        <v>134.88</v>
      </c>
      <c r="E12" s="61">
        <v>137.15</v>
      </c>
      <c r="F12" s="61">
        <v>119.07</v>
      </c>
      <c r="G12" s="61">
        <v>114.9</v>
      </c>
      <c r="H12" s="62">
        <v>112.69</v>
      </c>
      <c r="I12" s="61">
        <v>2214.81</v>
      </c>
      <c r="J12" s="61">
        <v>2234.2600000000002</v>
      </c>
      <c r="K12" s="61">
        <v>2191.0100000000002</v>
      </c>
      <c r="L12" s="61">
        <v>2223.3000000000002</v>
      </c>
      <c r="M12" s="61">
        <v>2179.35</v>
      </c>
      <c r="N12" s="62">
        <v>2199.41</v>
      </c>
    </row>
    <row r="13" spans="1:18" x14ac:dyDescent="0.2">
      <c r="B13" s="75">
        <v>31.7</v>
      </c>
      <c r="C13" s="60">
        <v>1015.27</v>
      </c>
      <c r="D13" s="61">
        <v>926.35</v>
      </c>
      <c r="E13" s="61">
        <v>894.44</v>
      </c>
      <c r="F13" s="61">
        <v>790.84</v>
      </c>
      <c r="G13" s="61">
        <v>774.26</v>
      </c>
      <c r="H13" s="62">
        <v>784.82</v>
      </c>
      <c r="I13" s="61">
        <v>2117.94</v>
      </c>
      <c r="J13" s="61">
        <v>2088.69</v>
      </c>
      <c r="K13" s="61">
        <v>2138.33</v>
      </c>
      <c r="L13" s="61">
        <v>2465.0100000000002</v>
      </c>
      <c r="M13" s="61">
        <v>2403.29</v>
      </c>
      <c r="N13" s="62">
        <v>2847.96</v>
      </c>
    </row>
    <row r="14" spans="1:18" x14ac:dyDescent="0.2">
      <c r="B14" s="75">
        <v>19.899999999999999</v>
      </c>
      <c r="C14" s="60">
        <v>1932.59</v>
      </c>
      <c r="D14" s="61">
        <v>2112.73</v>
      </c>
      <c r="E14" s="61">
        <v>1867.35</v>
      </c>
      <c r="F14" s="61">
        <v>1691.23</v>
      </c>
      <c r="G14" s="61">
        <v>1702.11</v>
      </c>
      <c r="H14" s="62">
        <v>1728.57</v>
      </c>
      <c r="I14" s="61">
        <v>2467.5</v>
      </c>
      <c r="J14" s="61">
        <v>2511.6999999999998</v>
      </c>
      <c r="K14" s="61">
        <v>2501.41</v>
      </c>
      <c r="L14" s="61">
        <v>2560.34</v>
      </c>
      <c r="M14" s="61">
        <v>2438.77</v>
      </c>
      <c r="N14" s="62">
        <v>2576.83</v>
      </c>
    </row>
    <row r="15" spans="1:18" x14ac:dyDescent="0.2">
      <c r="B15" s="75">
        <v>19.399999999999999</v>
      </c>
      <c r="C15" s="60">
        <v>1940.3</v>
      </c>
      <c r="D15" s="61">
        <v>1834.1</v>
      </c>
      <c r="E15" s="61">
        <v>1801.2</v>
      </c>
      <c r="F15" s="61">
        <v>2416.6880000000001</v>
      </c>
      <c r="G15" s="61">
        <v>1825.3679999999999</v>
      </c>
      <c r="H15" s="62">
        <v>1829.721</v>
      </c>
      <c r="I15" s="61">
        <v>2546.6999999999998</v>
      </c>
      <c r="J15" s="61">
        <v>2501.3000000000002</v>
      </c>
      <c r="K15" s="61">
        <v>2280.5</v>
      </c>
      <c r="L15" s="61">
        <v>2671.2530000000002</v>
      </c>
      <c r="M15" s="61">
        <v>2697.826</v>
      </c>
      <c r="N15" s="62">
        <v>2737.3969999999999</v>
      </c>
    </row>
    <row r="16" spans="1:18" ht="16" thickBot="1" x14ac:dyDescent="0.25">
      <c r="B16" s="88">
        <v>1</v>
      </c>
      <c r="C16" s="89">
        <v>2618.39433333333</v>
      </c>
      <c r="D16" s="90"/>
      <c r="E16" s="90"/>
      <c r="F16" s="90"/>
      <c r="G16" s="90"/>
      <c r="H16" s="91"/>
      <c r="I16" s="90">
        <v>2618.39433333333</v>
      </c>
      <c r="J16" s="90"/>
      <c r="K16" s="90"/>
      <c r="L16" s="90"/>
      <c r="M16" s="90"/>
      <c r="N16" s="91"/>
      <c r="O16" s="101" t="s">
        <v>35</v>
      </c>
    </row>
    <row r="17" spans="1:18" x14ac:dyDescent="0.2"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</row>
    <row r="18" spans="1:18" thickBot="1" x14ac:dyDescent="0.25">
      <c r="A18" s="48" t="s">
        <v>462</v>
      </c>
      <c r="B18" s="48" t="s">
        <v>101</v>
      </c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</row>
    <row r="19" spans="1:18" ht="16" thickBot="1" x14ac:dyDescent="0.25">
      <c r="B19" s="16" t="s">
        <v>282</v>
      </c>
      <c r="C19" s="241" t="s">
        <v>289</v>
      </c>
      <c r="D19" s="242"/>
      <c r="E19" s="242"/>
      <c r="F19" s="242"/>
      <c r="G19" s="242"/>
      <c r="H19" s="243"/>
      <c r="I19" s="242" t="s">
        <v>290</v>
      </c>
      <c r="J19" s="242"/>
      <c r="K19" s="242"/>
      <c r="L19" s="242"/>
      <c r="M19" s="242"/>
      <c r="N19" s="243"/>
      <c r="P19" s="57" t="s">
        <v>128</v>
      </c>
      <c r="Q19" s="57" t="s">
        <v>120</v>
      </c>
      <c r="R19" s="57" t="s">
        <v>121</v>
      </c>
    </row>
    <row r="20" spans="1:18" x14ac:dyDescent="0.2">
      <c r="B20" s="75">
        <v>1402</v>
      </c>
      <c r="C20" s="60">
        <v>21.63</v>
      </c>
      <c r="D20" s="61">
        <v>19.579999999999998</v>
      </c>
      <c r="E20" s="61">
        <v>18.32</v>
      </c>
      <c r="F20" s="61">
        <v>30.9</v>
      </c>
      <c r="G20" s="61">
        <v>17.5</v>
      </c>
      <c r="H20" s="62">
        <v>23.5</v>
      </c>
      <c r="I20" s="61">
        <v>810.4</v>
      </c>
      <c r="J20" s="61">
        <v>833.17</v>
      </c>
      <c r="K20" s="61">
        <v>795.19</v>
      </c>
      <c r="L20" s="61">
        <v>776.4</v>
      </c>
      <c r="M20" s="61">
        <v>711.3</v>
      </c>
      <c r="N20" s="62">
        <v>773.6</v>
      </c>
      <c r="P20" s="63" t="s">
        <v>122</v>
      </c>
      <c r="Q20" s="63">
        <v>18.87</v>
      </c>
      <c r="R20" s="63">
        <v>552.29999999999995</v>
      </c>
    </row>
    <row r="21" spans="1:18" x14ac:dyDescent="0.2">
      <c r="B21" s="75">
        <v>1392.3</v>
      </c>
      <c r="C21" s="60">
        <v>17.93</v>
      </c>
      <c r="D21" s="61">
        <v>11.34</v>
      </c>
      <c r="E21" s="61">
        <v>7.9</v>
      </c>
      <c r="F21" s="61">
        <v>18.600000000000001</v>
      </c>
      <c r="G21" s="61">
        <v>24.4</v>
      </c>
      <c r="H21" s="62">
        <v>26.5</v>
      </c>
      <c r="I21" s="61">
        <v>784.59</v>
      </c>
      <c r="J21" s="61">
        <v>852.31</v>
      </c>
      <c r="K21" s="61">
        <v>828.71</v>
      </c>
      <c r="L21" s="61">
        <v>904.4</v>
      </c>
      <c r="M21" s="61">
        <v>809.7</v>
      </c>
      <c r="N21" s="62">
        <v>825.2</v>
      </c>
      <c r="P21" s="63" t="s">
        <v>123</v>
      </c>
      <c r="Q21" s="63">
        <v>2627.3603333333299</v>
      </c>
      <c r="R21" s="63">
        <v>2627.3603333333299</v>
      </c>
    </row>
    <row r="22" spans="1:18" x14ac:dyDescent="0.2">
      <c r="B22" s="75">
        <v>1376.1</v>
      </c>
      <c r="C22" s="60">
        <v>26.12</v>
      </c>
      <c r="D22" s="61">
        <v>13.59</v>
      </c>
      <c r="E22" s="61">
        <v>14.65</v>
      </c>
      <c r="F22" s="61">
        <v>30.3</v>
      </c>
      <c r="G22" s="61">
        <v>25.6</v>
      </c>
      <c r="H22" s="62">
        <v>33</v>
      </c>
      <c r="I22" s="61">
        <v>819.56</v>
      </c>
      <c r="J22" s="61">
        <v>796.12</v>
      </c>
      <c r="K22" s="61">
        <v>820.79</v>
      </c>
      <c r="L22" s="61">
        <v>809.3</v>
      </c>
      <c r="M22" s="61">
        <v>833</v>
      </c>
      <c r="N22" s="62">
        <v>806.2</v>
      </c>
      <c r="P22" s="63" t="s">
        <v>124</v>
      </c>
      <c r="Q22" s="63">
        <v>25.58</v>
      </c>
      <c r="R22" s="63">
        <v>316.2</v>
      </c>
    </row>
    <row r="23" spans="1:18" x14ac:dyDescent="0.2">
      <c r="B23" s="75">
        <v>1356.8</v>
      </c>
      <c r="C23" s="60">
        <v>20.95</v>
      </c>
      <c r="D23" s="61">
        <v>7.36</v>
      </c>
      <c r="E23" s="61">
        <v>13.48</v>
      </c>
      <c r="F23" s="61">
        <v>23.4</v>
      </c>
      <c r="G23" s="61">
        <v>17</v>
      </c>
      <c r="H23" s="62">
        <v>25.8</v>
      </c>
      <c r="I23" s="61">
        <v>845.08</v>
      </c>
      <c r="J23" s="61">
        <v>849.34</v>
      </c>
      <c r="K23" s="61">
        <v>870.14</v>
      </c>
      <c r="L23" s="61">
        <v>840.4</v>
      </c>
      <c r="M23" s="61">
        <v>781.3</v>
      </c>
      <c r="N23" s="62">
        <v>814.9</v>
      </c>
      <c r="P23" s="63" t="s">
        <v>125</v>
      </c>
      <c r="Q23" s="63">
        <v>-2.2650000000000001</v>
      </c>
      <c r="R23" s="63">
        <v>-1.2709999999999999</v>
      </c>
    </row>
    <row r="24" spans="1:18" x14ac:dyDescent="0.2">
      <c r="B24" s="75">
        <v>1188.9000000000001</v>
      </c>
      <c r="C24" s="60">
        <v>14.35</v>
      </c>
      <c r="D24" s="61">
        <v>12.22</v>
      </c>
      <c r="E24" s="61">
        <v>11.12</v>
      </c>
      <c r="F24" s="61">
        <v>23.6</v>
      </c>
      <c r="G24" s="61">
        <v>17.899999999999999</v>
      </c>
      <c r="H24" s="62">
        <v>30.4</v>
      </c>
      <c r="I24" s="61">
        <v>879.19</v>
      </c>
      <c r="J24" s="61">
        <v>936.17</v>
      </c>
      <c r="K24" s="61">
        <v>966.51</v>
      </c>
      <c r="L24" s="61">
        <v>862.8</v>
      </c>
      <c r="M24" s="61">
        <v>889.3</v>
      </c>
      <c r="N24" s="62">
        <v>914.2</v>
      </c>
      <c r="P24" s="63" t="s">
        <v>126</v>
      </c>
      <c r="Q24" s="63">
        <v>1.4079999999999999</v>
      </c>
      <c r="R24" s="63">
        <v>2.5</v>
      </c>
    </row>
    <row r="25" spans="1:18" ht="16" thickBot="1" x14ac:dyDescent="0.25">
      <c r="B25" s="75">
        <v>1066.2</v>
      </c>
      <c r="C25" s="60">
        <v>17.45</v>
      </c>
      <c r="D25" s="61">
        <v>11.22</v>
      </c>
      <c r="E25" s="61">
        <v>11.99</v>
      </c>
      <c r="F25" s="61">
        <v>26.1</v>
      </c>
      <c r="G25" s="61">
        <v>11.4</v>
      </c>
      <c r="H25" s="62">
        <v>20.6</v>
      </c>
      <c r="I25" s="61">
        <v>917.38</v>
      </c>
      <c r="J25" s="61">
        <v>939.7</v>
      </c>
      <c r="K25" s="61">
        <v>948.62</v>
      </c>
      <c r="L25" s="61">
        <v>958</v>
      </c>
      <c r="M25" s="61">
        <v>997.5</v>
      </c>
      <c r="N25" s="62">
        <v>937.2</v>
      </c>
      <c r="P25" s="69" t="s">
        <v>127</v>
      </c>
      <c r="Q25" s="69">
        <v>2608</v>
      </c>
      <c r="R25" s="69">
        <v>2075</v>
      </c>
    </row>
    <row r="26" spans="1:18" x14ac:dyDescent="0.2">
      <c r="B26" s="75">
        <v>769.5</v>
      </c>
      <c r="C26" s="60">
        <v>19.21</v>
      </c>
      <c r="D26" s="61">
        <v>17.23</v>
      </c>
      <c r="E26" s="61">
        <v>12.93</v>
      </c>
      <c r="F26" s="61">
        <v>21.2</v>
      </c>
      <c r="G26" s="61">
        <v>17.100000000000001</v>
      </c>
      <c r="H26" s="62">
        <v>21.4</v>
      </c>
      <c r="I26" s="61">
        <v>1069.76</v>
      </c>
      <c r="J26" s="61">
        <v>1124.3900000000001</v>
      </c>
      <c r="K26" s="61">
        <v>1129.21</v>
      </c>
      <c r="L26" s="61">
        <v>991.2</v>
      </c>
      <c r="M26" s="61">
        <v>1031.5</v>
      </c>
      <c r="N26" s="62">
        <v>1044.0999999999999</v>
      </c>
    </row>
    <row r="27" spans="1:18" x14ac:dyDescent="0.2">
      <c r="B27" s="75">
        <v>270.10000000000002</v>
      </c>
      <c r="C27" s="60">
        <v>38.49</v>
      </c>
      <c r="D27" s="61">
        <v>27.51</v>
      </c>
      <c r="E27" s="61">
        <v>26.5</v>
      </c>
      <c r="F27" s="61">
        <v>35.299999999999997</v>
      </c>
      <c r="G27" s="61">
        <v>31.8</v>
      </c>
      <c r="H27" s="62">
        <v>33.5</v>
      </c>
      <c r="I27" s="61">
        <v>1602.12</v>
      </c>
      <c r="J27" s="61">
        <v>1679.28</v>
      </c>
      <c r="K27" s="61">
        <v>1681.14</v>
      </c>
      <c r="L27" s="61">
        <v>1654.7</v>
      </c>
      <c r="M27" s="61">
        <v>1814.5</v>
      </c>
      <c r="N27" s="62">
        <v>1659.7</v>
      </c>
    </row>
    <row r="28" spans="1:18" x14ac:dyDescent="0.2">
      <c r="B28" s="75">
        <v>174</v>
      </c>
      <c r="C28" s="60">
        <v>66.94</v>
      </c>
      <c r="D28" s="61">
        <v>38.520000000000003</v>
      </c>
      <c r="E28" s="61">
        <v>34.93</v>
      </c>
      <c r="F28" s="61">
        <v>69.400000000000006</v>
      </c>
      <c r="G28" s="61">
        <v>65.900000000000006</v>
      </c>
      <c r="H28" s="62">
        <v>64.099999999999994</v>
      </c>
      <c r="I28" s="61">
        <v>1921.76</v>
      </c>
      <c r="J28" s="61">
        <v>1882.32</v>
      </c>
      <c r="K28" s="61">
        <v>1907.52</v>
      </c>
      <c r="L28" s="61">
        <v>1776.6</v>
      </c>
      <c r="M28" s="61">
        <v>1955.5</v>
      </c>
      <c r="N28" s="62">
        <v>1870.9</v>
      </c>
    </row>
    <row r="29" spans="1:18" x14ac:dyDescent="0.2">
      <c r="B29" s="75">
        <v>82.6</v>
      </c>
      <c r="C29" s="60">
        <v>129.97</v>
      </c>
      <c r="D29" s="61">
        <v>139.76</v>
      </c>
      <c r="E29" s="61">
        <v>179.6</v>
      </c>
      <c r="F29" s="61">
        <v>187.1</v>
      </c>
      <c r="G29" s="61">
        <v>251.8</v>
      </c>
      <c r="H29" s="62">
        <v>193.7</v>
      </c>
      <c r="I29" s="61">
        <v>2249.38</v>
      </c>
      <c r="J29" s="61">
        <v>2285.9</v>
      </c>
      <c r="K29" s="61">
        <v>2275.7600000000002</v>
      </c>
      <c r="L29" s="61">
        <v>2362.3000000000002</v>
      </c>
      <c r="M29" s="61">
        <v>2400.9</v>
      </c>
      <c r="N29" s="62">
        <v>2307.1999999999998</v>
      </c>
    </row>
    <row r="30" spans="1:18" x14ac:dyDescent="0.2">
      <c r="B30" s="75">
        <v>31.7</v>
      </c>
      <c r="C30" s="60">
        <v>830.51</v>
      </c>
      <c r="D30" s="61">
        <v>833.87</v>
      </c>
      <c r="E30" s="61">
        <v>823.1</v>
      </c>
      <c r="F30" s="61">
        <v>807.7</v>
      </c>
      <c r="G30" s="61">
        <v>927.5</v>
      </c>
      <c r="H30" s="62">
        <v>772.3</v>
      </c>
      <c r="I30" s="61">
        <v>2418.59</v>
      </c>
      <c r="J30" s="61">
        <v>2532.5300000000002</v>
      </c>
      <c r="K30" s="61">
        <v>2498.7600000000002</v>
      </c>
      <c r="L30" s="61">
        <v>2586.1999999999998</v>
      </c>
      <c r="M30" s="61">
        <v>2707.7</v>
      </c>
      <c r="N30" s="62">
        <v>2642.8</v>
      </c>
    </row>
    <row r="31" spans="1:18" x14ac:dyDescent="0.2">
      <c r="B31" s="75">
        <v>19.899999999999999</v>
      </c>
      <c r="C31" s="60">
        <v>1602.12</v>
      </c>
      <c r="D31" s="61">
        <v>1752.29</v>
      </c>
      <c r="E31" s="61">
        <v>1634.09</v>
      </c>
      <c r="F31" s="61">
        <v>1839.1</v>
      </c>
      <c r="G31" s="61">
        <v>1945.8</v>
      </c>
      <c r="H31" s="62">
        <v>1741</v>
      </c>
      <c r="I31" s="61">
        <v>2462.65</v>
      </c>
      <c r="J31" s="61">
        <v>2456.7800000000002</v>
      </c>
      <c r="K31" s="61">
        <v>2426</v>
      </c>
      <c r="L31" s="61">
        <v>2492.8000000000002</v>
      </c>
      <c r="M31" s="61">
        <v>2756.2</v>
      </c>
      <c r="N31" s="62">
        <v>2390.6999999999998</v>
      </c>
    </row>
    <row r="32" spans="1:18" x14ac:dyDescent="0.2">
      <c r="B32" s="75">
        <v>19.399999999999999</v>
      </c>
      <c r="C32" s="60">
        <v>2309.3000000000002</v>
      </c>
      <c r="D32" s="61">
        <v>2302.6999999999998</v>
      </c>
      <c r="E32" s="61">
        <v>2267.3000000000002</v>
      </c>
      <c r="F32" s="61">
        <v>1931.1559999999999</v>
      </c>
      <c r="G32" s="61">
        <v>1991.8009999999999</v>
      </c>
      <c r="H32" s="62">
        <v>1962.6869999999999</v>
      </c>
      <c r="I32" s="61">
        <v>2907.6</v>
      </c>
      <c r="J32" s="61">
        <v>2798.4</v>
      </c>
      <c r="K32" s="61">
        <v>2757.5</v>
      </c>
      <c r="L32" s="61">
        <v>3194.692</v>
      </c>
      <c r="M32" s="61">
        <v>3070.17</v>
      </c>
      <c r="N32" s="62">
        <v>3319.9279999999999</v>
      </c>
    </row>
    <row r="33" spans="1:18" ht="16" thickBot="1" x14ac:dyDescent="0.25">
      <c r="B33" s="88">
        <v>1</v>
      </c>
      <c r="C33" s="89">
        <v>2627.3603333333299</v>
      </c>
      <c r="D33" s="90"/>
      <c r="E33" s="90"/>
      <c r="F33" s="90"/>
      <c r="G33" s="90"/>
      <c r="H33" s="91"/>
      <c r="I33" s="90">
        <v>2627.3603333333299</v>
      </c>
      <c r="J33" s="90"/>
      <c r="K33" s="90"/>
      <c r="L33" s="90"/>
      <c r="M33" s="90"/>
      <c r="N33" s="91"/>
    </row>
    <row r="34" spans="1:18" x14ac:dyDescent="0.2"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</row>
    <row r="35" spans="1:18" thickBot="1" x14ac:dyDescent="0.25">
      <c r="A35" s="48" t="s">
        <v>463</v>
      </c>
      <c r="B35" s="48" t="s">
        <v>102</v>
      </c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</row>
    <row r="36" spans="1:18" ht="16" thickBot="1" x14ac:dyDescent="0.25">
      <c r="B36" s="16" t="s">
        <v>282</v>
      </c>
      <c r="C36" s="241" t="s">
        <v>289</v>
      </c>
      <c r="D36" s="242"/>
      <c r="E36" s="242"/>
      <c r="F36" s="242"/>
      <c r="G36" s="242"/>
      <c r="H36" s="243"/>
      <c r="I36" s="242" t="s">
        <v>290</v>
      </c>
      <c r="J36" s="242"/>
      <c r="K36" s="242"/>
      <c r="L36" s="242"/>
      <c r="M36" s="242"/>
      <c r="N36" s="243"/>
      <c r="P36" s="57" t="s">
        <v>128</v>
      </c>
      <c r="Q36" s="57" t="s">
        <v>120</v>
      </c>
      <c r="R36" s="57" t="s">
        <v>121</v>
      </c>
    </row>
    <row r="37" spans="1:18" x14ac:dyDescent="0.2">
      <c r="B37" s="75">
        <v>1402</v>
      </c>
      <c r="C37" s="60">
        <v>39.82</v>
      </c>
      <c r="D37" s="61">
        <v>38.03</v>
      </c>
      <c r="E37" s="61">
        <v>56.88</v>
      </c>
      <c r="F37" s="61">
        <v>33.4</v>
      </c>
      <c r="G37" s="61">
        <v>44.7</v>
      </c>
      <c r="H37" s="62">
        <v>48.9</v>
      </c>
      <c r="I37" s="61">
        <v>161.80000000000001</v>
      </c>
      <c r="J37" s="61">
        <v>158.13</v>
      </c>
      <c r="K37" s="61">
        <v>174.84</v>
      </c>
      <c r="L37" s="61">
        <v>114.8</v>
      </c>
      <c r="M37" s="61">
        <v>123.6</v>
      </c>
      <c r="N37" s="62">
        <v>129.69999999999999</v>
      </c>
      <c r="P37" s="63" t="s">
        <v>122</v>
      </c>
      <c r="Q37" s="63">
        <v>33.22</v>
      </c>
      <c r="R37" s="63">
        <v>98.2</v>
      </c>
    </row>
    <row r="38" spans="1:18" x14ac:dyDescent="0.2">
      <c r="B38" s="75">
        <v>1392.3</v>
      </c>
      <c r="C38" s="60">
        <v>34.33</v>
      </c>
      <c r="D38" s="61">
        <v>39.4</v>
      </c>
      <c r="E38" s="61">
        <v>46.93</v>
      </c>
      <c r="F38" s="61">
        <v>26</v>
      </c>
      <c r="G38" s="61">
        <v>33.299999999999997</v>
      </c>
      <c r="H38" s="62">
        <v>35.1</v>
      </c>
      <c r="I38" s="61">
        <v>92.47</v>
      </c>
      <c r="J38" s="61">
        <v>143.35</v>
      </c>
      <c r="K38" s="61">
        <v>174.28</v>
      </c>
      <c r="L38" s="61">
        <v>122.7</v>
      </c>
      <c r="M38" s="61">
        <v>116.2</v>
      </c>
      <c r="N38" s="62">
        <v>120.3</v>
      </c>
      <c r="P38" s="63" t="s">
        <v>123</v>
      </c>
      <c r="Q38" s="63">
        <v>2215.0568333333299</v>
      </c>
      <c r="R38" s="63">
        <v>2215.0568333333299</v>
      </c>
    </row>
    <row r="39" spans="1:18" x14ac:dyDescent="0.2">
      <c r="B39" s="75">
        <v>1376.1</v>
      </c>
      <c r="C39" s="60">
        <v>29.64</v>
      </c>
      <c r="D39" s="61">
        <v>40.909999999999997</v>
      </c>
      <c r="E39" s="61">
        <v>55.84</v>
      </c>
      <c r="F39" s="61">
        <v>37.5</v>
      </c>
      <c r="G39" s="61">
        <v>25.5</v>
      </c>
      <c r="H39" s="62">
        <v>15.8</v>
      </c>
      <c r="I39" s="61">
        <v>144.38</v>
      </c>
      <c r="J39" s="61">
        <v>162.13</v>
      </c>
      <c r="K39" s="61">
        <v>175.21</v>
      </c>
      <c r="L39" s="61">
        <v>129.80000000000001</v>
      </c>
      <c r="M39" s="61">
        <v>108.2</v>
      </c>
      <c r="N39" s="62">
        <v>137.4</v>
      </c>
      <c r="P39" s="63" t="s">
        <v>124</v>
      </c>
      <c r="Q39" s="63">
        <v>52.92</v>
      </c>
      <c r="R39" s="63">
        <v>117.9</v>
      </c>
    </row>
    <row r="40" spans="1:18" x14ac:dyDescent="0.2">
      <c r="B40" s="75">
        <v>1356.8</v>
      </c>
      <c r="C40" s="60">
        <v>19.87</v>
      </c>
      <c r="D40" s="61">
        <v>40.43</v>
      </c>
      <c r="E40" s="61">
        <v>38.32</v>
      </c>
      <c r="F40" s="61">
        <v>24.3</v>
      </c>
      <c r="G40" s="61">
        <v>36.5</v>
      </c>
      <c r="H40" s="62">
        <v>47.3</v>
      </c>
      <c r="I40" s="61">
        <v>154</v>
      </c>
      <c r="J40" s="61">
        <v>160.91999999999999</v>
      </c>
      <c r="K40" s="61">
        <v>187.51</v>
      </c>
      <c r="L40" s="61">
        <v>121.5</v>
      </c>
      <c r="M40" s="61">
        <v>122.1</v>
      </c>
      <c r="N40" s="62">
        <v>137.4</v>
      </c>
      <c r="P40" s="63" t="s">
        <v>125</v>
      </c>
      <c r="Q40" s="63">
        <v>-1.8380000000000001</v>
      </c>
      <c r="R40" s="63">
        <v>-1.5189999999999999</v>
      </c>
    </row>
    <row r="41" spans="1:18" x14ac:dyDescent="0.2">
      <c r="B41" s="75">
        <v>1188.9000000000001</v>
      </c>
      <c r="C41" s="60">
        <v>43.31</v>
      </c>
      <c r="D41" s="61">
        <v>44.77</v>
      </c>
      <c r="E41" s="61">
        <v>48.24</v>
      </c>
      <c r="F41" s="61">
        <v>29.5</v>
      </c>
      <c r="G41" s="61">
        <v>40.200000000000003</v>
      </c>
      <c r="H41" s="62">
        <v>47.5</v>
      </c>
      <c r="I41" s="61">
        <v>178.47</v>
      </c>
      <c r="J41" s="61">
        <v>173.62</v>
      </c>
      <c r="K41" s="61">
        <v>226.21</v>
      </c>
      <c r="L41" s="61">
        <v>150.80000000000001</v>
      </c>
      <c r="M41" s="61">
        <v>146.6</v>
      </c>
      <c r="N41" s="62">
        <v>164.6</v>
      </c>
      <c r="P41" s="63" t="s">
        <v>126</v>
      </c>
      <c r="Q41" s="63">
        <v>1.724</v>
      </c>
      <c r="R41" s="63">
        <v>2.0710000000000002</v>
      </c>
    </row>
    <row r="42" spans="1:18" ht="16" thickBot="1" x14ac:dyDescent="0.25">
      <c r="B42" s="75">
        <v>1066.2</v>
      </c>
      <c r="C42" s="60">
        <v>44.88</v>
      </c>
      <c r="D42" s="61">
        <v>52.1</v>
      </c>
      <c r="E42" s="61">
        <v>46.67</v>
      </c>
      <c r="F42" s="61">
        <v>39.700000000000003</v>
      </c>
      <c r="G42" s="61">
        <v>46.4</v>
      </c>
      <c r="H42" s="62">
        <v>49</v>
      </c>
      <c r="I42" s="61">
        <v>180.04</v>
      </c>
      <c r="J42" s="61">
        <v>187.23</v>
      </c>
      <c r="K42" s="61">
        <v>238.53</v>
      </c>
      <c r="L42" s="61">
        <v>164.2</v>
      </c>
      <c r="M42" s="61">
        <v>150.4</v>
      </c>
      <c r="N42" s="62">
        <v>166.6</v>
      </c>
      <c r="P42" s="69" t="s">
        <v>127</v>
      </c>
      <c r="Q42" s="69">
        <v>2182</v>
      </c>
      <c r="R42" s="69">
        <v>2117</v>
      </c>
    </row>
    <row r="43" spans="1:18" x14ac:dyDescent="0.2">
      <c r="B43" s="75">
        <v>769.5</v>
      </c>
      <c r="C43" s="60">
        <v>39.46</v>
      </c>
      <c r="D43" s="61">
        <v>54.9</v>
      </c>
      <c r="E43" s="61">
        <v>53.43</v>
      </c>
      <c r="F43" s="61">
        <v>45.2</v>
      </c>
      <c r="G43" s="61">
        <v>46.7</v>
      </c>
      <c r="H43" s="62">
        <v>53.7</v>
      </c>
      <c r="I43" s="61">
        <v>240.46</v>
      </c>
      <c r="J43" s="61">
        <v>227.38</v>
      </c>
      <c r="K43" s="61">
        <v>352.77</v>
      </c>
      <c r="L43" s="61">
        <v>194.4</v>
      </c>
      <c r="M43" s="61">
        <v>194.3</v>
      </c>
      <c r="N43" s="62">
        <v>204.6</v>
      </c>
    </row>
    <row r="44" spans="1:18" x14ac:dyDescent="0.2">
      <c r="B44" s="75">
        <v>270.10000000000002</v>
      </c>
      <c r="C44" s="60">
        <v>146.12</v>
      </c>
      <c r="D44" s="61">
        <v>158.83000000000001</v>
      </c>
      <c r="E44" s="61">
        <v>148.11000000000001</v>
      </c>
      <c r="F44" s="61">
        <v>143</v>
      </c>
      <c r="G44" s="61">
        <v>143.6</v>
      </c>
      <c r="H44" s="62">
        <v>210.9</v>
      </c>
      <c r="I44" s="61">
        <v>549.29999999999995</v>
      </c>
      <c r="J44" s="61">
        <v>553.84</v>
      </c>
      <c r="K44" s="61">
        <v>807.71</v>
      </c>
      <c r="L44" s="61">
        <v>468.3</v>
      </c>
      <c r="M44" s="61">
        <v>422.1</v>
      </c>
      <c r="N44" s="62">
        <v>517.9</v>
      </c>
    </row>
    <row r="45" spans="1:18" x14ac:dyDescent="0.2">
      <c r="B45" s="75">
        <v>174</v>
      </c>
      <c r="C45" s="60">
        <v>237.5</v>
      </c>
      <c r="D45" s="61">
        <v>194.73</v>
      </c>
      <c r="E45" s="61">
        <v>208.88</v>
      </c>
      <c r="F45" s="61">
        <v>216.6</v>
      </c>
      <c r="G45" s="61">
        <v>241.6</v>
      </c>
      <c r="H45" s="62">
        <v>246.6</v>
      </c>
      <c r="I45" s="61">
        <v>675.61</v>
      </c>
      <c r="J45" s="61">
        <v>660.46</v>
      </c>
      <c r="K45" s="61">
        <v>1352.3</v>
      </c>
      <c r="L45" s="61">
        <v>621.79999999999995</v>
      </c>
      <c r="M45" s="61">
        <v>581.29999999999995</v>
      </c>
      <c r="N45" s="62">
        <v>875.4</v>
      </c>
    </row>
    <row r="46" spans="1:18" x14ac:dyDescent="0.2">
      <c r="B46" s="75">
        <v>82.6</v>
      </c>
      <c r="C46" s="60">
        <v>535.04999999999995</v>
      </c>
      <c r="D46" s="61">
        <v>501.22</v>
      </c>
      <c r="E46" s="61">
        <v>566.54999999999995</v>
      </c>
      <c r="F46" s="61">
        <v>488.8</v>
      </c>
      <c r="G46" s="61">
        <v>608</v>
      </c>
      <c r="H46" s="62">
        <v>1000.8</v>
      </c>
      <c r="I46" s="61">
        <v>1252.47</v>
      </c>
      <c r="J46" s="61">
        <v>1186.69</v>
      </c>
      <c r="K46" s="61">
        <v>1823.24</v>
      </c>
      <c r="L46" s="61">
        <v>1060.5999999999999</v>
      </c>
      <c r="M46" s="61">
        <v>1010.9</v>
      </c>
      <c r="N46" s="62">
        <v>1416.9</v>
      </c>
    </row>
    <row r="47" spans="1:18" x14ac:dyDescent="0.2">
      <c r="B47" s="75">
        <v>31.7</v>
      </c>
      <c r="C47" s="60">
        <v>1288.45</v>
      </c>
      <c r="D47" s="61">
        <v>1323.67</v>
      </c>
      <c r="E47" s="61">
        <v>1657.82</v>
      </c>
      <c r="F47" s="61">
        <v>1492.9</v>
      </c>
      <c r="G47" s="61">
        <v>1583.8</v>
      </c>
      <c r="H47" s="62">
        <v>2064.1</v>
      </c>
      <c r="I47" s="61">
        <v>2007.71</v>
      </c>
      <c r="J47" s="61">
        <v>2005.74</v>
      </c>
      <c r="K47" s="61">
        <v>2440.35</v>
      </c>
      <c r="L47" s="61">
        <v>2149.3000000000002</v>
      </c>
      <c r="M47" s="61">
        <v>1944.9</v>
      </c>
      <c r="N47" s="62">
        <v>2386.6</v>
      </c>
    </row>
    <row r="48" spans="1:18" x14ac:dyDescent="0.2">
      <c r="B48" s="75">
        <v>19.899999999999999</v>
      </c>
      <c r="C48" s="60">
        <v>1810.77</v>
      </c>
      <c r="D48" s="61">
        <v>1992.35</v>
      </c>
      <c r="E48" s="61">
        <v>2209.6</v>
      </c>
      <c r="F48" s="61">
        <v>1894.1</v>
      </c>
      <c r="G48" s="61">
        <v>1994.2</v>
      </c>
      <c r="H48" s="62">
        <v>2414.6999999999998</v>
      </c>
      <c r="I48" s="61">
        <v>2046.21</v>
      </c>
      <c r="J48" s="61">
        <v>1993.13</v>
      </c>
      <c r="K48" s="61">
        <v>2449.42</v>
      </c>
      <c r="L48" s="61">
        <v>2141.8000000000002</v>
      </c>
      <c r="M48" s="61">
        <v>2191.1999999999998</v>
      </c>
      <c r="N48" s="62">
        <v>2655</v>
      </c>
    </row>
    <row r="49" spans="1:18" x14ac:dyDescent="0.2">
      <c r="B49" s="75">
        <v>19.399999999999999</v>
      </c>
      <c r="C49" s="60">
        <v>3073.3</v>
      </c>
      <c r="D49" s="61">
        <v>2659.2</v>
      </c>
      <c r="E49" s="61">
        <v>2560.8000000000002</v>
      </c>
      <c r="F49" s="61">
        <v>2324.0949999999998</v>
      </c>
      <c r="G49" s="61">
        <v>2510.38</v>
      </c>
      <c r="H49" s="62">
        <v>2330.982</v>
      </c>
      <c r="I49" s="61">
        <v>2497</v>
      </c>
      <c r="J49" s="61">
        <v>3343.9</v>
      </c>
      <c r="K49" s="61">
        <v>2603.6999999999998</v>
      </c>
      <c r="L49" s="61">
        <v>3064.1329999999998</v>
      </c>
      <c r="M49" s="61">
        <v>2899.279</v>
      </c>
      <c r="N49" s="62">
        <v>3005.84</v>
      </c>
    </row>
    <row r="50" spans="1:18" ht="16" thickBot="1" x14ac:dyDescent="0.25">
      <c r="B50" s="88">
        <v>1</v>
      </c>
      <c r="C50" s="89">
        <v>2215.0568333333299</v>
      </c>
      <c r="D50" s="90"/>
      <c r="E50" s="90"/>
      <c r="F50" s="90"/>
      <c r="G50" s="90"/>
      <c r="H50" s="91"/>
      <c r="I50" s="90">
        <v>2215.0568333333299</v>
      </c>
      <c r="J50" s="90"/>
      <c r="K50" s="90"/>
      <c r="L50" s="90"/>
      <c r="M50" s="90"/>
      <c r="N50" s="91"/>
    </row>
    <row r="51" spans="1:18" x14ac:dyDescent="0.2"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</row>
    <row r="52" spans="1:18" thickBot="1" x14ac:dyDescent="0.25">
      <c r="A52" s="48" t="s">
        <v>464</v>
      </c>
      <c r="B52" s="48" t="s">
        <v>103</v>
      </c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</row>
    <row r="53" spans="1:18" ht="16" thickBot="1" x14ac:dyDescent="0.25">
      <c r="B53" s="16" t="s">
        <v>282</v>
      </c>
      <c r="C53" s="241" t="s">
        <v>289</v>
      </c>
      <c r="D53" s="242"/>
      <c r="E53" s="242"/>
      <c r="F53" s="242"/>
      <c r="G53" s="242"/>
      <c r="H53" s="243"/>
      <c r="I53" s="242" t="s">
        <v>290</v>
      </c>
      <c r="J53" s="242"/>
      <c r="K53" s="242"/>
      <c r="L53" s="242"/>
      <c r="M53" s="242"/>
      <c r="N53" s="243"/>
      <c r="P53" s="57" t="s">
        <v>128</v>
      </c>
      <c r="Q53" s="57" t="s">
        <v>120</v>
      </c>
      <c r="R53" s="57" t="s">
        <v>121</v>
      </c>
    </row>
    <row r="54" spans="1:18" x14ac:dyDescent="0.2">
      <c r="B54" s="75">
        <v>1402</v>
      </c>
      <c r="C54" s="60">
        <v>42.87</v>
      </c>
      <c r="D54" s="61">
        <v>46.97</v>
      </c>
      <c r="E54" s="61">
        <v>39.46</v>
      </c>
      <c r="F54" s="61">
        <v>98.6</v>
      </c>
      <c r="G54" s="61">
        <v>31.7</v>
      </c>
      <c r="H54" s="62">
        <v>33.1</v>
      </c>
      <c r="I54" s="61">
        <v>1201.5999999999999</v>
      </c>
      <c r="J54" s="61">
        <v>1138.2</v>
      </c>
      <c r="K54" s="61">
        <v>1128.71</v>
      </c>
      <c r="L54" s="61">
        <v>1151.2</v>
      </c>
      <c r="M54" s="61">
        <v>1166.3</v>
      </c>
      <c r="N54" s="62">
        <v>1195.0999999999999</v>
      </c>
      <c r="P54" s="63" t="s">
        <v>122</v>
      </c>
      <c r="Q54" s="63">
        <v>35.299999999999997</v>
      </c>
      <c r="R54" s="63">
        <v>-125.6</v>
      </c>
    </row>
    <row r="55" spans="1:18" x14ac:dyDescent="0.2">
      <c r="B55" s="75">
        <v>1392.3</v>
      </c>
      <c r="C55" s="60">
        <v>36.83</v>
      </c>
      <c r="D55" s="61">
        <v>39.4</v>
      </c>
      <c r="E55" s="61">
        <v>34.6</v>
      </c>
      <c r="F55" s="61">
        <v>79.8</v>
      </c>
      <c r="G55" s="61">
        <v>40.1</v>
      </c>
      <c r="H55" s="62">
        <v>13.3</v>
      </c>
      <c r="I55" s="61">
        <v>1226.81</v>
      </c>
      <c r="J55" s="61">
        <v>1204.79</v>
      </c>
      <c r="K55" s="61">
        <v>1128</v>
      </c>
      <c r="L55" s="61">
        <v>1193.2</v>
      </c>
      <c r="M55" s="61">
        <v>1228.5999999999999</v>
      </c>
      <c r="N55" s="62">
        <v>1169</v>
      </c>
      <c r="P55" s="63" t="s">
        <v>123</v>
      </c>
      <c r="Q55" s="63">
        <v>7361.5495000000001</v>
      </c>
      <c r="R55" s="63">
        <v>7361.5495000000001</v>
      </c>
    </row>
    <row r="56" spans="1:18" x14ac:dyDescent="0.2">
      <c r="B56" s="75">
        <v>1376.1</v>
      </c>
      <c r="C56" s="60">
        <v>34.86</v>
      </c>
      <c r="D56" s="61">
        <v>32</v>
      </c>
      <c r="E56" s="61">
        <v>45.5</v>
      </c>
      <c r="F56" s="61">
        <v>71.8</v>
      </c>
      <c r="G56" s="61">
        <v>19.100000000000001</v>
      </c>
      <c r="H56" s="62">
        <v>0.1</v>
      </c>
      <c r="I56" s="61">
        <v>1292.24</v>
      </c>
      <c r="J56" s="61">
        <v>1242.1600000000001</v>
      </c>
      <c r="K56" s="61">
        <v>1264.25</v>
      </c>
      <c r="L56" s="61">
        <v>1264.0999999999999</v>
      </c>
      <c r="M56" s="61">
        <v>1242</v>
      </c>
      <c r="N56" s="62">
        <v>1276.0999999999999</v>
      </c>
      <c r="P56" s="63" t="s">
        <v>124</v>
      </c>
      <c r="Q56" s="63">
        <v>24.1</v>
      </c>
      <c r="R56" s="63">
        <v>394</v>
      </c>
    </row>
    <row r="57" spans="1:18" x14ac:dyDescent="0.2">
      <c r="B57" s="75">
        <v>1356.8</v>
      </c>
      <c r="C57" s="60">
        <v>26.61</v>
      </c>
      <c r="D57" s="61">
        <v>39.729999999999997</v>
      </c>
      <c r="E57" s="61">
        <v>38.94</v>
      </c>
      <c r="F57" s="61">
        <v>70.599999999999994</v>
      </c>
      <c r="G57" s="61">
        <v>30.2</v>
      </c>
      <c r="H57" s="62">
        <v>26</v>
      </c>
      <c r="I57" s="61">
        <v>1358.34</v>
      </c>
      <c r="J57" s="61">
        <v>1295.05</v>
      </c>
      <c r="K57" s="61">
        <v>1276.19</v>
      </c>
      <c r="L57" s="61">
        <v>1251.4000000000001</v>
      </c>
      <c r="M57" s="61">
        <v>1360.9</v>
      </c>
      <c r="N57" s="62">
        <v>1354.1</v>
      </c>
      <c r="P57" s="63" t="s">
        <v>125</v>
      </c>
      <c r="Q57" s="63">
        <v>-2.7570000000000001</v>
      </c>
      <c r="R57" s="63">
        <v>-1.17</v>
      </c>
    </row>
    <row r="58" spans="1:18" x14ac:dyDescent="0.2">
      <c r="B58" s="75">
        <v>1188.9000000000001</v>
      </c>
      <c r="C58" s="60">
        <v>31.35</v>
      </c>
      <c r="D58" s="61">
        <v>33.85</v>
      </c>
      <c r="E58" s="61">
        <v>31.9</v>
      </c>
      <c r="F58" s="61">
        <v>56.6</v>
      </c>
      <c r="G58" s="61">
        <v>16.399999999999999</v>
      </c>
      <c r="H58" s="62">
        <v>8.3000000000000007</v>
      </c>
      <c r="I58" s="61">
        <v>1634.89</v>
      </c>
      <c r="J58" s="61">
        <v>1579.71</v>
      </c>
      <c r="K58" s="61">
        <v>1516.02</v>
      </c>
      <c r="L58" s="61">
        <v>1546.5</v>
      </c>
      <c r="M58" s="61">
        <v>1742.3</v>
      </c>
      <c r="N58" s="62">
        <v>1773</v>
      </c>
      <c r="P58" s="63" t="s">
        <v>126</v>
      </c>
      <c r="Q58" s="63">
        <v>1.3819999999999999</v>
      </c>
      <c r="R58" s="63">
        <v>2.5950000000000002</v>
      </c>
    </row>
    <row r="59" spans="1:18" ht="16" thickBot="1" x14ac:dyDescent="0.25">
      <c r="B59" s="75">
        <v>1066.2</v>
      </c>
      <c r="C59" s="60">
        <v>34.340000000000003</v>
      </c>
      <c r="D59" s="61">
        <v>32.33</v>
      </c>
      <c r="E59" s="61">
        <v>30.63</v>
      </c>
      <c r="F59" s="61">
        <v>48.9</v>
      </c>
      <c r="G59" s="61">
        <v>22.2</v>
      </c>
      <c r="H59" s="62">
        <v>26.8</v>
      </c>
      <c r="I59" s="61">
        <v>1755</v>
      </c>
      <c r="J59" s="61">
        <v>1689.19</v>
      </c>
      <c r="K59" s="61">
        <v>1608.75</v>
      </c>
      <c r="L59" s="61">
        <v>1931.3</v>
      </c>
      <c r="M59" s="61">
        <v>1953.4</v>
      </c>
      <c r="N59" s="62">
        <v>1985.3</v>
      </c>
      <c r="P59" s="69" t="s">
        <v>127</v>
      </c>
      <c r="Q59" s="69">
        <v>7326</v>
      </c>
      <c r="R59" s="69">
        <v>7487</v>
      </c>
    </row>
    <row r="60" spans="1:18" x14ac:dyDescent="0.2">
      <c r="B60" s="75">
        <v>769.5</v>
      </c>
      <c r="C60" s="60">
        <v>27.45</v>
      </c>
      <c r="D60" s="61">
        <v>26.4</v>
      </c>
      <c r="E60" s="61">
        <v>33.409999999999997</v>
      </c>
      <c r="F60" s="61">
        <v>48.6</v>
      </c>
      <c r="G60" s="61">
        <v>21.6</v>
      </c>
      <c r="H60" s="62">
        <v>26.6</v>
      </c>
      <c r="I60" s="61">
        <v>2306.0500000000002</v>
      </c>
      <c r="J60" s="61">
        <v>2257.08</v>
      </c>
      <c r="K60" s="61">
        <v>2130.96</v>
      </c>
      <c r="L60" s="61">
        <v>2079.3000000000002</v>
      </c>
      <c r="M60" s="61">
        <v>2385.8000000000002</v>
      </c>
      <c r="N60" s="62">
        <v>2117.4</v>
      </c>
    </row>
    <row r="61" spans="1:18" x14ac:dyDescent="0.2">
      <c r="B61" s="75">
        <v>270.10000000000002</v>
      </c>
      <c r="C61" s="60">
        <v>45.24</v>
      </c>
      <c r="D61" s="61">
        <v>42.11</v>
      </c>
      <c r="E61" s="61">
        <v>37.130000000000003</v>
      </c>
      <c r="F61" s="61">
        <v>16.600000000000001</v>
      </c>
      <c r="G61" s="61">
        <v>15.3</v>
      </c>
      <c r="H61" s="62">
        <v>34.5</v>
      </c>
      <c r="I61" s="61">
        <v>4388.38</v>
      </c>
      <c r="J61" s="61">
        <v>4186.7</v>
      </c>
      <c r="K61" s="61">
        <v>4025.11</v>
      </c>
      <c r="L61" s="61">
        <v>4152.1000000000004</v>
      </c>
      <c r="M61" s="61">
        <v>3895.7</v>
      </c>
      <c r="N61" s="62">
        <v>3545.4</v>
      </c>
    </row>
    <row r="62" spans="1:18" x14ac:dyDescent="0.2">
      <c r="B62" s="75">
        <v>174</v>
      </c>
      <c r="C62" s="60">
        <v>64.66</v>
      </c>
      <c r="D62" s="61">
        <v>52.34</v>
      </c>
      <c r="E62" s="61">
        <v>101.09</v>
      </c>
      <c r="F62" s="61">
        <v>65.400000000000006</v>
      </c>
      <c r="G62" s="61">
        <v>69.7</v>
      </c>
      <c r="H62" s="62">
        <v>63.8</v>
      </c>
      <c r="I62" s="61">
        <v>5933.02</v>
      </c>
      <c r="J62" s="61">
        <v>5517.63</v>
      </c>
      <c r="K62" s="61">
        <v>5119.05</v>
      </c>
      <c r="L62" s="61">
        <v>4197.1000000000004</v>
      </c>
      <c r="M62" s="61">
        <v>4430.3</v>
      </c>
      <c r="N62" s="62">
        <v>3512.1</v>
      </c>
    </row>
    <row r="63" spans="1:18" x14ac:dyDescent="0.2">
      <c r="B63" s="75">
        <v>82.6</v>
      </c>
      <c r="C63" s="60">
        <v>388.7</v>
      </c>
      <c r="D63" s="61">
        <v>271.94</v>
      </c>
      <c r="E63" s="61">
        <v>322.25</v>
      </c>
      <c r="F63" s="61">
        <v>307.3</v>
      </c>
      <c r="G63" s="61">
        <v>326.60000000000002</v>
      </c>
      <c r="H63" s="62">
        <v>244.3</v>
      </c>
      <c r="I63" s="61">
        <v>7314.85</v>
      </c>
      <c r="J63" s="61">
        <v>6700.12</v>
      </c>
      <c r="K63" s="61">
        <v>6797.97</v>
      </c>
      <c r="L63" s="61">
        <v>5952.9</v>
      </c>
      <c r="M63" s="61">
        <v>5964.9</v>
      </c>
      <c r="N63" s="62">
        <v>5756.3</v>
      </c>
    </row>
    <row r="64" spans="1:18" x14ac:dyDescent="0.2">
      <c r="B64" s="75">
        <v>31.7</v>
      </c>
      <c r="C64" s="60">
        <v>2657.72</v>
      </c>
      <c r="D64" s="61">
        <v>2043.55</v>
      </c>
      <c r="E64" s="61">
        <v>2273.89</v>
      </c>
      <c r="F64" s="61">
        <v>1784.6</v>
      </c>
      <c r="G64" s="61">
        <v>1830.3</v>
      </c>
      <c r="H64" s="62">
        <v>1648.9</v>
      </c>
      <c r="I64" s="61">
        <v>7660.56</v>
      </c>
      <c r="J64" s="61">
        <v>8198.43</v>
      </c>
      <c r="K64" s="61">
        <v>7589.76</v>
      </c>
      <c r="L64" s="61">
        <v>6972.8</v>
      </c>
      <c r="M64" s="61">
        <v>7890.4</v>
      </c>
      <c r="N64" s="62">
        <v>8042.3</v>
      </c>
    </row>
    <row r="65" spans="1:18" x14ac:dyDescent="0.2">
      <c r="B65" s="75">
        <v>19.899999999999999</v>
      </c>
      <c r="C65" s="60">
        <v>5034.3100000000004</v>
      </c>
      <c r="D65" s="61">
        <v>4470.5200000000004</v>
      </c>
      <c r="E65" s="61">
        <v>4486.32</v>
      </c>
      <c r="F65" s="61">
        <v>4437.6000000000004</v>
      </c>
      <c r="G65" s="61">
        <v>4929.8999999999996</v>
      </c>
      <c r="H65" s="62">
        <v>4185.1000000000004</v>
      </c>
      <c r="I65" s="61">
        <v>6321.9</v>
      </c>
      <c r="J65" s="61">
        <v>8014.88</v>
      </c>
      <c r="K65" s="61">
        <v>8071.24</v>
      </c>
      <c r="L65" s="61">
        <v>7672</v>
      </c>
      <c r="M65" s="61">
        <v>8307.5</v>
      </c>
      <c r="N65" s="62">
        <v>8401</v>
      </c>
    </row>
    <row r="66" spans="1:18" x14ac:dyDescent="0.2">
      <c r="B66" s="75">
        <v>19.399999999999999</v>
      </c>
      <c r="C66" s="60">
        <v>5227.3</v>
      </c>
      <c r="D66" s="61">
        <v>5124.2</v>
      </c>
      <c r="E66" s="61">
        <v>5517.3</v>
      </c>
      <c r="F66" s="61">
        <v>4775.2550000000001</v>
      </c>
      <c r="G66" s="61">
        <v>4937.7330000000002</v>
      </c>
      <c r="H66" s="62">
        <v>5088.76</v>
      </c>
      <c r="I66" s="61">
        <v>8851.2999999999993</v>
      </c>
      <c r="J66" s="61">
        <v>8462.7999999999993</v>
      </c>
      <c r="K66" s="61">
        <v>8675.4</v>
      </c>
      <c r="L66" s="61">
        <v>10462.51</v>
      </c>
      <c r="M66" s="61">
        <v>10570.79</v>
      </c>
      <c r="N66" s="62">
        <v>10953.72</v>
      </c>
    </row>
    <row r="67" spans="1:18" ht="16" thickBot="1" x14ac:dyDescent="0.25">
      <c r="B67" s="88">
        <v>1</v>
      </c>
      <c r="C67" s="89">
        <v>7361.5495000000001</v>
      </c>
      <c r="D67" s="90"/>
      <c r="E67" s="90"/>
      <c r="F67" s="90"/>
      <c r="G67" s="90"/>
      <c r="H67" s="91"/>
      <c r="I67" s="90">
        <v>7361.5495000000001</v>
      </c>
      <c r="J67" s="90"/>
      <c r="K67" s="90"/>
      <c r="L67" s="90"/>
      <c r="M67" s="90"/>
      <c r="N67" s="91"/>
    </row>
    <row r="68" spans="1:18" x14ac:dyDescent="0.2"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</row>
    <row r="69" spans="1:18" thickBot="1" x14ac:dyDescent="0.25">
      <c r="A69" s="48" t="s">
        <v>465</v>
      </c>
      <c r="B69" s="48" t="s">
        <v>104</v>
      </c>
      <c r="C69" s="86"/>
      <c r="D69" s="86"/>
      <c r="E69" s="86"/>
      <c r="F69" s="86"/>
      <c r="G69" s="86"/>
      <c r="H69" s="86"/>
      <c r="I69" s="86"/>
      <c r="J69" s="86"/>
      <c r="K69" s="86"/>
      <c r="L69" s="86"/>
      <c r="M69" s="86"/>
      <c r="N69" s="86"/>
    </row>
    <row r="70" spans="1:18" ht="16" thickBot="1" x14ac:dyDescent="0.25">
      <c r="B70" s="16" t="s">
        <v>282</v>
      </c>
      <c r="C70" s="241" t="s">
        <v>289</v>
      </c>
      <c r="D70" s="242"/>
      <c r="E70" s="242"/>
      <c r="F70" s="242"/>
      <c r="G70" s="242"/>
      <c r="H70" s="243"/>
      <c r="I70" s="242" t="s">
        <v>290</v>
      </c>
      <c r="J70" s="242"/>
      <c r="K70" s="242"/>
      <c r="L70" s="242"/>
      <c r="M70" s="242"/>
      <c r="N70" s="243"/>
      <c r="P70" s="57" t="s">
        <v>128</v>
      </c>
      <c r="Q70" s="57" t="s">
        <v>120</v>
      </c>
      <c r="R70" s="57" t="s">
        <v>121</v>
      </c>
    </row>
    <row r="71" spans="1:18" x14ac:dyDescent="0.2">
      <c r="B71" s="75">
        <v>1066.2</v>
      </c>
      <c r="C71" s="60">
        <v>14.06</v>
      </c>
      <c r="D71" s="61">
        <v>13.29</v>
      </c>
      <c r="E71" s="61">
        <v>18.22</v>
      </c>
      <c r="F71" s="61">
        <v>23.9</v>
      </c>
      <c r="G71" s="61">
        <v>29.6</v>
      </c>
      <c r="H71" s="62">
        <v>27.3</v>
      </c>
      <c r="I71" s="61">
        <v>214.89</v>
      </c>
      <c r="J71" s="61">
        <v>206.74</v>
      </c>
      <c r="K71" s="61">
        <v>214.12</v>
      </c>
      <c r="L71" s="61">
        <v>185.9</v>
      </c>
      <c r="M71" s="61">
        <v>163.80000000000001</v>
      </c>
      <c r="N71" s="62">
        <v>176.4</v>
      </c>
      <c r="P71" s="63" t="s">
        <v>122</v>
      </c>
      <c r="Q71" s="63">
        <v>16.05</v>
      </c>
      <c r="R71" s="63">
        <v>194</v>
      </c>
    </row>
    <row r="72" spans="1:18" x14ac:dyDescent="0.2">
      <c r="B72" s="75">
        <v>769.5</v>
      </c>
      <c r="C72" s="60">
        <v>9.4600000000000009</v>
      </c>
      <c r="D72" s="61">
        <v>8.3800000000000008</v>
      </c>
      <c r="E72" s="61">
        <v>23.84</v>
      </c>
      <c r="F72" s="61">
        <v>20.2</v>
      </c>
      <c r="G72" s="61">
        <v>28</v>
      </c>
      <c r="H72" s="62">
        <v>21.7</v>
      </c>
      <c r="I72" s="61">
        <v>265</v>
      </c>
      <c r="J72" s="61">
        <v>236.74</v>
      </c>
      <c r="K72" s="61">
        <v>248.55</v>
      </c>
      <c r="L72" s="61">
        <v>203.1</v>
      </c>
      <c r="M72" s="61">
        <v>172.8</v>
      </c>
      <c r="N72" s="62">
        <v>205.9</v>
      </c>
      <c r="P72" s="63" t="s">
        <v>123</v>
      </c>
      <c r="Q72" s="63">
        <v>294.24754999999999</v>
      </c>
      <c r="R72" s="63">
        <v>294.24754999999999</v>
      </c>
    </row>
    <row r="73" spans="1:18" x14ac:dyDescent="0.2">
      <c r="B73" s="75">
        <v>270.10000000000002</v>
      </c>
      <c r="C73" s="60">
        <v>12.28</v>
      </c>
      <c r="D73" s="61">
        <v>12.21</v>
      </c>
      <c r="E73" s="61">
        <v>16.809999999999999</v>
      </c>
      <c r="F73" s="61">
        <v>11.7</v>
      </c>
      <c r="G73" s="61">
        <v>15.8</v>
      </c>
      <c r="H73" s="62">
        <v>11.9</v>
      </c>
      <c r="I73" s="61">
        <v>329.28</v>
      </c>
      <c r="J73" s="61">
        <v>288.85000000000002</v>
      </c>
      <c r="K73" s="61">
        <v>294.08999999999997</v>
      </c>
      <c r="L73" s="61">
        <v>371</v>
      </c>
      <c r="M73" s="61">
        <v>233.7</v>
      </c>
      <c r="N73" s="62">
        <v>326.5</v>
      </c>
      <c r="P73" s="63" t="s">
        <v>124</v>
      </c>
      <c r="Q73" s="63">
        <v>39.61</v>
      </c>
      <c r="R73" s="63">
        <v>734.1</v>
      </c>
    </row>
    <row r="74" spans="1:18" x14ac:dyDescent="0.2">
      <c r="B74" s="75">
        <v>174</v>
      </c>
      <c r="C74" s="60">
        <v>30.29</v>
      </c>
      <c r="D74" s="61">
        <v>19.97</v>
      </c>
      <c r="E74" s="61">
        <v>22.06</v>
      </c>
      <c r="F74" s="61">
        <v>19.399999999999999</v>
      </c>
      <c r="G74" s="61">
        <v>13.8</v>
      </c>
      <c r="H74" s="62">
        <v>16.399999999999999</v>
      </c>
      <c r="I74" s="61">
        <v>359.03</v>
      </c>
      <c r="J74" s="61">
        <v>304.70999999999998</v>
      </c>
      <c r="K74" s="61">
        <v>311.07</v>
      </c>
      <c r="L74" s="61">
        <v>392</v>
      </c>
      <c r="M74" s="61">
        <v>289.10000000000002</v>
      </c>
      <c r="N74" s="62">
        <v>304.60000000000002</v>
      </c>
      <c r="P74" s="63" t="s">
        <v>125</v>
      </c>
      <c r="Q74" s="63">
        <v>-2.597</v>
      </c>
      <c r="R74" s="63">
        <v>-19.32</v>
      </c>
    </row>
    <row r="75" spans="1:18" x14ac:dyDescent="0.2">
      <c r="B75" s="75">
        <v>82.6</v>
      </c>
      <c r="C75" s="60">
        <v>64.88</v>
      </c>
      <c r="D75" s="61">
        <v>77.260000000000005</v>
      </c>
      <c r="E75" s="61">
        <v>63.36</v>
      </c>
      <c r="F75" s="61">
        <v>39</v>
      </c>
      <c r="G75" s="61">
        <v>21.6</v>
      </c>
      <c r="H75" s="62">
        <v>55.1</v>
      </c>
      <c r="I75" s="61">
        <v>386.38</v>
      </c>
      <c r="J75" s="61">
        <v>318.49</v>
      </c>
      <c r="K75" s="61">
        <v>323.61</v>
      </c>
      <c r="L75" s="61">
        <v>365.1</v>
      </c>
      <c r="M75" s="61">
        <v>312.5</v>
      </c>
      <c r="N75" s="62">
        <v>337.7</v>
      </c>
      <c r="P75" s="63" t="s">
        <v>126</v>
      </c>
      <c r="Q75" s="63">
        <v>1.5980000000000001</v>
      </c>
      <c r="R75" s="63">
        <v>2.8660000000000001</v>
      </c>
    </row>
    <row r="76" spans="1:18" ht="16" thickBot="1" x14ac:dyDescent="0.25">
      <c r="B76" s="75">
        <v>31.7</v>
      </c>
      <c r="C76" s="60">
        <v>210.58</v>
      </c>
      <c r="D76" s="61">
        <v>200.6</v>
      </c>
      <c r="E76" s="61">
        <v>187.06</v>
      </c>
      <c r="F76" s="61">
        <v>188.2</v>
      </c>
      <c r="G76" s="61">
        <v>133.19999999999999</v>
      </c>
      <c r="H76" s="62">
        <v>173.8</v>
      </c>
      <c r="I76" s="61">
        <v>385.69</v>
      </c>
      <c r="J76" s="61">
        <v>338.49</v>
      </c>
      <c r="K76" s="61">
        <v>338.24</v>
      </c>
      <c r="L76" s="61">
        <v>416.5</v>
      </c>
      <c r="M76" s="61">
        <v>356.8</v>
      </c>
      <c r="N76" s="62">
        <v>354.4</v>
      </c>
      <c r="P76" s="69" t="s">
        <v>127</v>
      </c>
      <c r="Q76" s="69">
        <v>278.2</v>
      </c>
      <c r="R76" s="69">
        <v>100.2</v>
      </c>
    </row>
    <row r="77" spans="1:18" x14ac:dyDescent="0.2">
      <c r="B77" s="75">
        <v>19.899999999999999</v>
      </c>
      <c r="C77" s="60">
        <v>283.93</v>
      </c>
      <c r="D77" s="61">
        <v>250.77</v>
      </c>
      <c r="E77" s="61">
        <v>242.28</v>
      </c>
      <c r="F77" s="61">
        <v>349.4</v>
      </c>
      <c r="G77" s="61">
        <v>254.8</v>
      </c>
      <c r="H77" s="62">
        <v>258.3</v>
      </c>
      <c r="I77" s="61">
        <v>423.2</v>
      </c>
      <c r="J77" s="61">
        <v>316.95</v>
      </c>
      <c r="K77" s="61">
        <v>325.68</v>
      </c>
      <c r="L77" s="61">
        <v>460.3</v>
      </c>
      <c r="M77" s="61">
        <v>384.4</v>
      </c>
      <c r="N77" s="62">
        <v>368.2</v>
      </c>
    </row>
    <row r="78" spans="1:18" x14ac:dyDescent="0.2">
      <c r="B78" s="75">
        <v>19.399999999999999</v>
      </c>
      <c r="C78" s="60">
        <v>267.5</v>
      </c>
      <c r="D78" s="61">
        <v>233.7</v>
      </c>
      <c r="E78" s="61">
        <v>261.3</v>
      </c>
      <c r="F78" s="61">
        <v>266.06580000000002</v>
      </c>
      <c r="G78" s="61">
        <v>258.48509999999999</v>
      </c>
      <c r="H78" s="62">
        <v>244.25470000000001</v>
      </c>
      <c r="I78" s="61">
        <v>336.6</v>
      </c>
      <c r="J78" s="61">
        <v>325.7</v>
      </c>
      <c r="K78" s="61">
        <v>313.8</v>
      </c>
      <c r="L78" s="61">
        <v>364.67410000000001</v>
      </c>
      <c r="M78" s="61">
        <v>378.63869999999997</v>
      </c>
      <c r="N78" s="62">
        <v>375.61369999999999</v>
      </c>
    </row>
    <row r="79" spans="1:18" ht="16" thickBot="1" x14ac:dyDescent="0.25">
      <c r="B79" s="76">
        <v>1</v>
      </c>
      <c r="C79" s="66">
        <v>294.24754999999999</v>
      </c>
      <c r="D79" s="67"/>
      <c r="E79" s="67"/>
      <c r="F79" s="67"/>
      <c r="G79" s="67"/>
      <c r="H79" s="68"/>
      <c r="I79" s="67">
        <v>294.24754999999999</v>
      </c>
      <c r="J79" s="67"/>
      <c r="K79" s="67"/>
      <c r="L79" s="67"/>
      <c r="M79" s="67"/>
      <c r="N79" s="68"/>
    </row>
    <row r="80" spans="1:18" x14ac:dyDescent="0.2">
      <c r="C80" s="86"/>
      <c r="D80" s="86"/>
      <c r="E80" s="86"/>
      <c r="F80" s="86"/>
      <c r="G80" s="86"/>
      <c r="H80" s="86"/>
      <c r="I80" s="86"/>
      <c r="J80" s="86"/>
      <c r="K80" s="86"/>
      <c r="L80" s="86"/>
      <c r="M80" s="86"/>
      <c r="N80" s="86"/>
    </row>
    <row r="81" spans="1:18" thickBot="1" x14ac:dyDescent="0.25">
      <c r="A81" s="48" t="s">
        <v>466</v>
      </c>
      <c r="B81" s="48" t="s">
        <v>105</v>
      </c>
      <c r="C81" s="86"/>
      <c r="D81" s="86"/>
      <c r="E81" s="86"/>
      <c r="F81" s="86"/>
      <c r="G81" s="86"/>
      <c r="H81" s="86"/>
      <c r="I81" s="86"/>
      <c r="J81" s="86"/>
      <c r="K81" s="86"/>
      <c r="L81" s="86"/>
      <c r="M81" s="86"/>
      <c r="N81" s="86"/>
    </row>
    <row r="82" spans="1:18" ht="16" thickBot="1" x14ac:dyDescent="0.25">
      <c r="B82" s="16" t="s">
        <v>282</v>
      </c>
      <c r="C82" s="241" t="s">
        <v>289</v>
      </c>
      <c r="D82" s="242"/>
      <c r="E82" s="242"/>
      <c r="F82" s="242"/>
      <c r="G82" s="242"/>
      <c r="H82" s="243"/>
      <c r="I82" s="242" t="s">
        <v>290</v>
      </c>
      <c r="J82" s="242"/>
      <c r="K82" s="242"/>
      <c r="L82" s="242"/>
      <c r="M82" s="242"/>
      <c r="N82" s="243"/>
      <c r="P82" s="57" t="s">
        <v>128</v>
      </c>
      <c r="Q82" s="57" t="s">
        <v>120</v>
      </c>
      <c r="R82" s="57" t="s">
        <v>121</v>
      </c>
    </row>
    <row r="83" spans="1:18" x14ac:dyDescent="0.2">
      <c r="B83" s="106">
        <v>1402</v>
      </c>
      <c r="C83" s="103">
        <v>1042.8800000000001</v>
      </c>
      <c r="D83" s="104">
        <v>1075.33</v>
      </c>
      <c r="E83" s="104">
        <v>1103.96</v>
      </c>
      <c r="F83" s="104">
        <v>1231.7</v>
      </c>
      <c r="G83" s="104">
        <v>1142.8</v>
      </c>
      <c r="H83" s="105">
        <v>1093.3</v>
      </c>
      <c r="I83" s="104">
        <v>84.32</v>
      </c>
      <c r="J83" s="104">
        <v>72.959999999999994</v>
      </c>
      <c r="K83" s="104">
        <v>79.59</v>
      </c>
      <c r="L83" s="104">
        <v>62.1</v>
      </c>
      <c r="M83" s="104">
        <v>56.6</v>
      </c>
      <c r="N83" s="105">
        <v>60</v>
      </c>
      <c r="P83" s="63" t="s">
        <v>122</v>
      </c>
      <c r="Q83" s="63">
        <v>17.309999999999999</v>
      </c>
      <c r="R83" s="63">
        <v>52.75</v>
      </c>
    </row>
    <row r="84" spans="1:18" x14ac:dyDescent="0.2">
      <c r="B84" s="75">
        <v>1392.3</v>
      </c>
      <c r="C84" s="60">
        <v>1113.01</v>
      </c>
      <c r="D84" s="61">
        <v>1110.01</v>
      </c>
      <c r="E84" s="61">
        <v>1156.58</v>
      </c>
      <c r="F84" s="61">
        <v>1232</v>
      </c>
      <c r="G84" s="61">
        <v>1167</v>
      </c>
      <c r="H84" s="62">
        <v>1131.3</v>
      </c>
      <c r="I84" s="61">
        <v>86.88</v>
      </c>
      <c r="J84" s="61">
        <v>59.25</v>
      </c>
      <c r="K84" s="61">
        <v>47.93</v>
      </c>
      <c r="L84" s="61">
        <v>59.1</v>
      </c>
      <c r="M84" s="61">
        <v>42.8</v>
      </c>
      <c r="N84" s="62">
        <v>43.4</v>
      </c>
      <c r="P84" s="63" t="s">
        <v>123</v>
      </c>
      <c r="Q84" s="63">
        <v>2618.39433333333</v>
      </c>
      <c r="R84" s="63">
        <v>2618.39433333333</v>
      </c>
    </row>
    <row r="85" spans="1:18" x14ac:dyDescent="0.2">
      <c r="B85" s="75">
        <v>1376.1</v>
      </c>
      <c r="C85" s="60">
        <v>1040.8599999999999</v>
      </c>
      <c r="D85" s="61">
        <v>1101.05</v>
      </c>
      <c r="E85" s="61">
        <v>1104.6600000000001</v>
      </c>
      <c r="F85" s="61">
        <v>1289.3</v>
      </c>
      <c r="G85" s="61">
        <v>1217.5999999999999</v>
      </c>
      <c r="H85" s="62">
        <v>1125.4000000000001</v>
      </c>
      <c r="I85" s="61">
        <v>56.95</v>
      </c>
      <c r="J85" s="61">
        <v>54.45</v>
      </c>
      <c r="K85" s="61">
        <v>50.48</v>
      </c>
      <c r="L85" s="61">
        <v>66.400000000000006</v>
      </c>
      <c r="M85" s="61">
        <v>60.1</v>
      </c>
      <c r="N85" s="62">
        <v>44.4</v>
      </c>
      <c r="P85" s="63" t="s">
        <v>124</v>
      </c>
      <c r="Q85" s="63">
        <v>1166</v>
      </c>
      <c r="R85" s="63">
        <v>53.21</v>
      </c>
    </row>
    <row r="86" spans="1:18" x14ac:dyDescent="0.2">
      <c r="B86" s="75">
        <v>1356.8</v>
      </c>
      <c r="C86" s="60">
        <v>1103.82</v>
      </c>
      <c r="D86" s="61">
        <v>1163.4000000000001</v>
      </c>
      <c r="E86" s="61">
        <v>1120.94</v>
      </c>
      <c r="F86" s="61">
        <v>1150.9000000000001</v>
      </c>
      <c r="G86" s="61">
        <v>1147.9000000000001</v>
      </c>
      <c r="H86" s="62">
        <v>1100.7</v>
      </c>
      <c r="I86" s="61">
        <v>71.790000000000006</v>
      </c>
      <c r="J86" s="61">
        <v>58.93</v>
      </c>
      <c r="K86" s="61">
        <v>67.39</v>
      </c>
      <c r="L86" s="61">
        <v>64.400000000000006</v>
      </c>
      <c r="M86" s="61">
        <v>62.5</v>
      </c>
      <c r="N86" s="62">
        <v>44.1</v>
      </c>
      <c r="P86" s="63" t="s">
        <v>125</v>
      </c>
      <c r="Q86" s="63">
        <v>-1.6040000000000001</v>
      </c>
      <c r="R86" s="63">
        <v>-1.69</v>
      </c>
    </row>
    <row r="87" spans="1:18" x14ac:dyDescent="0.2">
      <c r="B87" s="75">
        <v>1188.9000000000001</v>
      </c>
      <c r="C87" s="60">
        <v>1362.77</v>
      </c>
      <c r="D87" s="61">
        <v>1388.13</v>
      </c>
      <c r="E87" s="61">
        <v>1336.58</v>
      </c>
      <c r="F87" s="61">
        <v>1202.7</v>
      </c>
      <c r="G87" s="61">
        <v>1276</v>
      </c>
      <c r="H87" s="62">
        <v>1257.4000000000001</v>
      </c>
      <c r="I87" s="61">
        <v>70.08</v>
      </c>
      <c r="J87" s="61">
        <v>84.83</v>
      </c>
      <c r="K87" s="61">
        <v>80.989999999999995</v>
      </c>
      <c r="L87" s="61">
        <v>73.900000000000006</v>
      </c>
      <c r="M87" s="61">
        <v>53.4</v>
      </c>
      <c r="N87" s="62">
        <v>58.4</v>
      </c>
      <c r="P87" s="63" t="s">
        <v>126</v>
      </c>
      <c r="Q87" s="63">
        <v>3.0670000000000002</v>
      </c>
      <c r="R87" s="63">
        <v>1.726</v>
      </c>
    </row>
    <row r="88" spans="1:18" ht="16" thickBot="1" x14ac:dyDescent="0.25">
      <c r="B88" s="75">
        <v>1066.2</v>
      </c>
      <c r="C88" s="60">
        <v>1525.53</v>
      </c>
      <c r="D88" s="61">
        <v>1532.08</v>
      </c>
      <c r="E88" s="61">
        <v>1496.05</v>
      </c>
      <c r="F88" s="61">
        <v>1375.7</v>
      </c>
      <c r="G88" s="61">
        <v>1435.5</v>
      </c>
      <c r="H88" s="62">
        <v>1460.6</v>
      </c>
      <c r="I88" s="61">
        <v>86.23</v>
      </c>
      <c r="J88" s="61">
        <v>75.41</v>
      </c>
      <c r="K88" s="61">
        <v>70.11</v>
      </c>
      <c r="L88" s="61">
        <v>57.9</v>
      </c>
      <c r="M88" s="61">
        <v>70.5</v>
      </c>
      <c r="N88" s="62">
        <v>56.9</v>
      </c>
      <c r="P88" s="69" t="s">
        <v>127</v>
      </c>
      <c r="Q88" s="69">
        <v>2601</v>
      </c>
      <c r="R88" s="69">
        <v>2566</v>
      </c>
    </row>
    <row r="89" spans="1:18" x14ac:dyDescent="0.2">
      <c r="B89" s="75">
        <v>769.5</v>
      </c>
      <c r="C89" s="60">
        <v>1740.03</v>
      </c>
      <c r="D89" s="61">
        <v>1698.01</v>
      </c>
      <c r="E89" s="61">
        <v>1650.42</v>
      </c>
      <c r="F89" s="61">
        <v>1590.7</v>
      </c>
      <c r="G89" s="61">
        <v>1769.6</v>
      </c>
      <c r="H89" s="62">
        <v>1693.1</v>
      </c>
      <c r="I89" s="61">
        <v>101.2</v>
      </c>
      <c r="J89" s="61">
        <v>101.68</v>
      </c>
      <c r="K89" s="61">
        <v>97.24</v>
      </c>
      <c r="L89" s="61">
        <v>87.8</v>
      </c>
      <c r="M89" s="61">
        <v>83.5</v>
      </c>
      <c r="N89" s="62">
        <v>67.8</v>
      </c>
    </row>
    <row r="90" spans="1:18" x14ac:dyDescent="0.2">
      <c r="B90" s="75">
        <v>270.10000000000002</v>
      </c>
      <c r="C90" s="60">
        <v>2245.2199999999998</v>
      </c>
      <c r="D90" s="61">
        <v>2236.6799999999998</v>
      </c>
      <c r="E90" s="61">
        <v>2118.71</v>
      </c>
      <c r="F90" s="61">
        <v>2236.3000000000002</v>
      </c>
      <c r="G90" s="61">
        <v>2309.6</v>
      </c>
      <c r="H90" s="62">
        <v>2378.4</v>
      </c>
      <c r="I90" s="61">
        <v>221.71</v>
      </c>
      <c r="J90" s="61">
        <v>224.02</v>
      </c>
      <c r="K90" s="61">
        <v>238.39</v>
      </c>
      <c r="L90" s="61">
        <v>155.9</v>
      </c>
      <c r="M90" s="61">
        <v>178.3</v>
      </c>
      <c r="N90" s="62">
        <v>171.8</v>
      </c>
    </row>
    <row r="91" spans="1:18" x14ac:dyDescent="0.2">
      <c r="B91" s="75">
        <v>174</v>
      </c>
      <c r="C91" s="60">
        <v>3014.66</v>
      </c>
      <c r="D91" s="61">
        <v>2609.06</v>
      </c>
      <c r="E91" s="61">
        <v>2590.67</v>
      </c>
      <c r="F91" s="61">
        <v>2536.3000000000002</v>
      </c>
      <c r="G91" s="61">
        <v>2433.1999999999998</v>
      </c>
      <c r="H91" s="62">
        <v>2529.8000000000002</v>
      </c>
      <c r="I91" s="61">
        <v>525.82000000000005</v>
      </c>
      <c r="J91" s="61">
        <v>443.97</v>
      </c>
      <c r="K91" s="61">
        <v>405.77</v>
      </c>
      <c r="L91" s="61">
        <v>275.60000000000002</v>
      </c>
      <c r="M91" s="61">
        <v>365.4</v>
      </c>
      <c r="N91" s="62">
        <v>320.2</v>
      </c>
    </row>
    <row r="92" spans="1:18" x14ac:dyDescent="0.2">
      <c r="B92" s="75">
        <v>82.6</v>
      </c>
      <c r="C92" s="60">
        <v>2502.36</v>
      </c>
      <c r="D92" s="61">
        <v>2428.9899999999998</v>
      </c>
      <c r="E92" s="61">
        <v>2400.4299999999998</v>
      </c>
      <c r="F92" s="61">
        <v>3101.8</v>
      </c>
      <c r="G92" s="61">
        <v>3038.1</v>
      </c>
      <c r="H92" s="62">
        <v>3013.1</v>
      </c>
      <c r="I92" s="61">
        <v>879.98</v>
      </c>
      <c r="J92" s="61">
        <v>842.91</v>
      </c>
      <c r="K92" s="61">
        <v>868.48</v>
      </c>
      <c r="L92" s="61">
        <v>533.1</v>
      </c>
      <c r="M92" s="61">
        <v>586.20000000000005</v>
      </c>
      <c r="N92" s="62">
        <v>579.9</v>
      </c>
    </row>
    <row r="93" spans="1:18" x14ac:dyDescent="0.2">
      <c r="B93" s="75">
        <v>31.7</v>
      </c>
      <c r="C93" s="60">
        <v>2409.66</v>
      </c>
      <c r="D93" s="61">
        <v>2721.97</v>
      </c>
      <c r="E93" s="61">
        <v>2424.46</v>
      </c>
      <c r="F93" s="61">
        <v>2870.7</v>
      </c>
      <c r="G93" s="61">
        <v>3190.2</v>
      </c>
      <c r="H93" s="62">
        <v>2909.6</v>
      </c>
      <c r="I93" s="61">
        <v>1842.85</v>
      </c>
      <c r="J93" s="61">
        <v>1845.83</v>
      </c>
      <c r="K93" s="61">
        <v>1872.7</v>
      </c>
      <c r="L93" s="61">
        <v>2138.6999999999998</v>
      </c>
      <c r="M93" s="61">
        <v>2267.4</v>
      </c>
      <c r="N93" s="62">
        <v>1911.1</v>
      </c>
    </row>
    <row r="94" spans="1:18" x14ac:dyDescent="0.2">
      <c r="B94" s="75">
        <v>19.899999999999999</v>
      </c>
      <c r="C94" s="60">
        <v>3066.27</v>
      </c>
      <c r="D94" s="61">
        <v>2219.81</v>
      </c>
      <c r="E94" s="61">
        <v>2906.26</v>
      </c>
      <c r="F94" s="61">
        <v>3219.4</v>
      </c>
      <c r="G94" s="61">
        <v>3145</v>
      </c>
      <c r="H94" s="62">
        <v>3041.6</v>
      </c>
      <c r="I94" s="61">
        <v>2222.2600000000002</v>
      </c>
      <c r="J94" s="61">
        <v>1978.79</v>
      </c>
      <c r="K94" s="61">
        <v>2024.39</v>
      </c>
      <c r="L94" s="61">
        <v>2886.4</v>
      </c>
      <c r="M94" s="61">
        <v>2871.5</v>
      </c>
      <c r="N94" s="62">
        <v>2818.8</v>
      </c>
    </row>
    <row r="95" spans="1:18" x14ac:dyDescent="0.2">
      <c r="B95" s="75">
        <v>19.399999999999999</v>
      </c>
      <c r="C95" s="60">
        <v>2534.6999999999998</v>
      </c>
      <c r="D95" s="61">
        <v>2526.6</v>
      </c>
      <c r="E95" s="61">
        <v>2483.9</v>
      </c>
      <c r="F95" s="61">
        <v>2519.672</v>
      </c>
      <c r="G95" s="61">
        <v>2574.1109999999999</v>
      </c>
      <c r="H95" s="62">
        <v>2544.4650000000001</v>
      </c>
      <c r="I95" s="61">
        <v>2546.6999999999998</v>
      </c>
      <c r="J95" s="61">
        <v>2501.3000000000002</v>
      </c>
      <c r="K95" s="61">
        <v>2280.5</v>
      </c>
      <c r="L95" s="61">
        <v>2642.038</v>
      </c>
      <c r="M95" s="61">
        <v>2484.547</v>
      </c>
      <c r="N95" s="62">
        <v>2521.6610000000001</v>
      </c>
    </row>
    <row r="96" spans="1:18" ht="16" thickBot="1" x14ac:dyDescent="0.25">
      <c r="B96" s="88">
        <v>1</v>
      </c>
      <c r="C96" s="89">
        <v>2618.39433333333</v>
      </c>
      <c r="D96" s="90"/>
      <c r="E96" s="90"/>
      <c r="F96" s="90"/>
      <c r="G96" s="90"/>
      <c r="H96" s="91"/>
      <c r="I96" s="90">
        <v>2618.39433333333</v>
      </c>
      <c r="J96" s="90"/>
      <c r="K96" s="90"/>
      <c r="L96" s="90"/>
      <c r="M96" s="90"/>
      <c r="N96" s="91"/>
    </row>
    <row r="97" spans="1:18" x14ac:dyDescent="0.2"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6"/>
    </row>
    <row r="98" spans="1:18" thickBot="1" x14ac:dyDescent="0.25">
      <c r="A98" s="48" t="s">
        <v>467</v>
      </c>
      <c r="B98" s="48" t="s">
        <v>106</v>
      </c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6"/>
    </row>
    <row r="99" spans="1:18" ht="16" thickBot="1" x14ac:dyDescent="0.25">
      <c r="B99" s="16" t="s">
        <v>282</v>
      </c>
      <c r="C99" s="241" t="s">
        <v>289</v>
      </c>
      <c r="D99" s="242"/>
      <c r="E99" s="242"/>
      <c r="F99" s="242"/>
      <c r="G99" s="242"/>
      <c r="H99" s="243"/>
      <c r="I99" s="242" t="s">
        <v>290</v>
      </c>
      <c r="J99" s="242"/>
      <c r="K99" s="242"/>
      <c r="L99" s="242"/>
      <c r="M99" s="242"/>
      <c r="N99" s="243"/>
      <c r="P99" s="57" t="s">
        <v>128</v>
      </c>
      <c r="Q99" s="57" t="s">
        <v>120</v>
      </c>
      <c r="R99" s="57" t="s">
        <v>121</v>
      </c>
    </row>
    <row r="100" spans="1:18" x14ac:dyDescent="0.2">
      <c r="B100" s="75">
        <v>1402</v>
      </c>
      <c r="C100" s="60">
        <v>416.93</v>
      </c>
      <c r="D100" s="61">
        <v>440.04</v>
      </c>
      <c r="E100" s="61">
        <v>415.71</v>
      </c>
      <c r="F100" s="61">
        <v>309.3</v>
      </c>
      <c r="G100" s="61">
        <v>297.10000000000002</v>
      </c>
      <c r="H100" s="62">
        <v>297.5</v>
      </c>
      <c r="I100" s="61">
        <v>71.31</v>
      </c>
      <c r="J100" s="61">
        <v>67.430000000000007</v>
      </c>
      <c r="K100" s="61">
        <v>77.930000000000007</v>
      </c>
      <c r="L100" s="61">
        <v>49.2</v>
      </c>
      <c r="M100" s="61">
        <v>45.9</v>
      </c>
      <c r="N100" s="62">
        <v>46.9</v>
      </c>
      <c r="P100" s="63" t="s">
        <v>122</v>
      </c>
      <c r="Q100" s="63">
        <v>-54.74</v>
      </c>
      <c r="R100" s="63">
        <v>46.42</v>
      </c>
    </row>
    <row r="101" spans="1:18" x14ac:dyDescent="0.2">
      <c r="B101" s="75">
        <v>1392.3</v>
      </c>
      <c r="C101" s="60">
        <v>499.91</v>
      </c>
      <c r="D101" s="61">
        <v>501.94</v>
      </c>
      <c r="E101" s="61">
        <v>464.94</v>
      </c>
      <c r="F101" s="61">
        <v>327.10000000000002</v>
      </c>
      <c r="G101" s="61">
        <v>333.4</v>
      </c>
      <c r="H101" s="62">
        <v>307.5</v>
      </c>
      <c r="I101" s="61">
        <v>50.48</v>
      </c>
      <c r="J101" s="61">
        <v>44.65</v>
      </c>
      <c r="K101" s="61">
        <v>69.75</v>
      </c>
      <c r="L101" s="61">
        <v>45.9</v>
      </c>
      <c r="M101" s="61">
        <v>36.1</v>
      </c>
      <c r="N101" s="62">
        <v>36</v>
      </c>
      <c r="P101" s="63" t="s">
        <v>123</v>
      </c>
      <c r="Q101" s="63">
        <v>2627.3603333333299</v>
      </c>
      <c r="R101" s="63">
        <v>2627.3603333333299</v>
      </c>
    </row>
    <row r="102" spans="1:18" x14ac:dyDescent="0.2">
      <c r="B102" s="75">
        <v>1376.1</v>
      </c>
      <c r="C102" s="60">
        <v>365.6</v>
      </c>
      <c r="D102" s="61">
        <v>370.38</v>
      </c>
      <c r="E102" s="61">
        <v>448.12</v>
      </c>
      <c r="F102" s="61">
        <v>332.5</v>
      </c>
      <c r="G102" s="61">
        <v>335.5</v>
      </c>
      <c r="H102" s="62">
        <v>329.2</v>
      </c>
      <c r="I102" s="61">
        <v>49.25</v>
      </c>
      <c r="J102" s="61">
        <v>46.67</v>
      </c>
      <c r="K102" s="61">
        <v>44.12</v>
      </c>
      <c r="L102" s="61">
        <v>44.1</v>
      </c>
      <c r="M102" s="61">
        <v>41</v>
      </c>
      <c r="N102" s="62">
        <v>40.200000000000003</v>
      </c>
      <c r="P102" s="63" t="s">
        <v>124</v>
      </c>
      <c r="Q102" s="63">
        <v>413.2</v>
      </c>
      <c r="R102" s="63">
        <v>51.7</v>
      </c>
    </row>
    <row r="103" spans="1:18" x14ac:dyDescent="0.2">
      <c r="B103" s="75">
        <v>1356.8</v>
      </c>
      <c r="C103" s="60">
        <v>374.38</v>
      </c>
      <c r="D103" s="61">
        <v>398.05</v>
      </c>
      <c r="E103" s="61">
        <v>402.93</v>
      </c>
      <c r="F103" s="61">
        <v>347</v>
      </c>
      <c r="G103" s="61">
        <v>342.5</v>
      </c>
      <c r="H103" s="62">
        <v>351.5</v>
      </c>
      <c r="I103" s="61">
        <v>66.56</v>
      </c>
      <c r="J103" s="61">
        <v>59.23</v>
      </c>
      <c r="K103" s="61">
        <v>52.85</v>
      </c>
      <c r="L103" s="61">
        <v>43.7</v>
      </c>
      <c r="M103" s="61">
        <v>40.4</v>
      </c>
      <c r="N103" s="62">
        <v>35.6</v>
      </c>
      <c r="P103" s="63" t="s">
        <v>125</v>
      </c>
      <c r="Q103" s="63">
        <v>-1.347</v>
      </c>
      <c r="R103" s="63">
        <v>-2.2200000000000002</v>
      </c>
    </row>
    <row r="104" spans="1:18" x14ac:dyDescent="0.2">
      <c r="B104" s="75">
        <v>1188.9000000000001</v>
      </c>
      <c r="C104" s="60">
        <v>672.13</v>
      </c>
      <c r="D104" s="61">
        <v>662.52</v>
      </c>
      <c r="E104" s="61">
        <v>679.14</v>
      </c>
      <c r="F104" s="61">
        <v>425.2</v>
      </c>
      <c r="G104" s="61">
        <v>461</v>
      </c>
      <c r="H104" s="62">
        <v>470</v>
      </c>
      <c r="I104" s="61">
        <v>54.98</v>
      </c>
      <c r="J104" s="61">
        <v>47.19</v>
      </c>
      <c r="K104" s="61">
        <v>45.57</v>
      </c>
      <c r="L104" s="61">
        <v>44</v>
      </c>
      <c r="M104" s="61">
        <v>43.3</v>
      </c>
      <c r="N104" s="62">
        <v>40.5</v>
      </c>
      <c r="P104" s="63" t="s">
        <v>126</v>
      </c>
      <c r="Q104" s="63">
        <v>2.6160000000000001</v>
      </c>
      <c r="R104" s="63">
        <v>1.7130000000000001</v>
      </c>
    </row>
    <row r="105" spans="1:18" ht="16" thickBot="1" x14ac:dyDescent="0.25">
      <c r="B105" s="75">
        <v>1066.2</v>
      </c>
      <c r="C105" s="60">
        <v>745.76</v>
      </c>
      <c r="D105" s="61">
        <v>754.33</v>
      </c>
      <c r="E105" s="61">
        <v>719.71</v>
      </c>
      <c r="F105" s="61">
        <v>517.9</v>
      </c>
      <c r="G105" s="61">
        <v>509.9</v>
      </c>
      <c r="H105" s="62">
        <v>509</v>
      </c>
      <c r="I105" s="61">
        <v>52.52</v>
      </c>
      <c r="J105" s="61">
        <v>51.58</v>
      </c>
      <c r="K105" s="61">
        <v>46.87</v>
      </c>
      <c r="L105" s="61">
        <v>49</v>
      </c>
      <c r="M105" s="61">
        <v>42.3</v>
      </c>
      <c r="N105" s="62">
        <v>38.799999999999997</v>
      </c>
      <c r="P105" s="69" t="s">
        <v>127</v>
      </c>
      <c r="Q105" s="69">
        <v>2682</v>
      </c>
      <c r="R105" s="69">
        <v>2581</v>
      </c>
    </row>
    <row r="106" spans="1:18" x14ac:dyDescent="0.2">
      <c r="B106" s="75">
        <v>769.5</v>
      </c>
      <c r="C106" s="60">
        <v>797.2</v>
      </c>
      <c r="D106" s="61">
        <v>699.19</v>
      </c>
      <c r="E106" s="61">
        <v>983.06</v>
      </c>
      <c r="F106" s="61">
        <v>734.7</v>
      </c>
      <c r="G106" s="61">
        <v>753</v>
      </c>
      <c r="H106" s="62">
        <v>710.4</v>
      </c>
      <c r="I106" s="61">
        <v>70.41</v>
      </c>
      <c r="J106" s="61">
        <v>69.86</v>
      </c>
      <c r="K106" s="61">
        <v>64.739999999999995</v>
      </c>
      <c r="L106" s="61">
        <v>49.3</v>
      </c>
      <c r="M106" s="61">
        <v>45.4</v>
      </c>
      <c r="N106" s="62">
        <v>43.3</v>
      </c>
    </row>
    <row r="107" spans="1:18" x14ac:dyDescent="0.2">
      <c r="B107" s="75">
        <v>270.10000000000002</v>
      </c>
      <c r="C107" s="60">
        <v>1733.41</v>
      </c>
      <c r="D107" s="61">
        <v>1802.72</v>
      </c>
      <c r="E107" s="61">
        <v>1792.75</v>
      </c>
      <c r="F107" s="61">
        <v>1454.8</v>
      </c>
      <c r="G107" s="61">
        <v>1448.4</v>
      </c>
      <c r="H107" s="62">
        <v>1353.3</v>
      </c>
      <c r="I107" s="61">
        <v>169.24</v>
      </c>
      <c r="J107" s="61">
        <v>148.19</v>
      </c>
      <c r="K107" s="61">
        <v>141.86000000000001</v>
      </c>
      <c r="L107" s="61">
        <v>111.2</v>
      </c>
      <c r="M107" s="61">
        <v>105.2</v>
      </c>
      <c r="N107" s="62">
        <v>96.2</v>
      </c>
    </row>
    <row r="108" spans="1:18" x14ac:dyDescent="0.2">
      <c r="B108" s="75">
        <v>174</v>
      </c>
      <c r="C108" s="60">
        <v>2126.7600000000002</v>
      </c>
      <c r="D108" s="61">
        <v>1882.48</v>
      </c>
      <c r="E108" s="61">
        <v>2045.15</v>
      </c>
      <c r="F108" s="61">
        <v>1809.9</v>
      </c>
      <c r="G108" s="61">
        <v>1831.7</v>
      </c>
      <c r="H108" s="62">
        <v>1763.9</v>
      </c>
      <c r="I108" s="61">
        <v>271.01</v>
      </c>
      <c r="J108" s="61">
        <v>205.73</v>
      </c>
      <c r="K108" s="61">
        <v>209.54</v>
      </c>
      <c r="L108" s="61">
        <v>184</v>
      </c>
      <c r="M108" s="61">
        <v>153.30000000000001</v>
      </c>
      <c r="N108" s="62">
        <v>150</v>
      </c>
    </row>
    <row r="109" spans="1:18" x14ac:dyDescent="0.2">
      <c r="B109" s="75">
        <v>82.6</v>
      </c>
      <c r="C109" s="60">
        <v>2395.36</v>
      </c>
      <c r="D109" s="61">
        <v>2353.2600000000002</v>
      </c>
      <c r="E109" s="61">
        <v>2379.2199999999998</v>
      </c>
      <c r="F109" s="61">
        <v>2492.4</v>
      </c>
      <c r="G109" s="61">
        <v>2372.9</v>
      </c>
      <c r="H109" s="62">
        <v>2273.9</v>
      </c>
      <c r="I109" s="61">
        <v>738.65</v>
      </c>
      <c r="J109" s="61">
        <v>729.55</v>
      </c>
      <c r="K109" s="61">
        <v>709.35</v>
      </c>
      <c r="L109" s="61">
        <v>472.8</v>
      </c>
      <c r="M109" s="61">
        <v>445.5</v>
      </c>
      <c r="N109" s="62">
        <v>392.7</v>
      </c>
    </row>
    <row r="110" spans="1:18" x14ac:dyDescent="0.2">
      <c r="B110" s="75">
        <v>31.7</v>
      </c>
      <c r="C110" s="60">
        <v>2531.21</v>
      </c>
      <c r="D110" s="61">
        <v>2524.5500000000002</v>
      </c>
      <c r="E110" s="61">
        <v>2473.84</v>
      </c>
      <c r="F110" s="61">
        <v>2600.6999999999998</v>
      </c>
      <c r="G110" s="61">
        <v>2557.6999999999998</v>
      </c>
      <c r="H110" s="62">
        <v>2872.8</v>
      </c>
      <c r="I110" s="61">
        <v>2007.86</v>
      </c>
      <c r="J110" s="61">
        <v>1975.64</v>
      </c>
      <c r="K110" s="61">
        <v>2033.64</v>
      </c>
      <c r="L110" s="61">
        <v>1581.9</v>
      </c>
      <c r="M110" s="61">
        <v>1382.2</v>
      </c>
      <c r="N110" s="62">
        <v>1360.9</v>
      </c>
    </row>
    <row r="111" spans="1:18" x14ac:dyDescent="0.2">
      <c r="B111" s="75">
        <v>19.899999999999999</v>
      </c>
      <c r="C111" s="60">
        <v>2566.8000000000002</v>
      </c>
      <c r="D111" s="61">
        <v>2489.54</v>
      </c>
      <c r="E111" s="61">
        <v>2438.39</v>
      </c>
      <c r="F111" s="61">
        <v>2811.8</v>
      </c>
      <c r="G111" s="61">
        <v>2755.8</v>
      </c>
      <c r="H111" s="62">
        <v>2837.2</v>
      </c>
      <c r="I111" s="61">
        <v>2334.3200000000002</v>
      </c>
      <c r="J111" s="61">
        <v>2297.0700000000002</v>
      </c>
      <c r="K111" s="61">
        <v>2302.6999999999998</v>
      </c>
      <c r="L111" s="61">
        <v>2389.5</v>
      </c>
      <c r="M111" s="61">
        <v>2265.1</v>
      </c>
      <c r="N111" s="62">
        <v>2291.9</v>
      </c>
    </row>
    <row r="112" spans="1:18" x14ac:dyDescent="0.2">
      <c r="B112" s="75">
        <v>19.399999999999999</v>
      </c>
      <c r="C112" s="60">
        <v>3310.3</v>
      </c>
      <c r="D112" s="61">
        <v>3781.3</v>
      </c>
      <c r="E112" s="61">
        <v>3037.9</v>
      </c>
      <c r="F112" s="61">
        <v>2898.9009999999998</v>
      </c>
      <c r="G112" s="61">
        <v>3045.692</v>
      </c>
      <c r="H112" s="62">
        <v>3051.8609999999999</v>
      </c>
      <c r="I112" s="61">
        <v>2907.6</v>
      </c>
      <c r="J112" s="61">
        <v>2798.4</v>
      </c>
      <c r="K112" s="61">
        <v>2757.5</v>
      </c>
      <c r="L112" s="61">
        <v>2792.6550000000002</v>
      </c>
      <c r="M112" s="61">
        <v>2695.0210000000002</v>
      </c>
      <c r="N112" s="62">
        <v>2778.002</v>
      </c>
    </row>
    <row r="113" spans="1:18" ht="16" thickBot="1" x14ac:dyDescent="0.25">
      <c r="B113" s="88">
        <v>1</v>
      </c>
      <c r="C113" s="89">
        <v>2627.3603333333299</v>
      </c>
      <c r="D113" s="90"/>
      <c r="E113" s="90"/>
      <c r="F113" s="90"/>
      <c r="G113" s="90"/>
      <c r="H113" s="91"/>
      <c r="I113" s="90">
        <v>2627.3603333333299</v>
      </c>
      <c r="J113" s="90"/>
      <c r="K113" s="90"/>
      <c r="L113" s="90"/>
      <c r="M113" s="90"/>
      <c r="N113" s="91"/>
    </row>
    <row r="114" spans="1:18" x14ac:dyDescent="0.2">
      <c r="C114" s="86"/>
      <c r="D114" s="86"/>
      <c r="E114" s="86"/>
      <c r="F114" s="86"/>
      <c r="G114" s="86"/>
      <c r="H114" s="86"/>
      <c r="I114" s="86"/>
      <c r="J114" s="86"/>
      <c r="K114" s="86"/>
      <c r="L114" s="86"/>
      <c r="M114" s="86"/>
      <c r="N114" s="86"/>
    </row>
    <row r="115" spans="1:18" thickBot="1" x14ac:dyDescent="0.25">
      <c r="A115" s="48" t="s">
        <v>468</v>
      </c>
      <c r="B115" s="48" t="s">
        <v>107</v>
      </c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6"/>
    </row>
    <row r="116" spans="1:18" ht="16" thickBot="1" x14ac:dyDescent="0.25">
      <c r="B116" s="16" t="s">
        <v>282</v>
      </c>
      <c r="C116" s="241" t="s">
        <v>289</v>
      </c>
      <c r="D116" s="242"/>
      <c r="E116" s="242"/>
      <c r="F116" s="242"/>
      <c r="G116" s="242"/>
      <c r="H116" s="243"/>
      <c r="I116" s="242" t="s">
        <v>290</v>
      </c>
      <c r="J116" s="242"/>
      <c r="K116" s="242"/>
      <c r="L116" s="242"/>
      <c r="M116" s="242"/>
      <c r="N116" s="243"/>
      <c r="P116" s="57" t="s">
        <v>128</v>
      </c>
      <c r="Q116" s="57" t="s">
        <v>120</v>
      </c>
      <c r="R116" s="57" t="s">
        <v>121</v>
      </c>
    </row>
    <row r="117" spans="1:18" x14ac:dyDescent="0.2">
      <c r="B117" s="75">
        <v>1402</v>
      </c>
      <c r="C117" s="60">
        <v>266.14</v>
      </c>
      <c r="D117" s="61">
        <v>291.88</v>
      </c>
      <c r="E117" s="61">
        <v>441.06</v>
      </c>
      <c r="F117" s="61">
        <v>213.7</v>
      </c>
      <c r="G117" s="61">
        <v>211.5</v>
      </c>
      <c r="H117" s="62">
        <v>324.10000000000002</v>
      </c>
      <c r="I117" s="61">
        <v>70.819999999999993</v>
      </c>
      <c r="J117" s="61">
        <v>70.14</v>
      </c>
      <c r="K117" s="61">
        <v>70.53</v>
      </c>
      <c r="L117" s="61">
        <v>25.3</v>
      </c>
      <c r="M117" s="61">
        <v>28</v>
      </c>
      <c r="N117" s="62">
        <v>38.6</v>
      </c>
      <c r="P117" s="75" t="s">
        <v>122</v>
      </c>
      <c r="Q117" s="107">
        <v>82.21</v>
      </c>
      <c r="R117" s="107">
        <v>43.22</v>
      </c>
    </row>
    <row r="118" spans="1:18" x14ac:dyDescent="0.2">
      <c r="B118" s="75">
        <v>1392.3</v>
      </c>
      <c r="C118" s="60">
        <v>311.35000000000002</v>
      </c>
      <c r="D118" s="61">
        <v>327.58999999999997</v>
      </c>
      <c r="E118" s="61">
        <v>453.94</v>
      </c>
      <c r="F118" s="61">
        <v>217.2</v>
      </c>
      <c r="G118" s="61">
        <v>242.7</v>
      </c>
      <c r="H118" s="62">
        <v>354.2</v>
      </c>
      <c r="I118" s="61">
        <v>35.770000000000003</v>
      </c>
      <c r="J118" s="61">
        <v>45.4</v>
      </c>
      <c r="K118" s="61">
        <v>52.27</v>
      </c>
      <c r="L118" s="61">
        <v>30.8</v>
      </c>
      <c r="M118" s="61">
        <v>45.3</v>
      </c>
      <c r="N118" s="62">
        <v>27.2</v>
      </c>
      <c r="P118" s="75" t="s">
        <v>123</v>
      </c>
      <c r="Q118" s="58">
        <v>2215.0568333333299</v>
      </c>
      <c r="R118" s="58">
        <v>2215.0568333333299</v>
      </c>
    </row>
    <row r="119" spans="1:18" x14ac:dyDescent="0.2">
      <c r="B119" s="75">
        <v>1376.1</v>
      </c>
      <c r="C119" s="60">
        <v>261.82</v>
      </c>
      <c r="D119" s="61">
        <v>232.51</v>
      </c>
      <c r="E119" s="61">
        <v>256.31</v>
      </c>
      <c r="F119" s="61">
        <v>225.8</v>
      </c>
      <c r="G119" s="61">
        <v>245.5</v>
      </c>
      <c r="H119" s="62">
        <v>381.6</v>
      </c>
      <c r="I119" s="61">
        <v>31.51</v>
      </c>
      <c r="J119" s="61">
        <v>42.97</v>
      </c>
      <c r="K119" s="61">
        <v>38.85</v>
      </c>
      <c r="L119" s="61">
        <v>27</v>
      </c>
      <c r="M119" s="61">
        <v>34.700000000000003</v>
      </c>
      <c r="N119" s="62">
        <v>37.5</v>
      </c>
      <c r="P119" s="75" t="s">
        <v>124</v>
      </c>
      <c r="Q119" s="63">
        <v>417.9</v>
      </c>
      <c r="R119" s="63">
        <v>52.64</v>
      </c>
    </row>
    <row r="120" spans="1:18" x14ac:dyDescent="0.2">
      <c r="B120" s="75">
        <v>1356.8</v>
      </c>
      <c r="C120" s="60">
        <v>265.29000000000002</v>
      </c>
      <c r="D120" s="61">
        <v>247.72</v>
      </c>
      <c r="E120" s="61">
        <v>430.69</v>
      </c>
      <c r="F120" s="61">
        <v>232.3</v>
      </c>
      <c r="G120" s="61">
        <v>249</v>
      </c>
      <c r="H120" s="62">
        <v>376.6</v>
      </c>
      <c r="I120" s="61">
        <v>52.33</v>
      </c>
      <c r="J120" s="61">
        <v>64.31</v>
      </c>
      <c r="K120" s="61">
        <v>55.84</v>
      </c>
      <c r="L120" s="61">
        <v>24.2</v>
      </c>
      <c r="M120" s="61">
        <v>34.4</v>
      </c>
      <c r="N120" s="62">
        <v>33.5</v>
      </c>
      <c r="P120" s="75" t="s">
        <v>125</v>
      </c>
      <c r="Q120" s="63">
        <v>-1.7589999999999999</v>
      </c>
      <c r="R120" s="63">
        <v>-2.653</v>
      </c>
    </row>
    <row r="121" spans="1:18" x14ac:dyDescent="0.2">
      <c r="B121" s="75">
        <v>1188.9000000000001</v>
      </c>
      <c r="C121" s="60">
        <v>459.74</v>
      </c>
      <c r="D121" s="61">
        <v>442.91</v>
      </c>
      <c r="E121" s="61">
        <v>564.9</v>
      </c>
      <c r="F121" s="61">
        <v>316.7</v>
      </c>
      <c r="G121" s="61">
        <v>317.8</v>
      </c>
      <c r="H121" s="62">
        <v>467.1</v>
      </c>
      <c r="I121" s="61">
        <v>44.07</v>
      </c>
      <c r="J121" s="61">
        <v>52.13</v>
      </c>
      <c r="K121" s="61">
        <v>45.54</v>
      </c>
      <c r="L121" s="61">
        <v>29.4</v>
      </c>
      <c r="M121" s="61">
        <v>34.299999999999997</v>
      </c>
      <c r="N121" s="62">
        <v>36.9</v>
      </c>
      <c r="P121" s="75" t="s">
        <v>126</v>
      </c>
      <c r="Q121" s="63">
        <v>2.621</v>
      </c>
      <c r="R121" s="63">
        <v>1.7210000000000001</v>
      </c>
    </row>
    <row r="122" spans="1:18" ht="16" thickBot="1" x14ac:dyDescent="0.25">
      <c r="B122" s="75">
        <v>1066.2</v>
      </c>
      <c r="C122" s="60">
        <v>528.54</v>
      </c>
      <c r="D122" s="61">
        <v>504.38</v>
      </c>
      <c r="E122" s="61">
        <v>654.28</v>
      </c>
      <c r="F122" s="61">
        <v>358.8</v>
      </c>
      <c r="G122" s="61">
        <v>377.8</v>
      </c>
      <c r="H122" s="62">
        <v>531.79999999999995</v>
      </c>
      <c r="I122" s="61">
        <v>36.119999999999997</v>
      </c>
      <c r="J122" s="61">
        <v>66.31</v>
      </c>
      <c r="K122" s="61">
        <v>57.45</v>
      </c>
      <c r="L122" s="61">
        <v>23.4</v>
      </c>
      <c r="M122" s="61">
        <v>34.6</v>
      </c>
      <c r="N122" s="62">
        <v>33</v>
      </c>
      <c r="P122" s="76" t="s">
        <v>127</v>
      </c>
      <c r="Q122" s="69">
        <v>2133</v>
      </c>
      <c r="R122" s="69">
        <v>2172</v>
      </c>
    </row>
    <row r="123" spans="1:18" x14ac:dyDescent="0.2">
      <c r="B123" s="75">
        <v>769.5</v>
      </c>
      <c r="C123" s="60">
        <v>612.42999999999995</v>
      </c>
      <c r="D123" s="61">
        <v>733.74</v>
      </c>
      <c r="E123" s="61">
        <v>896.69</v>
      </c>
      <c r="F123" s="61">
        <v>512.4</v>
      </c>
      <c r="G123" s="61">
        <v>515.79999999999995</v>
      </c>
      <c r="H123" s="62">
        <v>839.3</v>
      </c>
      <c r="I123" s="61">
        <v>51.59</v>
      </c>
      <c r="J123" s="61">
        <v>70.31</v>
      </c>
      <c r="K123" s="61">
        <v>42.15</v>
      </c>
      <c r="L123" s="61">
        <v>32.9</v>
      </c>
      <c r="M123" s="61">
        <v>40.4</v>
      </c>
      <c r="N123" s="62">
        <v>42.9</v>
      </c>
    </row>
    <row r="124" spans="1:18" x14ac:dyDescent="0.2">
      <c r="B124" s="75">
        <v>270.10000000000002</v>
      </c>
      <c r="C124" s="60">
        <v>1421.46</v>
      </c>
      <c r="D124" s="61">
        <v>1465.6</v>
      </c>
      <c r="E124" s="61">
        <v>1822.19</v>
      </c>
      <c r="F124" s="61">
        <v>1096.2</v>
      </c>
      <c r="G124" s="61">
        <v>1116</v>
      </c>
      <c r="H124" s="62">
        <v>1592</v>
      </c>
      <c r="I124" s="61">
        <v>106.56</v>
      </c>
      <c r="J124" s="61">
        <v>120.52</v>
      </c>
      <c r="K124" s="61">
        <v>125.51</v>
      </c>
      <c r="L124" s="61">
        <v>67</v>
      </c>
      <c r="M124" s="61">
        <v>71.8</v>
      </c>
      <c r="N124" s="62">
        <v>93.1</v>
      </c>
    </row>
    <row r="125" spans="1:18" x14ac:dyDescent="0.2">
      <c r="B125" s="75">
        <v>174</v>
      </c>
      <c r="C125" s="60">
        <v>1725.01</v>
      </c>
      <c r="D125" s="61">
        <v>1855.01</v>
      </c>
      <c r="E125" s="61">
        <v>2120.63</v>
      </c>
      <c r="F125" s="61">
        <v>1397.7</v>
      </c>
      <c r="G125" s="61">
        <v>1446.1</v>
      </c>
      <c r="H125" s="62">
        <v>1864.6</v>
      </c>
      <c r="I125" s="61">
        <v>137.02000000000001</v>
      </c>
      <c r="J125" s="61">
        <v>171.49</v>
      </c>
      <c r="K125" s="61">
        <v>345.4</v>
      </c>
      <c r="L125" s="61">
        <v>129.1</v>
      </c>
      <c r="M125" s="61">
        <v>144.80000000000001</v>
      </c>
      <c r="N125" s="62">
        <v>152.1</v>
      </c>
    </row>
    <row r="126" spans="1:18" x14ac:dyDescent="0.2">
      <c r="B126" s="75">
        <v>82.6</v>
      </c>
      <c r="C126" s="60">
        <v>2124.13</v>
      </c>
      <c r="D126" s="61">
        <v>2299.0500000000002</v>
      </c>
      <c r="E126" s="61">
        <v>2504.08</v>
      </c>
      <c r="F126" s="61">
        <v>2023.7</v>
      </c>
      <c r="G126" s="61">
        <v>2066.3000000000002</v>
      </c>
      <c r="H126" s="62">
        <v>2311.6999999999998</v>
      </c>
      <c r="I126" s="61">
        <v>540.89</v>
      </c>
      <c r="J126" s="61">
        <v>540.5</v>
      </c>
      <c r="K126" s="61">
        <v>669.87</v>
      </c>
      <c r="L126" s="61">
        <v>324.39999999999998</v>
      </c>
      <c r="M126" s="61">
        <v>344.7</v>
      </c>
      <c r="N126" s="62">
        <v>439.9</v>
      </c>
    </row>
    <row r="127" spans="1:18" x14ac:dyDescent="0.2">
      <c r="B127" s="75">
        <v>31.7</v>
      </c>
      <c r="C127" s="60">
        <v>2410.9699999999998</v>
      </c>
      <c r="D127" s="61">
        <v>2563.31</v>
      </c>
      <c r="E127" s="61">
        <v>2602.65</v>
      </c>
      <c r="F127" s="61">
        <v>2587.4</v>
      </c>
      <c r="G127" s="61">
        <v>2604.5</v>
      </c>
      <c r="H127" s="62">
        <v>2616.9</v>
      </c>
      <c r="I127" s="61">
        <v>1714.87</v>
      </c>
      <c r="J127" s="61">
        <v>1791.98</v>
      </c>
      <c r="K127" s="61">
        <v>1779.23</v>
      </c>
      <c r="L127" s="61">
        <v>1423.5</v>
      </c>
      <c r="M127" s="61">
        <v>1588.1</v>
      </c>
      <c r="N127" s="62">
        <v>1636</v>
      </c>
    </row>
    <row r="128" spans="1:18" x14ac:dyDescent="0.2">
      <c r="B128" s="75">
        <v>19.899999999999999</v>
      </c>
      <c r="C128" s="60">
        <v>2449.04</v>
      </c>
      <c r="D128" s="61">
        <v>2375.16</v>
      </c>
      <c r="E128" s="61">
        <v>2794.58</v>
      </c>
      <c r="F128" s="61">
        <v>2270.1</v>
      </c>
      <c r="G128" s="61">
        <v>2383.6</v>
      </c>
      <c r="H128" s="62">
        <v>2709.9</v>
      </c>
      <c r="I128" s="61">
        <v>2039.06</v>
      </c>
      <c r="J128" s="61">
        <v>2157.19</v>
      </c>
      <c r="K128" s="61">
        <v>2222.46</v>
      </c>
      <c r="L128" s="61">
        <v>2231.6</v>
      </c>
      <c r="M128" s="61">
        <v>2296.5</v>
      </c>
      <c r="N128" s="62">
        <v>2232.5</v>
      </c>
    </row>
    <row r="129" spans="1:18" x14ac:dyDescent="0.2">
      <c r="B129" s="75">
        <v>19.399999999999999</v>
      </c>
      <c r="C129" s="60">
        <v>3168.2</v>
      </c>
      <c r="D129" s="61">
        <v>3141.8</v>
      </c>
      <c r="E129" s="61">
        <v>2759.8</v>
      </c>
      <c r="F129" s="61">
        <v>2603.9699999999998</v>
      </c>
      <c r="G129" s="61">
        <v>3000.53</v>
      </c>
      <c r="H129" s="62">
        <v>2823.424</v>
      </c>
      <c r="I129" s="61">
        <v>2497</v>
      </c>
      <c r="J129" s="61">
        <v>3343.9</v>
      </c>
      <c r="K129" s="61">
        <v>2603.6999999999998</v>
      </c>
      <c r="L129" s="61">
        <v>2282.5720000000001</v>
      </c>
      <c r="M129" s="61">
        <v>2680.018</v>
      </c>
      <c r="N129" s="62">
        <v>2784.42</v>
      </c>
    </row>
    <row r="130" spans="1:18" ht="16" thickBot="1" x14ac:dyDescent="0.25">
      <c r="B130" s="88">
        <v>1</v>
      </c>
      <c r="C130" s="89">
        <v>2215.0568333333299</v>
      </c>
      <c r="D130" s="90"/>
      <c r="E130" s="90"/>
      <c r="F130" s="90"/>
      <c r="G130" s="90"/>
      <c r="H130" s="91"/>
      <c r="I130" s="90">
        <v>2215.0568333333299</v>
      </c>
      <c r="J130" s="90"/>
      <c r="K130" s="90"/>
      <c r="L130" s="90"/>
      <c r="M130" s="90"/>
      <c r="N130" s="91"/>
    </row>
    <row r="131" spans="1:18" x14ac:dyDescent="0.2">
      <c r="C131" s="86"/>
      <c r="D131" s="86"/>
      <c r="E131" s="86"/>
      <c r="F131" s="86"/>
      <c r="G131" s="86"/>
      <c r="H131" s="86"/>
      <c r="I131" s="86"/>
      <c r="J131" s="86"/>
      <c r="K131" s="86"/>
      <c r="L131" s="86"/>
      <c r="M131" s="86"/>
      <c r="N131" s="86"/>
    </row>
    <row r="132" spans="1:18" thickBot="1" x14ac:dyDescent="0.25">
      <c r="A132" s="48" t="s">
        <v>469</v>
      </c>
      <c r="B132" s="48" t="s">
        <v>108</v>
      </c>
      <c r="C132" s="86"/>
      <c r="D132" s="86"/>
      <c r="E132" s="86"/>
      <c r="F132" s="86"/>
      <c r="G132" s="86"/>
      <c r="H132" s="86"/>
      <c r="I132" s="86"/>
      <c r="J132" s="86"/>
      <c r="K132" s="86"/>
      <c r="L132" s="86"/>
      <c r="M132" s="86"/>
      <c r="N132" s="86"/>
    </row>
    <row r="133" spans="1:18" ht="16" thickBot="1" x14ac:dyDescent="0.25">
      <c r="B133" s="16" t="s">
        <v>282</v>
      </c>
      <c r="C133" s="241" t="s">
        <v>289</v>
      </c>
      <c r="D133" s="242"/>
      <c r="E133" s="242"/>
      <c r="F133" s="242"/>
      <c r="G133" s="242"/>
      <c r="H133" s="243"/>
      <c r="I133" s="242" t="s">
        <v>290</v>
      </c>
      <c r="J133" s="242"/>
      <c r="K133" s="242"/>
      <c r="L133" s="242"/>
      <c r="M133" s="242"/>
      <c r="N133" s="243"/>
      <c r="P133" s="57" t="s">
        <v>128</v>
      </c>
      <c r="Q133" s="57" t="s">
        <v>120</v>
      </c>
      <c r="R133" s="57" t="s">
        <v>121</v>
      </c>
    </row>
    <row r="134" spans="1:18" x14ac:dyDescent="0.2">
      <c r="B134" s="75">
        <v>1402</v>
      </c>
      <c r="C134" s="60">
        <v>966.88</v>
      </c>
      <c r="D134" s="61">
        <v>965.76</v>
      </c>
      <c r="E134" s="61">
        <v>913.72</v>
      </c>
      <c r="F134" s="61">
        <v>755.2</v>
      </c>
      <c r="G134" s="61">
        <v>710.8</v>
      </c>
      <c r="H134" s="62">
        <v>669</v>
      </c>
      <c r="I134" s="61">
        <v>66.27</v>
      </c>
      <c r="J134" s="61">
        <v>71.08</v>
      </c>
      <c r="K134" s="61">
        <v>65.67</v>
      </c>
      <c r="L134" s="61">
        <v>40.5</v>
      </c>
      <c r="M134" s="61">
        <v>38.700000000000003</v>
      </c>
      <c r="N134" s="62">
        <v>38.700000000000003</v>
      </c>
      <c r="P134" s="63" t="s">
        <v>122</v>
      </c>
      <c r="Q134" s="63">
        <v>-1004</v>
      </c>
      <c r="R134" s="63">
        <v>38.520000000000003</v>
      </c>
    </row>
    <row r="135" spans="1:18" x14ac:dyDescent="0.2">
      <c r="B135" s="75">
        <v>1392.3</v>
      </c>
      <c r="C135" s="60">
        <v>998.26</v>
      </c>
      <c r="D135" s="61">
        <v>1079.1500000000001</v>
      </c>
      <c r="E135" s="61">
        <v>1070.75</v>
      </c>
      <c r="F135" s="61">
        <v>867.9</v>
      </c>
      <c r="G135" s="61">
        <v>982.8</v>
      </c>
      <c r="H135" s="62">
        <v>798.6</v>
      </c>
      <c r="I135" s="61">
        <v>36.75</v>
      </c>
      <c r="J135" s="61">
        <v>46.36</v>
      </c>
      <c r="K135" s="61">
        <v>46.13</v>
      </c>
      <c r="L135" s="61">
        <v>31.7</v>
      </c>
      <c r="M135" s="61">
        <v>29.7</v>
      </c>
      <c r="N135" s="62">
        <v>32.9</v>
      </c>
      <c r="P135" s="63" t="s">
        <v>123</v>
      </c>
      <c r="Q135" s="63">
        <v>7361.5495000000001</v>
      </c>
      <c r="R135" s="63">
        <v>7361.5495000000001</v>
      </c>
    </row>
    <row r="136" spans="1:18" x14ac:dyDescent="0.2">
      <c r="B136" s="75">
        <v>1376.1</v>
      </c>
      <c r="C136" s="60">
        <v>759.92</v>
      </c>
      <c r="D136" s="61">
        <v>741.22</v>
      </c>
      <c r="E136" s="61">
        <v>824.54</v>
      </c>
      <c r="F136" s="61">
        <v>891.3</v>
      </c>
      <c r="G136" s="61">
        <v>884.3</v>
      </c>
      <c r="H136" s="62">
        <v>851.8</v>
      </c>
      <c r="I136" s="61">
        <v>33.29</v>
      </c>
      <c r="J136" s="61">
        <v>35.18</v>
      </c>
      <c r="K136" s="61">
        <v>38.36</v>
      </c>
      <c r="L136" s="61">
        <v>36.700000000000003</v>
      </c>
      <c r="M136" s="61">
        <v>38.4</v>
      </c>
      <c r="N136" s="62">
        <v>31.3</v>
      </c>
      <c r="P136" s="63" t="s">
        <v>124</v>
      </c>
      <c r="Q136" s="63">
        <v>561.9</v>
      </c>
      <c r="R136" s="63">
        <v>37.86</v>
      </c>
    </row>
    <row r="137" spans="1:18" x14ac:dyDescent="0.2">
      <c r="B137" s="75">
        <v>1356.8</v>
      </c>
      <c r="C137" s="60">
        <v>737.62</v>
      </c>
      <c r="D137" s="61">
        <v>736.91</v>
      </c>
      <c r="E137" s="61">
        <v>895.98</v>
      </c>
      <c r="F137" s="61">
        <v>970.8</v>
      </c>
      <c r="G137" s="61">
        <v>898.5</v>
      </c>
      <c r="H137" s="62">
        <v>945.5</v>
      </c>
      <c r="I137" s="61">
        <v>55.85</v>
      </c>
      <c r="J137" s="61">
        <v>47.22</v>
      </c>
      <c r="K137" s="61">
        <v>44.77</v>
      </c>
      <c r="L137" s="61">
        <v>35.200000000000003</v>
      </c>
      <c r="M137" s="61">
        <v>40</v>
      </c>
      <c r="N137" s="62">
        <v>31.4</v>
      </c>
      <c r="P137" s="63" t="s">
        <v>125</v>
      </c>
      <c r="Q137" s="63">
        <v>-1.3640000000000001</v>
      </c>
      <c r="R137" s="63">
        <v>-2.222</v>
      </c>
    </row>
    <row r="138" spans="1:18" x14ac:dyDescent="0.2">
      <c r="B138" s="75">
        <v>1188.9000000000001</v>
      </c>
      <c r="C138" s="60">
        <v>1389.28</v>
      </c>
      <c r="D138" s="61">
        <v>1415.29</v>
      </c>
      <c r="E138" s="61">
        <v>1493.66</v>
      </c>
      <c r="F138" s="61">
        <v>1193.9000000000001</v>
      </c>
      <c r="G138" s="61">
        <v>1226.7</v>
      </c>
      <c r="H138" s="62">
        <v>1183</v>
      </c>
      <c r="I138" s="61">
        <v>67.67</v>
      </c>
      <c r="J138" s="61">
        <v>42.51</v>
      </c>
      <c r="K138" s="61">
        <v>37.979999999999997</v>
      </c>
      <c r="L138" s="61">
        <v>37.4</v>
      </c>
      <c r="M138" s="61">
        <v>35.4</v>
      </c>
      <c r="N138" s="62">
        <v>28.5</v>
      </c>
      <c r="P138" s="63" t="s">
        <v>126</v>
      </c>
      <c r="Q138" s="63">
        <v>2.75</v>
      </c>
      <c r="R138" s="63">
        <v>1.5780000000000001</v>
      </c>
    </row>
    <row r="139" spans="1:18" ht="16" thickBot="1" x14ac:dyDescent="0.25">
      <c r="B139" s="75">
        <v>1066.2</v>
      </c>
      <c r="C139" s="60">
        <v>1679.81</v>
      </c>
      <c r="D139" s="61">
        <v>1661.41</v>
      </c>
      <c r="E139" s="61">
        <v>1692.84</v>
      </c>
      <c r="F139" s="61">
        <v>1458.1</v>
      </c>
      <c r="G139" s="61">
        <v>1378.5</v>
      </c>
      <c r="H139" s="62">
        <v>1612.6</v>
      </c>
      <c r="I139" s="61">
        <v>48.73</v>
      </c>
      <c r="J139" s="61">
        <v>37.6</v>
      </c>
      <c r="K139" s="61">
        <v>40.909999999999997</v>
      </c>
      <c r="L139" s="61">
        <v>43.6</v>
      </c>
      <c r="M139" s="61">
        <v>37.200000000000003</v>
      </c>
      <c r="N139" s="62">
        <v>32.5</v>
      </c>
      <c r="P139" s="69" t="s">
        <v>127</v>
      </c>
      <c r="Q139" s="69">
        <v>8365</v>
      </c>
      <c r="R139" s="69">
        <v>7323</v>
      </c>
    </row>
    <row r="140" spans="1:18" x14ac:dyDescent="0.2">
      <c r="B140" s="75">
        <v>769.5</v>
      </c>
      <c r="C140" s="60">
        <v>2491.63</v>
      </c>
      <c r="D140" s="61">
        <v>2048.2399999999998</v>
      </c>
      <c r="E140" s="61">
        <v>1943.33</v>
      </c>
      <c r="F140" s="61">
        <v>2369.1999999999998</v>
      </c>
      <c r="G140" s="61">
        <v>2058.5</v>
      </c>
      <c r="H140" s="62">
        <v>1931.8</v>
      </c>
      <c r="I140" s="61">
        <v>53.15</v>
      </c>
      <c r="J140" s="61">
        <v>44.29</v>
      </c>
      <c r="K140" s="61">
        <v>41.96</v>
      </c>
      <c r="L140" s="61">
        <v>49</v>
      </c>
      <c r="M140" s="61">
        <v>38.700000000000003</v>
      </c>
      <c r="N140" s="62">
        <v>35.5</v>
      </c>
    </row>
    <row r="141" spans="1:18" x14ac:dyDescent="0.2">
      <c r="B141" s="75">
        <v>270.10000000000002</v>
      </c>
      <c r="C141" s="60">
        <v>5067.99</v>
      </c>
      <c r="D141" s="61">
        <v>5037.79</v>
      </c>
      <c r="E141" s="61">
        <v>5015.68</v>
      </c>
      <c r="F141" s="61">
        <v>4527.1000000000004</v>
      </c>
      <c r="G141" s="61">
        <v>4448.6000000000004</v>
      </c>
      <c r="H141" s="62">
        <v>4187.5</v>
      </c>
      <c r="I141" s="61">
        <v>178.79</v>
      </c>
      <c r="J141" s="61">
        <v>188.95</v>
      </c>
      <c r="K141" s="61">
        <v>161.22999999999999</v>
      </c>
      <c r="L141" s="61">
        <v>95.3</v>
      </c>
      <c r="M141" s="61">
        <v>91.1</v>
      </c>
      <c r="N141" s="62">
        <v>91.6</v>
      </c>
    </row>
    <row r="142" spans="1:18" x14ac:dyDescent="0.2">
      <c r="B142" s="75">
        <v>174</v>
      </c>
      <c r="C142" s="60">
        <v>6249.89</v>
      </c>
      <c r="D142" s="61">
        <v>6021.16</v>
      </c>
      <c r="E142" s="61">
        <v>5830.36</v>
      </c>
      <c r="F142" s="61">
        <v>5371.4</v>
      </c>
      <c r="G142" s="61">
        <v>5363.9</v>
      </c>
      <c r="H142" s="62">
        <v>5513.1</v>
      </c>
      <c r="I142" s="61">
        <v>526.14</v>
      </c>
      <c r="J142" s="61">
        <v>429.57</v>
      </c>
      <c r="K142" s="61">
        <v>339.52</v>
      </c>
      <c r="L142" s="61">
        <v>243.7</v>
      </c>
      <c r="M142" s="61">
        <v>214.9</v>
      </c>
      <c r="N142" s="62">
        <v>178.7</v>
      </c>
    </row>
    <row r="143" spans="1:18" x14ac:dyDescent="0.2">
      <c r="B143" s="75">
        <v>82.6</v>
      </c>
      <c r="C143" s="60">
        <v>7036.48</v>
      </c>
      <c r="D143" s="61">
        <v>7275.64</v>
      </c>
      <c r="E143" s="61">
        <v>7161.38</v>
      </c>
      <c r="F143" s="61">
        <v>7410.8</v>
      </c>
      <c r="G143" s="61">
        <v>7696.4</v>
      </c>
      <c r="H143" s="62">
        <v>7449.1</v>
      </c>
      <c r="I143" s="61">
        <v>1202.6600000000001</v>
      </c>
      <c r="J143" s="61">
        <v>1124.42</v>
      </c>
      <c r="K143" s="61">
        <v>1120.18</v>
      </c>
      <c r="L143" s="61">
        <v>577</v>
      </c>
      <c r="M143" s="61">
        <v>664.9</v>
      </c>
      <c r="N143" s="62">
        <v>560.6</v>
      </c>
    </row>
    <row r="144" spans="1:18" x14ac:dyDescent="0.2">
      <c r="B144" s="75">
        <v>31.7</v>
      </c>
      <c r="C144" s="60">
        <v>8766.9699999999993</v>
      </c>
      <c r="D144" s="61">
        <v>7719.8</v>
      </c>
      <c r="E144" s="61">
        <v>8006.86</v>
      </c>
      <c r="F144" s="61">
        <v>8078.7</v>
      </c>
      <c r="G144" s="61">
        <v>8427.6</v>
      </c>
      <c r="H144" s="62">
        <v>7794.2</v>
      </c>
      <c r="I144" s="61">
        <v>4551.58</v>
      </c>
      <c r="J144" s="61">
        <v>4345.5</v>
      </c>
      <c r="K144" s="61">
        <v>4385.13</v>
      </c>
      <c r="L144" s="61">
        <v>4132.5</v>
      </c>
      <c r="M144" s="61">
        <v>3740.6</v>
      </c>
      <c r="N144" s="62">
        <v>3255</v>
      </c>
    </row>
    <row r="145" spans="1:18" x14ac:dyDescent="0.2">
      <c r="B145" s="75">
        <v>19.899999999999999</v>
      </c>
      <c r="C145" s="60">
        <v>7101.77</v>
      </c>
      <c r="D145" s="61">
        <v>8658.61</v>
      </c>
      <c r="E145" s="61">
        <v>8327.6200000000008</v>
      </c>
      <c r="F145" s="61">
        <v>8160.5</v>
      </c>
      <c r="G145" s="61">
        <v>8671.7000000000007</v>
      </c>
      <c r="H145" s="62">
        <v>7877.7</v>
      </c>
      <c r="I145" s="61">
        <v>5556.61</v>
      </c>
      <c r="J145" s="61">
        <v>6229.74</v>
      </c>
      <c r="K145" s="61">
        <v>5923.7</v>
      </c>
      <c r="L145" s="61">
        <v>7056.8</v>
      </c>
      <c r="M145" s="61">
        <v>6865.2</v>
      </c>
      <c r="N145" s="62">
        <v>6163.5</v>
      </c>
    </row>
    <row r="146" spans="1:18" x14ac:dyDescent="0.2">
      <c r="B146" s="75">
        <v>19.399999999999999</v>
      </c>
      <c r="C146" s="60">
        <v>9518.2999999999993</v>
      </c>
      <c r="D146" s="61">
        <v>9848.2999999999993</v>
      </c>
      <c r="E146" s="61">
        <v>9570.2000000000007</v>
      </c>
      <c r="F146" s="61">
        <v>9559.2119999999995</v>
      </c>
      <c r="G146" s="61">
        <v>10090.44</v>
      </c>
      <c r="H146" s="62">
        <v>9164.5889999999999</v>
      </c>
      <c r="I146" s="61">
        <v>8851.2999999999993</v>
      </c>
      <c r="J146" s="61">
        <v>8462.7999999999993</v>
      </c>
      <c r="K146" s="61">
        <v>8675.4</v>
      </c>
      <c r="L146" s="61">
        <v>8225.8340000000007</v>
      </c>
      <c r="M146" s="61">
        <v>7874.61</v>
      </c>
      <c r="N146" s="62">
        <v>7981.3459999999995</v>
      </c>
    </row>
    <row r="147" spans="1:18" ht="16" thickBot="1" x14ac:dyDescent="0.25">
      <c r="B147" s="88">
        <v>1</v>
      </c>
      <c r="C147" s="89">
        <v>7361.5495000000001</v>
      </c>
      <c r="D147" s="90"/>
      <c r="E147" s="90"/>
      <c r="F147" s="90"/>
      <c r="G147" s="90"/>
      <c r="H147" s="91"/>
      <c r="I147" s="90">
        <v>7361.5495000000001</v>
      </c>
      <c r="J147" s="90"/>
      <c r="K147" s="90"/>
      <c r="L147" s="90"/>
      <c r="M147" s="90"/>
      <c r="N147" s="91"/>
    </row>
    <row r="148" spans="1:18" x14ac:dyDescent="0.2">
      <c r="C148" s="86"/>
      <c r="D148" s="86"/>
      <c r="E148" s="86"/>
      <c r="F148" s="86"/>
      <c r="G148" s="86"/>
      <c r="H148" s="86"/>
      <c r="I148" s="86"/>
      <c r="J148" s="86"/>
      <c r="K148" s="86"/>
      <c r="L148" s="86"/>
      <c r="M148" s="86"/>
      <c r="N148" s="86"/>
    </row>
    <row r="149" spans="1:18" thickBot="1" x14ac:dyDescent="0.25">
      <c r="A149" s="48" t="s">
        <v>470</v>
      </c>
      <c r="B149" s="48" t="s">
        <v>109</v>
      </c>
      <c r="C149" s="86"/>
      <c r="D149" s="86"/>
      <c r="E149" s="86"/>
      <c r="F149" s="86"/>
      <c r="G149" s="86"/>
      <c r="H149" s="86"/>
      <c r="I149" s="86"/>
      <c r="J149" s="86"/>
      <c r="K149" s="86"/>
      <c r="L149" s="86"/>
      <c r="M149" s="86"/>
      <c r="N149" s="86"/>
    </row>
    <row r="150" spans="1:18" ht="16" thickBot="1" x14ac:dyDescent="0.25">
      <c r="B150" s="16" t="s">
        <v>282</v>
      </c>
      <c r="C150" s="241" t="s">
        <v>289</v>
      </c>
      <c r="D150" s="242"/>
      <c r="E150" s="242"/>
      <c r="F150" s="242"/>
      <c r="G150" s="242"/>
      <c r="H150" s="243"/>
      <c r="I150" s="242" t="s">
        <v>290</v>
      </c>
      <c r="J150" s="242"/>
      <c r="K150" s="242"/>
      <c r="L150" s="242"/>
      <c r="M150" s="242"/>
      <c r="N150" s="243"/>
      <c r="P150" s="57" t="s">
        <v>128</v>
      </c>
      <c r="Q150" s="57" t="s">
        <v>120</v>
      </c>
      <c r="R150" s="57" t="s">
        <v>121</v>
      </c>
    </row>
    <row r="151" spans="1:18" x14ac:dyDescent="0.2">
      <c r="B151" s="75">
        <v>1402</v>
      </c>
      <c r="C151" s="60">
        <v>116.49</v>
      </c>
      <c r="D151" s="61">
        <v>131.13999999999999</v>
      </c>
      <c r="E151" s="61">
        <v>121.22</v>
      </c>
      <c r="F151" s="61">
        <v>102.3</v>
      </c>
      <c r="G151" s="61">
        <v>100.9</v>
      </c>
      <c r="H151" s="62">
        <v>101.8</v>
      </c>
      <c r="I151" s="61">
        <v>50.25</v>
      </c>
      <c r="J151" s="61">
        <v>52.72</v>
      </c>
      <c r="K151" s="61">
        <v>48.55</v>
      </c>
      <c r="L151" s="61">
        <v>16.899999999999999</v>
      </c>
      <c r="M151" s="61">
        <v>25.8</v>
      </c>
      <c r="N151" s="62">
        <v>20.5</v>
      </c>
      <c r="P151" s="63" t="s">
        <v>122</v>
      </c>
      <c r="Q151" s="63">
        <v>-87.14</v>
      </c>
      <c r="R151" s="63">
        <v>24.7</v>
      </c>
    </row>
    <row r="152" spans="1:18" x14ac:dyDescent="0.2">
      <c r="B152" s="75">
        <v>1392.3</v>
      </c>
      <c r="C152" s="60">
        <v>131.99</v>
      </c>
      <c r="D152" s="61">
        <v>122.96</v>
      </c>
      <c r="E152" s="61">
        <v>126.25</v>
      </c>
      <c r="F152" s="61">
        <v>110.3</v>
      </c>
      <c r="G152" s="61">
        <v>112.2</v>
      </c>
      <c r="H152" s="62">
        <v>102.7</v>
      </c>
      <c r="I152" s="61">
        <v>22.71</v>
      </c>
      <c r="J152" s="61">
        <v>41.04</v>
      </c>
      <c r="K152" s="61">
        <v>23.41</v>
      </c>
      <c r="L152" s="61">
        <v>12.6</v>
      </c>
      <c r="M152" s="61">
        <v>16.399999999999999</v>
      </c>
      <c r="N152" s="62">
        <v>18</v>
      </c>
      <c r="P152" s="63" t="s">
        <v>123</v>
      </c>
      <c r="Q152" s="63">
        <v>294.24754999999999</v>
      </c>
      <c r="R152" s="63">
        <v>294.24754999999999</v>
      </c>
    </row>
    <row r="153" spans="1:18" x14ac:dyDescent="0.2">
      <c r="B153" s="75">
        <v>1376.1</v>
      </c>
      <c r="C153" s="60">
        <v>94.26</v>
      </c>
      <c r="D153" s="61">
        <v>102.84</v>
      </c>
      <c r="E153" s="61">
        <v>106.63</v>
      </c>
      <c r="F153" s="61">
        <v>116.1</v>
      </c>
      <c r="G153" s="61">
        <v>122.2</v>
      </c>
      <c r="H153" s="62">
        <v>115.3</v>
      </c>
      <c r="I153" s="61">
        <v>24.32</v>
      </c>
      <c r="J153" s="61">
        <v>22.08</v>
      </c>
      <c r="K153" s="61">
        <v>19.25</v>
      </c>
      <c r="L153" s="61">
        <v>15.8</v>
      </c>
      <c r="M153" s="61">
        <v>21.9</v>
      </c>
      <c r="N153" s="62">
        <v>23.5</v>
      </c>
      <c r="P153" s="63" t="s">
        <v>124</v>
      </c>
      <c r="Q153" s="63">
        <v>1468</v>
      </c>
      <c r="R153" s="63">
        <v>83.86</v>
      </c>
    </row>
    <row r="154" spans="1:18" x14ac:dyDescent="0.2">
      <c r="B154" s="75">
        <v>1356.8</v>
      </c>
      <c r="C154" s="60">
        <v>139.80000000000001</v>
      </c>
      <c r="D154" s="61">
        <v>100.18</v>
      </c>
      <c r="E154" s="61">
        <v>104.82</v>
      </c>
      <c r="F154" s="61">
        <v>127.1</v>
      </c>
      <c r="G154" s="61">
        <v>123.1</v>
      </c>
      <c r="H154" s="62">
        <v>115.6</v>
      </c>
      <c r="I154" s="61">
        <v>37.049999999999997</v>
      </c>
      <c r="J154" s="61">
        <v>35.85</v>
      </c>
      <c r="K154" s="61">
        <v>37.950000000000003</v>
      </c>
      <c r="L154" s="61">
        <v>12</v>
      </c>
      <c r="M154" s="61">
        <v>16.899999999999999</v>
      </c>
      <c r="N154" s="62">
        <v>10.3</v>
      </c>
      <c r="P154" s="63" t="s">
        <v>125</v>
      </c>
      <c r="Q154" s="63">
        <v>-2.2229999999999999</v>
      </c>
      <c r="R154" s="63">
        <v>-3.1629999999999998</v>
      </c>
    </row>
    <row r="155" spans="1:18" x14ac:dyDescent="0.2">
      <c r="B155" s="75">
        <v>1188.9000000000001</v>
      </c>
      <c r="C155" s="60">
        <v>168.9</v>
      </c>
      <c r="D155" s="61">
        <v>180.88</v>
      </c>
      <c r="E155" s="61">
        <v>177.66</v>
      </c>
      <c r="F155" s="61">
        <v>148.6</v>
      </c>
      <c r="G155" s="61">
        <v>154</v>
      </c>
      <c r="H155" s="62">
        <v>149.69999999999999</v>
      </c>
      <c r="I155" s="61">
        <v>24.55</v>
      </c>
      <c r="J155" s="61">
        <v>26.07</v>
      </c>
      <c r="K155" s="61">
        <v>29.13</v>
      </c>
      <c r="L155" s="61">
        <v>16.2</v>
      </c>
      <c r="M155" s="61">
        <v>18.600000000000001</v>
      </c>
      <c r="N155" s="62">
        <v>20.399999999999999</v>
      </c>
      <c r="P155" s="63" t="s">
        <v>126</v>
      </c>
      <c r="Q155" s="63">
        <v>3.1669999999999998</v>
      </c>
      <c r="R155" s="63">
        <v>1.9239999999999999</v>
      </c>
    </row>
    <row r="156" spans="1:18" ht="16" thickBot="1" x14ac:dyDescent="0.25">
      <c r="B156" s="75">
        <v>1066.2</v>
      </c>
      <c r="C156" s="60">
        <v>168.8</v>
      </c>
      <c r="D156" s="61">
        <v>193.2</v>
      </c>
      <c r="E156" s="61">
        <v>184.58</v>
      </c>
      <c r="F156" s="61">
        <v>174</v>
      </c>
      <c r="G156" s="61">
        <v>164.1</v>
      </c>
      <c r="H156" s="62">
        <v>155.6</v>
      </c>
      <c r="I156" s="61">
        <v>20.83</v>
      </c>
      <c r="J156" s="61">
        <v>36.81</v>
      </c>
      <c r="K156" s="61">
        <v>24.95</v>
      </c>
      <c r="L156" s="61">
        <v>17.2</v>
      </c>
      <c r="M156" s="61">
        <v>19</v>
      </c>
      <c r="N156" s="62">
        <v>21.1</v>
      </c>
      <c r="P156" s="69" t="s">
        <v>127</v>
      </c>
      <c r="Q156" s="69">
        <v>381.4</v>
      </c>
      <c r="R156" s="69">
        <v>269.5</v>
      </c>
    </row>
    <row r="157" spans="1:18" x14ac:dyDescent="0.2">
      <c r="B157" s="75">
        <v>769.5</v>
      </c>
      <c r="C157" s="60">
        <v>196.55</v>
      </c>
      <c r="D157" s="61">
        <v>232</v>
      </c>
      <c r="E157" s="61">
        <v>195.61</v>
      </c>
      <c r="F157" s="61">
        <v>209.8</v>
      </c>
      <c r="G157" s="61">
        <v>203.7</v>
      </c>
      <c r="H157" s="62">
        <v>209.4</v>
      </c>
      <c r="I157" s="61">
        <v>30.67</v>
      </c>
      <c r="J157" s="61">
        <v>35.979999999999997</v>
      </c>
      <c r="K157" s="61">
        <v>40.520000000000003</v>
      </c>
      <c r="L157" s="61">
        <v>17.3</v>
      </c>
      <c r="M157" s="61">
        <v>21.6</v>
      </c>
      <c r="N157" s="62">
        <v>22.5</v>
      </c>
    </row>
    <row r="158" spans="1:18" x14ac:dyDescent="0.2">
      <c r="B158" s="75">
        <v>270.10000000000002</v>
      </c>
      <c r="C158" s="60">
        <v>295.35000000000002</v>
      </c>
      <c r="D158" s="61">
        <v>291.26</v>
      </c>
      <c r="E158" s="61">
        <v>291.27999999999997</v>
      </c>
      <c r="F158" s="61">
        <v>294.8</v>
      </c>
      <c r="G158" s="61">
        <v>274.3</v>
      </c>
      <c r="H158" s="62">
        <v>274.10000000000002</v>
      </c>
      <c r="I158" s="61">
        <v>46.2</v>
      </c>
      <c r="J158" s="61">
        <v>58.21</v>
      </c>
      <c r="K158" s="61">
        <v>60.2</v>
      </c>
      <c r="L158" s="61">
        <v>27.4</v>
      </c>
      <c r="M158" s="61">
        <v>34.5</v>
      </c>
      <c r="N158" s="62">
        <v>34.6</v>
      </c>
    </row>
    <row r="159" spans="1:18" x14ac:dyDescent="0.2">
      <c r="B159" s="75">
        <v>174</v>
      </c>
      <c r="C159" s="60">
        <v>315.70999999999998</v>
      </c>
      <c r="D159" s="61">
        <v>300.22000000000003</v>
      </c>
      <c r="E159" s="61">
        <v>311.94</v>
      </c>
      <c r="F159" s="61">
        <v>340.3</v>
      </c>
      <c r="G159" s="61">
        <v>314.3</v>
      </c>
      <c r="H159" s="62">
        <v>297.8</v>
      </c>
      <c r="I159" s="61">
        <v>65.72</v>
      </c>
      <c r="J159" s="61">
        <v>60.44</v>
      </c>
      <c r="K159" s="61">
        <v>59.68</v>
      </c>
      <c r="L159" s="61">
        <v>46.5</v>
      </c>
      <c r="M159" s="61">
        <v>50.8</v>
      </c>
      <c r="N159" s="62">
        <v>57</v>
      </c>
    </row>
    <row r="160" spans="1:18" x14ac:dyDescent="0.2">
      <c r="B160" s="75">
        <v>82.6</v>
      </c>
      <c r="C160" s="60">
        <v>348.38</v>
      </c>
      <c r="D160" s="61">
        <v>306.61</v>
      </c>
      <c r="E160" s="61">
        <v>311.88</v>
      </c>
      <c r="F160" s="61">
        <v>378.3</v>
      </c>
      <c r="G160" s="61">
        <v>320.3</v>
      </c>
      <c r="H160" s="62">
        <v>328.5</v>
      </c>
      <c r="I160" s="61">
        <v>157.6</v>
      </c>
      <c r="J160" s="61">
        <v>168.97</v>
      </c>
      <c r="K160" s="61">
        <v>151.29</v>
      </c>
      <c r="L160" s="61">
        <v>118.4</v>
      </c>
      <c r="M160" s="61">
        <v>124.6</v>
      </c>
      <c r="N160" s="62">
        <v>111.2</v>
      </c>
    </row>
    <row r="161" spans="2:14" x14ac:dyDescent="0.2">
      <c r="B161" s="75">
        <v>31.7</v>
      </c>
      <c r="C161" s="60">
        <v>346.65</v>
      </c>
      <c r="D161" s="61">
        <v>330.66</v>
      </c>
      <c r="E161" s="61">
        <v>330.61</v>
      </c>
      <c r="F161" s="61">
        <v>386</v>
      </c>
      <c r="G161" s="61">
        <v>331</v>
      </c>
      <c r="H161" s="62">
        <v>340.4</v>
      </c>
      <c r="I161" s="61">
        <v>294.13</v>
      </c>
      <c r="J161" s="61">
        <v>294.44</v>
      </c>
      <c r="K161" s="61">
        <v>293.23</v>
      </c>
      <c r="L161" s="61">
        <v>291.3</v>
      </c>
      <c r="M161" s="61">
        <v>281.60000000000002</v>
      </c>
      <c r="N161" s="62">
        <v>294.8</v>
      </c>
    </row>
    <row r="162" spans="2:14" x14ac:dyDescent="0.2">
      <c r="B162" s="75">
        <v>19.899999999999999</v>
      </c>
      <c r="C162" s="60">
        <v>368.48</v>
      </c>
      <c r="D162" s="61">
        <v>310.42</v>
      </c>
      <c r="E162" s="61">
        <v>322.58</v>
      </c>
      <c r="F162" s="61">
        <v>437.9</v>
      </c>
      <c r="G162" s="61">
        <v>356.1</v>
      </c>
      <c r="H162" s="62">
        <v>349.2</v>
      </c>
      <c r="I162" s="61">
        <v>314.83</v>
      </c>
      <c r="J162" s="61">
        <v>307.19</v>
      </c>
      <c r="K162" s="61">
        <v>305.89999999999998</v>
      </c>
      <c r="L162" s="61">
        <v>374.4</v>
      </c>
      <c r="M162" s="61">
        <v>327.39999999999998</v>
      </c>
      <c r="N162" s="62">
        <v>340.1</v>
      </c>
    </row>
    <row r="163" spans="2:14" x14ac:dyDescent="0.2">
      <c r="B163" s="75">
        <v>19.399999999999999</v>
      </c>
      <c r="C163" s="60">
        <v>365.9</v>
      </c>
      <c r="D163" s="61">
        <v>344.2</v>
      </c>
      <c r="E163" s="61">
        <v>391.6</v>
      </c>
      <c r="F163" s="61">
        <v>318.1841</v>
      </c>
      <c r="G163" s="61">
        <v>333.97300000000001</v>
      </c>
      <c r="H163" s="62">
        <v>328.87509999999997</v>
      </c>
      <c r="I163" s="61">
        <v>336.6</v>
      </c>
      <c r="J163" s="61">
        <v>325.7</v>
      </c>
      <c r="K163" s="61">
        <v>313.8</v>
      </c>
      <c r="L163" s="61">
        <v>352.42500000000001</v>
      </c>
      <c r="M163" s="61">
        <v>351.32569999999998</v>
      </c>
      <c r="N163" s="62">
        <v>331.3544</v>
      </c>
    </row>
    <row r="164" spans="2:14" ht="16" thickBot="1" x14ac:dyDescent="0.25">
      <c r="B164" s="88">
        <v>1</v>
      </c>
      <c r="C164" s="89">
        <v>294.24754999999999</v>
      </c>
      <c r="D164" s="90"/>
      <c r="E164" s="90"/>
      <c r="F164" s="90"/>
      <c r="G164" s="90"/>
      <c r="H164" s="91"/>
      <c r="I164" s="90">
        <v>294.24754999999999</v>
      </c>
      <c r="J164" s="90"/>
      <c r="K164" s="90"/>
      <c r="L164" s="90"/>
      <c r="M164" s="90"/>
      <c r="N164" s="91"/>
    </row>
  </sheetData>
  <mergeCells count="20">
    <mergeCell ref="C150:H150"/>
    <mergeCell ref="I150:N150"/>
    <mergeCell ref="C82:H82"/>
    <mergeCell ref="I82:N82"/>
    <mergeCell ref="C99:H99"/>
    <mergeCell ref="I99:N99"/>
    <mergeCell ref="C116:H116"/>
    <mergeCell ref="I116:N116"/>
    <mergeCell ref="C53:H53"/>
    <mergeCell ref="I53:N53"/>
    <mergeCell ref="C70:H70"/>
    <mergeCell ref="I70:N70"/>
    <mergeCell ref="C133:H133"/>
    <mergeCell ref="I133:N133"/>
    <mergeCell ref="C2:H2"/>
    <mergeCell ref="I2:N2"/>
    <mergeCell ref="C19:H19"/>
    <mergeCell ref="I19:N19"/>
    <mergeCell ref="C36:H36"/>
    <mergeCell ref="I36:N36"/>
  </mergeCells>
  <phoneticPr fontId="7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97912-A503-4860-B08C-ABC171D454EF}">
  <dimension ref="A1:P17"/>
  <sheetViews>
    <sheetView workbookViewId="0">
      <selection activeCell="A10" sqref="A10"/>
    </sheetView>
  </sheetViews>
  <sheetFormatPr baseColWidth="10" defaultColWidth="9" defaultRowHeight="15" x14ac:dyDescent="0.2"/>
  <cols>
    <col min="1" max="1" width="11.83203125" style="118" customWidth="1"/>
    <col min="2" max="2" width="9" style="118"/>
    <col min="3" max="8" width="9.1640625" style="118" bestFit="1" customWidth="1"/>
    <col min="9" max="14" width="9.83203125" style="118" bestFit="1" customWidth="1"/>
    <col min="15" max="16" width="19.1640625" style="118" customWidth="1"/>
    <col min="17" max="16384" width="9" style="118"/>
  </cols>
  <sheetData>
    <row r="1" spans="1:16" ht="16" thickBot="1" x14ac:dyDescent="0.25">
      <c r="A1" s="48" t="s">
        <v>471</v>
      </c>
      <c r="B1" s="124" t="s">
        <v>310</v>
      </c>
    </row>
    <row r="2" spans="1:16" ht="16" thickBot="1" x14ac:dyDescent="0.25">
      <c r="B2" s="120" t="s">
        <v>306</v>
      </c>
      <c r="C2" s="241" t="s">
        <v>302</v>
      </c>
      <c r="D2" s="242"/>
      <c r="E2" s="242"/>
      <c r="F2" s="242"/>
      <c r="G2" s="242"/>
      <c r="H2" s="243"/>
      <c r="I2" s="242" t="s">
        <v>303</v>
      </c>
      <c r="J2" s="242"/>
      <c r="K2" s="242"/>
      <c r="L2" s="242"/>
      <c r="M2" s="242"/>
      <c r="N2" s="243"/>
      <c r="O2" s="120" t="s">
        <v>304</v>
      </c>
      <c r="P2" s="119" t="s">
        <v>305</v>
      </c>
    </row>
    <row r="3" spans="1:16" x14ac:dyDescent="0.2">
      <c r="B3" s="75" t="s">
        <v>54</v>
      </c>
      <c r="C3" s="60">
        <v>7.5468483820000003</v>
      </c>
      <c r="D3" s="61">
        <v>6.8298075770000004</v>
      </c>
      <c r="E3" s="61">
        <v>6.145943098</v>
      </c>
      <c r="F3" s="61">
        <v>8.3747559999999996</v>
      </c>
      <c r="G3" s="61">
        <v>17.000599999999999</v>
      </c>
      <c r="H3" s="62">
        <v>8.3770330000000008</v>
      </c>
      <c r="I3" s="61">
        <v>1688.5978230000001</v>
      </c>
      <c r="J3" s="61">
        <v>1609.383963</v>
      </c>
      <c r="K3" s="61">
        <v>1532.1509140000001</v>
      </c>
      <c r="L3" s="61">
        <v>2116.201</v>
      </c>
      <c r="M3" s="61">
        <v>1996.7270000000001</v>
      </c>
      <c r="N3" s="62">
        <v>1705.433</v>
      </c>
      <c r="O3" s="107">
        <v>37.1</v>
      </c>
      <c r="P3" s="121">
        <v>1996</v>
      </c>
    </row>
    <row r="4" spans="1:16" x14ac:dyDescent="0.2">
      <c r="B4" s="75" t="s">
        <v>55</v>
      </c>
      <c r="C4" s="60">
        <v>0</v>
      </c>
      <c r="D4" s="61">
        <v>0</v>
      </c>
      <c r="E4" s="61">
        <v>0</v>
      </c>
      <c r="F4" s="61">
        <v>0</v>
      </c>
      <c r="G4" s="61">
        <v>0</v>
      </c>
      <c r="H4" s="62">
        <v>0</v>
      </c>
      <c r="I4" s="61">
        <v>2167.9173919999998</v>
      </c>
      <c r="J4" s="61">
        <v>2236.3168310000001</v>
      </c>
      <c r="K4" s="61">
        <v>2092.1663119999998</v>
      </c>
      <c r="L4" s="61">
        <v>2286.8020000000001</v>
      </c>
      <c r="M4" s="61">
        <v>2303.7460000000001</v>
      </c>
      <c r="N4" s="62">
        <v>2124.7440000000001</v>
      </c>
      <c r="O4" s="63">
        <v>27.1</v>
      </c>
      <c r="P4" s="122">
        <v>1571.2</v>
      </c>
    </row>
    <row r="5" spans="1:16" x14ac:dyDescent="0.2">
      <c r="B5" s="75" t="s">
        <v>56</v>
      </c>
      <c r="C5" s="60">
        <v>52.746459999999999</v>
      </c>
      <c r="D5" s="61">
        <v>50.311399999999999</v>
      </c>
      <c r="E5" s="61">
        <v>46.441330000000001</v>
      </c>
      <c r="F5" s="61">
        <v>59.87379</v>
      </c>
      <c r="G5" s="61">
        <v>51.883369999999999</v>
      </c>
      <c r="H5" s="62">
        <v>54.804600000000001</v>
      </c>
      <c r="I5" s="61">
        <v>684.56470000000002</v>
      </c>
      <c r="J5" s="61">
        <v>766.50260000000003</v>
      </c>
      <c r="K5" s="61">
        <v>570.49480000000005</v>
      </c>
      <c r="L5" s="61">
        <v>563.14779999999996</v>
      </c>
      <c r="M5" s="61">
        <v>656.85320000000002</v>
      </c>
      <c r="N5" s="62">
        <v>532.09519999999998</v>
      </c>
      <c r="O5" s="63">
        <v>108.1</v>
      </c>
      <c r="P5" s="122">
        <v>471.5</v>
      </c>
    </row>
    <row r="6" spans="1:16" x14ac:dyDescent="0.2">
      <c r="B6" s="75" t="s">
        <v>57</v>
      </c>
      <c r="C6" s="60">
        <v>26.989584570000002</v>
      </c>
      <c r="D6" s="61">
        <v>20.713949660000001</v>
      </c>
      <c r="E6" s="61">
        <v>16.692128279999999</v>
      </c>
      <c r="F6" s="61">
        <v>48.12856</v>
      </c>
      <c r="G6" s="61">
        <v>41.406460000000003</v>
      </c>
      <c r="H6" s="62">
        <v>33.325800000000001</v>
      </c>
      <c r="I6" s="61">
        <v>2492.7451879999999</v>
      </c>
      <c r="J6" s="61">
        <v>2925.7323059999999</v>
      </c>
      <c r="K6" s="61">
        <v>2578.9061069999998</v>
      </c>
      <c r="L6" s="61">
        <v>2952.9540000000002</v>
      </c>
      <c r="M6" s="61">
        <v>2759.4079999999999</v>
      </c>
      <c r="N6" s="62">
        <v>3184.6469999999999</v>
      </c>
      <c r="O6" s="63">
        <v>38.299999999999997</v>
      </c>
      <c r="P6" s="122">
        <v>3553.1</v>
      </c>
    </row>
    <row r="7" spans="1:16" ht="16" thickBot="1" x14ac:dyDescent="0.25">
      <c r="B7" s="76" t="s">
        <v>58</v>
      </c>
      <c r="C7" s="66">
        <v>0.57697029200000005</v>
      </c>
      <c r="D7" s="67">
        <v>0</v>
      </c>
      <c r="E7" s="67">
        <v>0</v>
      </c>
      <c r="F7" s="67">
        <v>4.9808770000000004</v>
      </c>
      <c r="G7" s="67">
        <v>18.038049999999998</v>
      </c>
      <c r="H7" s="68">
        <v>7.408182</v>
      </c>
      <c r="I7" s="67">
        <v>216.83010490000001</v>
      </c>
      <c r="J7" s="67">
        <v>205.4706845</v>
      </c>
      <c r="K7" s="67">
        <v>239.69432090000001</v>
      </c>
      <c r="L7" s="67">
        <v>246.91730000000001</v>
      </c>
      <c r="M7" s="67">
        <v>238.26249999999999</v>
      </c>
      <c r="N7" s="68">
        <v>235.98670000000001</v>
      </c>
      <c r="O7" s="69">
        <v>16.7</v>
      </c>
      <c r="P7" s="123">
        <v>294.2</v>
      </c>
    </row>
    <row r="8" spans="1:16" x14ac:dyDescent="0.2">
      <c r="C8" s="101" t="s">
        <v>6</v>
      </c>
    </row>
    <row r="10" spans="1:16" ht="16" thickBot="1" x14ac:dyDescent="0.25">
      <c r="A10" s="48" t="s">
        <v>472</v>
      </c>
      <c r="B10" s="124" t="s">
        <v>311</v>
      </c>
    </row>
    <row r="11" spans="1:16" ht="16" thickBot="1" x14ac:dyDescent="0.25">
      <c r="B11" s="120" t="s">
        <v>306</v>
      </c>
      <c r="C11" s="241" t="s">
        <v>302</v>
      </c>
      <c r="D11" s="242"/>
      <c r="E11" s="242"/>
      <c r="F11" s="242"/>
      <c r="G11" s="242"/>
      <c r="H11" s="243"/>
      <c r="I11" s="242" t="s">
        <v>303</v>
      </c>
      <c r="J11" s="242"/>
      <c r="K11" s="242"/>
      <c r="L11" s="242"/>
      <c r="M11" s="242"/>
      <c r="N11" s="243"/>
      <c r="O11" s="120" t="s">
        <v>304</v>
      </c>
      <c r="P11" s="119" t="s">
        <v>305</v>
      </c>
    </row>
    <row r="12" spans="1:16" x14ac:dyDescent="0.2">
      <c r="B12" s="75" t="s">
        <v>54</v>
      </c>
      <c r="C12" s="60">
        <v>1591.7159999999999</v>
      </c>
      <c r="D12" s="61">
        <v>1578.6369999999999</v>
      </c>
      <c r="E12" s="61">
        <v>1557.818</v>
      </c>
      <c r="F12" s="61">
        <v>1774.482</v>
      </c>
      <c r="G12" s="61">
        <v>1914.1369999999999</v>
      </c>
      <c r="H12" s="62">
        <v>1799.5730000000001</v>
      </c>
      <c r="I12" s="61">
        <v>34.632080000000002</v>
      </c>
      <c r="J12" s="61">
        <v>42.910449999999997</v>
      </c>
      <c r="K12" s="61">
        <v>25.36431</v>
      </c>
      <c r="L12" s="61">
        <v>39.003599999999999</v>
      </c>
      <c r="M12" s="61">
        <v>36.01914</v>
      </c>
      <c r="N12" s="62">
        <v>39.301020000000001</v>
      </c>
      <c r="O12" s="107">
        <v>1360.1</v>
      </c>
      <c r="P12" s="121">
        <v>67.599999999999994</v>
      </c>
    </row>
    <row r="13" spans="1:16" x14ac:dyDescent="0.2">
      <c r="B13" s="75" t="s">
        <v>55</v>
      </c>
      <c r="C13" s="60">
        <v>1313.3720000000001</v>
      </c>
      <c r="D13" s="61">
        <v>1339.21</v>
      </c>
      <c r="E13" s="61">
        <v>1292.1030000000001</v>
      </c>
      <c r="F13" s="61">
        <v>1584.26</v>
      </c>
      <c r="G13" s="61">
        <v>2014.0239999999999</v>
      </c>
      <c r="H13" s="62">
        <v>1685.761</v>
      </c>
      <c r="I13" s="61">
        <v>26.480450000000001</v>
      </c>
      <c r="J13" s="61">
        <v>24.410540000000001</v>
      </c>
      <c r="K13" s="61">
        <v>24.007020000000001</v>
      </c>
      <c r="L13" s="61">
        <v>22.05509</v>
      </c>
      <c r="M13" s="61">
        <v>14.43221</v>
      </c>
      <c r="N13" s="62">
        <v>20.383690000000001</v>
      </c>
      <c r="O13" s="63">
        <v>1302.5</v>
      </c>
      <c r="P13" s="122">
        <v>72.8</v>
      </c>
    </row>
    <row r="14" spans="1:16" x14ac:dyDescent="0.2">
      <c r="B14" s="75" t="s">
        <v>56</v>
      </c>
      <c r="C14" s="60">
        <v>1347.8589999999999</v>
      </c>
      <c r="D14" s="61">
        <v>1323.6690000000001</v>
      </c>
      <c r="E14" s="61">
        <v>1302.3</v>
      </c>
      <c r="F14" s="61">
        <v>1849.492</v>
      </c>
      <c r="G14" s="61">
        <v>1813.0619999999999</v>
      </c>
      <c r="H14" s="62">
        <v>2052.058</v>
      </c>
      <c r="I14" s="61">
        <v>29.5383</v>
      </c>
      <c r="J14" s="61">
        <v>25.819140000000001</v>
      </c>
      <c r="K14" s="61">
        <v>27.459820000000001</v>
      </c>
      <c r="L14" s="61">
        <v>25.049289999999999</v>
      </c>
      <c r="M14" s="61">
        <v>24.468419999999998</v>
      </c>
      <c r="N14" s="62">
        <v>28.958970000000001</v>
      </c>
      <c r="O14" s="63">
        <v>1176.2</v>
      </c>
      <c r="P14" s="122">
        <v>52.8</v>
      </c>
    </row>
    <row r="15" spans="1:16" x14ac:dyDescent="0.2">
      <c r="B15" s="75" t="s">
        <v>57</v>
      </c>
      <c r="C15" s="60">
        <v>4233.55</v>
      </c>
      <c r="D15" s="61">
        <v>4008.6390000000001</v>
      </c>
      <c r="E15" s="61">
        <v>4004.5250000000001</v>
      </c>
      <c r="F15" s="61">
        <v>5611.4309999999996</v>
      </c>
      <c r="G15" s="61">
        <v>5991.1090000000004</v>
      </c>
      <c r="H15" s="62">
        <v>5516.9110000000001</v>
      </c>
      <c r="I15" s="61">
        <v>25.15699</v>
      </c>
      <c r="J15" s="61">
        <v>32.390520000000002</v>
      </c>
      <c r="K15" s="61">
        <v>23.31812</v>
      </c>
      <c r="L15" s="61">
        <v>10.63453</v>
      </c>
      <c r="M15" s="61">
        <v>7.7365870000000001</v>
      </c>
      <c r="N15" s="62">
        <v>18.0059</v>
      </c>
      <c r="O15" s="63">
        <v>4091.7</v>
      </c>
      <c r="P15" s="122">
        <v>76</v>
      </c>
    </row>
    <row r="16" spans="1:16" ht="16" thickBot="1" x14ac:dyDescent="0.25">
      <c r="B16" s="76" t="s">
        <v>58</v>
      </c>
      <c r="C16" s="66">
        <v>189.6344</v>
      </c>
      <c r="D16" s="67">
        <v>171.5752</v>
      </c>
      <c r="E16" s="67">
        <v>163.3074</v>
      </c>
      <c r="F16" s="67">
        <v>187.1816</v>
      </c>
      <c r="G16" s="67">
        <v>213.70480000000001</v>
      </c>
      <c r="H16" s="68">
        <v>187.44470000000001</v>
      </c>
      <c r="I16" s="67">
        <v>9.6647470000000002</v>
      </c>
      <c r="J16" s="67">
        <v>13.488429999999999</v>
      </c>
      <c r="K16" s="67">
        <v>11.95214</v>
      </c>
      <c r="L16" s="67">
        <v>5.8185479999999998</v>
      </c>
      <c r="M16" s="67">
        <v>3.515425</v>
      </c>
      <c r="N16" s="68">
        <v>10.72631</v>
      </c>
      <c r="O16" s="69">
        <v>247.4</v>
      </c>
      <c r="P16" s="123">
        <v>25.2</v>
      </c>
    </row>
    <row r="17" spans="3:3" x14ac:dyDescent="0.2">
      <c r="C17" s="101" t="s">
        <v>6</v>
      </c>
    </row>
  </sheetData>
  <mergeCells count="4">
    <mergeCell ref="C2:H2"/>
    <mergeCell ref="I2:N2"/>
    <mergeCell ref="C11:H11"/>
    <mergeCell ref="I11:N11"/>
  </mergeCells>
  <phoneticPr fontId="7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24838-3DF2-4D78-AFD0-ED0BE4BA4EE1}">
  <dimension ref="A1:R168"/>
  <sheetViews>
    <sheetView topLeftCell="A153" workbookViewId="0">
      <selection activeCell="B181" sqref="B181"/>
    </sheetView>
  </sheetViews>
  <sheetFormatPr baseColWidth="10" defaultColWidth="8.6640625" defaultRowHeight="15" x14ac:dyDescent="0.2"/>
  <cols>
    <col min="1" max="1" width="11.5" style="118" customWidth="1"/>
    <col min="2" max="2" width="12.1640625" style="48" customWidth="1"/>
    <col min="3" max="4" width="11.6640625" style="48" bestFit="1" customWidth="1"/>
    <col min="5" max="5" width="10.83203125" style="48" bestFit="1" customWidth="1"/>
    <col min="6" max="8" width="11.6640625" style="48" bestFit="1" customWidth="1"/>
    <col min="9" max="9" width="10.83203125" style="48" bestFit="1" customWidth="1"/>
    <col min="10" max="10" width="11.6640625" style="48" bestFit="1" customWidth="1"/>
    <col min="11" max="13" width="10.83203125" style="48" bestFit="1" customWidth="1"/>
    <col min="14" max="14" width="11.6640625" style="48" bestFit="1" customWidth="1"/>
    <col min="15" max="15" width="10.83203125" style="48" customWidth="1"/>
    <col min="16" max="17" width="19.1640625" style="48" bestFit="1" customWidth="1"/>
    <col min="18" max="18" width="18.1640625" style="48" bestFit="1" customWidth="1"/>
    <col min="19" max="16384" width="8.6640625" style="48"/>
  </cols>
  <sheetData>
    <row r="1" spans="1:18" ht="14" thickBot="1" x14ac:dyDescent="0.2">
      <c r="A1" s="48" t="s">
        <v>473</v>
      </c>
      <c r="B1" s="48" t="s">
        <v>90</v>
      </c>
    </row>
    <row r="2" spans="1:18" ht="16" thickBot="1" x14ac:dyDescent="0.25">
      <c r="B2" s="15" t="s">
        <v>282</v>
      </c>
      <c r="C2" s="241" t="s">
        <v>307</v>
      </c>
      <c r="D2" s="242"/>
      <c r="E2" s="242"/>
      <c r="F2" s="242"/>
      <c r="G2" s="242"/>
      <c r="H2" s="243"/>
      <c r="I2" s="241" t="s">
        <v>308</v>
      </c>
      <c r="J2" s="242"/>
      <c r="K2" s="242"/>
      <c r="L2" s="242"/>
      <c r="M2" s="242"/>
      <c r="N2" s="243"/>
      <c r="P2" s="57" t="s">
        <v>128</v>
      </c>
      <c r="Q2" s="57" t="s">
        <v>120</v>
      </c>
      <c r="R2" s="57" t="s">
        <v>121</v>
      </c>
    </row>
    <row r="3" spans="1:18" x14ac:dyDescent="0.2">
      <c r="B3" s="63">
        <v>1719.4</v>
      </c>
      <c r="C3" s="60">
        <v>41.089759999999998</v>
      </c>
      <c r="D3" s="61">
        <v>34.77666</v>
      </c>
      <c r="E3" s="61">
        <v>48.215730000000001</v>
      </c>
      <c r="F3" s="61">
        <v>20.86618</v>
      </c>
      <c r="G3" s="61">
        <v>25.516999999999999</v>
      </c>
      <c r="H3" s="62">
        <v>17.16441</v>
      </c>
      <c r="I3" s="60">
        <v>2132.2460000000001</v>
      </c>
      <c r="J3" s="61">
        <v>2082.5509999999999</v>
      </c>
      <c r="K3" s="61">
        <v>2143.1950000000002</v>
      </c>
      <c r="L3" s="61">
        <v>2088.2840000000001</v>
      </c>
      <c r="M3" s="61">
        <v>2218.1080000000002</v>
      </c>
      <c r="N3" s="62">
        <v>2426.92</v>
      </c>
      <c r="P3" s="63" t="s">
        <v>122</v>
      </c>
      <c r="Q3" s="63">
        <v>-19.98</v>
      </c>
      <c r="R3" s="63">
        <v>-2214041</v>
      </c>
    </row>
    <row r="4" spans="1:18" x14ac:dyDescent="0.2">
      <c r="B4" s="63">
        <v>1710</v>
      </c>
      <c r="C4" s="60">
        <v>40.083350000000003</v>
      </c>
      <c r="D4" s="61">
        <v>58.485840000000003</v>
      </c>
      <c r="E4" s="61">
        <v>31.317029999999999</v>
      </c>
      <c r="F4" s="61">
        <v>35.183450000000001</v>
      </c>
      <c r="G4" s="61">
        <v>20.09835</v>
      </c>
      <c r="H4" s="62">
        <v>25.135950000000001</v>
      </c>
      <c r="I4" s="60">
        <v>2310.86</v>
      </c>
      <c r="J4" s="61">
        <v>2010.836</v>
      </c>
      <c r="K4" s="61">
        <v>2032.876</v>
      </c>
      <c r="L4" s="61">
        <v>2414.2049999999999</v>
      </c>
      <c r="M4" s="61">
        <v>2389.1880000000001</v>
      </c>
      <c r="N4" s="62">
        <v>2244.4160000000002</v>
      </c>
      <c r="P4" s="63" t="s">
        <v>123</v>
      </c>
      <c r="Q4" s="63">
        <v>2618.39433333333</v>
      </c>
      <c r="R4" s="63">
        <v>2618.39433333333</v>
      </c>
    </row>
    <row r="5" spans="1:18" x14ac:dyDescent="0.2">
      <c r="B5" s="63">
        <v>1697.9</v>
      </c>
      <c r="C5" s="60">
        <v>52.163780000000003</v>
      </c>
      <c r="D5" s="61">
        <v>45.345300000000002</v>
      </c>
      <c r="E5" s="61">
        <v>35.08775</v>
      </c>
      <c r="F5" s="61">
        <v>31.267109999999999</v>
      </c>
      <c r="G5" s="61">
        <v>36.508620000000001</v>
      </c>
      <c r="H5" s="62">
        <v>31.574110000000001</v>
      </c>
      <c r="I5" s="60">
        <v>2118.67</v>
      </c>
      <c r="J5" s="61">
        <v>2077.819</v>
      </c>
      <c r="K5" s="61">
        <v>2183.7489999999998</v>
      </c>
      <c r="L5" s="61">
        <v>2465.6390000000001</v>
      </c>
      <c r="M5" s="61">
        <v>2439.6970000000001</v>
      </c>
      <c r="N5" s="62">
        <v>2309.913</v>
      </c>
      <c r="P5" s="63" t="s">
        <v>124</v>
      </c>
      <c r="Q5" s="63">
        <v>30.22</v>
      </c>
      <c r="R5" s="63">
        <v>6.032E+17</v>
      </c>
    </row>
    <row r="6" spans="1:18" x14ac:dyDescent="0.2">
      <c r="B6" s="63">
        <v>1568.5</v>
      </c>
      <c r="C6" s="60">
        <v>51.878889999999998</v>
      </c>
      <c r="D6" s="61">
        <v>52.869070000000001</v>
      </c>
      <c r="E6" s="61">
        <v>37.39517</v>
      </c>
      <c r="F6" s="61">
        <v>42.460549999999998</v>
      </c>
      <c r="G6" s="61">
        <v>44.013240000000003</v>
      </c>
      <c r="H6" s="62">
        <v>45.997970000000002</v>
      </c>
      <c r="I6" s="60">
        <v>2082.223</v>
      </c>
      <c r="J6" s="61">
        <v>2005.624</v>
      </c>
      <c r="K6" s="61">
        <v>2079.2510000000002</v>
      </c>
      <c r="L6" s="61">
        <v>2156.5059999999999</v>
      </c>
      <c r="M6" s="61">
        <v>2502.732</v>
      </c>
      <c r="N6" s="62">
        <v>2437.7710000000002</v>
      </c>
      <c r="P6" s="63" t="s">
        <v>125</v>
      </c>
      <c r="Q6" s="63">
        <v>-0.93279999999999996</v>
      </c>
      <c r="R6" s="63">
        <v>-0.25719999999999998</v>
      </c>
    </row>
    <row r="7" spans="1:18" x14ac:dyDescent="0.2">
      <c r="B7" s="63">
        <v>1454.8</v>
      </c>
      <c r="C7" s="60">
        <v>55.311619999999998</v>
      </c>
      <c r="D7" s="61">
        <v>43.877009999999999</v>
      </c>
      <c r="E7" s="61">
        <v>102.13849999999999</v>
      </c>
      <c r="F7" s="61">
        <v>35.767440000000001</v>
      </c>
      <c r="G7" s="61">
        <v>45.935549999999999</v>
      </c>
      <c r="H7" s="62">
        <v>45.514249999999997</v>
      </c>
      <c r="I7" s="60">
        <v>2392.761</v>
      </c>
      <c r="J7" s="61">
        <v>2143.1</v>
      </c>
      <c r="K7" s="61">
        <v>2110.431</v>
      </c>
      <c r="L7" s="61">
        <v>2177.2310000000002</v>
      </c>
      <c r="M7" s="61">
        <v>2150.4319999999998</v>
      </c>
      <c r="N7" s="62">
        <v>2192.0230000000001</v>
      </c>
      <c r="P7" s="63" t="s">
        <v>126</v>
      </c>
      <c r="Q7" s="63">
        <v>1.48</v>
      </c>
      <c r="R7" s="63">
        <v>17.78</v>
      </c>
    </row>
    <row r="8" spans="1:18" ht="16" thickBot="1" x14ac:dyDescent="0.25">
      <c r="B8" s="63">
        <v>1121.8</v>
      </c>
      <c r="C8" s="60">
        <v>75.054370000000006</v>
      </c>
      <c r="D8" s="61">
        <v>79.736109999999996</v>
      </c>
      <c r="E8" s="61">
        <v>77.883309999999994</v>
      </c>
      <c r="F8" s="61">
        <v>79.730220000000003</v>
      </c>
      <c r="G8" s="61">
        <v>90.795100000000005</v>
      </c>
      <c r="H8" s="62">
        <v>57.541730000000001</v>
      </c>
      <c r="I8" s="60">
        <v>2172.0039999999999</v>
      </c>
      <c r="J8" s="61">
        <v>2156.13</v>
      </c>
      <c r="K8" s="61">
        <v>2404.85</v>
      </c>
      <c r="L8" s="61">
        <v>2265.2689999999998</v>
      </c>
      <c r="M8" s="61">
        <v>2406.3130000000001</v>
      </c>
      <c r="N8" s="62">
        <v>2543.2919999999999</v>
      </c>
      <c r="P8" s="69" t="s">
        <v>127</v>
      </c>
      <c r="Q8" s="69">
        <v>2638</v>
      </c>
      <c r="R8" s="69">
        <v>2216660</v>
      </c>
    </row>
    <row r="9" spans="1:18" x14ac:dyDescent="0.2">
      <c r="B9" s="63">
        <v>394.4</v>
      </c>
      <c r="C9" s="60">
        <v>261.42219999999998</v>
      </c>
      <c r="D9" s="61">
        <v>237.62880000000001</v>
      </c>
      <c r="E9" s="61">
        <v>255.7578</v>
      </c>
      <c r="F9" s="61">
        <v>159.77160000000001</v>
      </c>
      <c r="G9" s="61">
        <v>176.05609999999999</v>
      </c>
      <c r="H9" s="62">
        <v>162.9239</v>
      </c>
      <c r="I9" s="60">
        <v>2304.9929999999999</v>
      </c>
      <c r="J9" s="61">
        <v>2554.5450000000001</v>
      </c>
      <c r="K9" s="61">
        <v>2167</v>
      </c>
      <c r="L9" s="61">
        <v>2666.78</v>
      </c>
      <c r="M9" s="61">
        <v>2692.4589999999998</v>
      </c>
      <c r="N9" s="62">
        <v>2634.69</v>
      </c>
    </row>
    <row r="10" spans="1:18" x14ac:dyDescent="0.2">
      <c r="B10" s="63">
        <v>239.5</v>
      </c>
      <c r="C10" s="60">
        <v>380.2989</v>
      </c>
      <c r="D10" s="61">
        <v>374.38409999999999</v>
      </c>
      <c r="E10" s="61">
        <v>296.74810000000002</v>
      </c>
      <c r="F10" s="61">
        <v>301.20260000000002</v>
      </c>
      <c r="G10" s="61">
        <v>265.52949999999998</v>
      </c>
      <c r="H10" s="62">
        <v>342.11349999999999</v>
      </c>
      <c r="I10" s="60">
        <v>2579.953</v>
      </c>
      <c r="J10" s="61">
        <v>2496.0729999999999</v>
      </c>
      <c r="K10" s="61">
        <v>2480.9879999999998</v>
      </c>
      <c r="L10" s="61">
        <v>2360.5720000000001</v>
      </c>
      <c r="M10" s="61">
        <v>2598.7310000000002</v>
      </c>
      <c r="N10" s="62">
        <v>2367.9940000000001</v>
      </c>
    </row>
    <row r="11" spans="1:18" x14ac:dyDescent="0.2">
      <c r="B11" s="63">
        <v>96</v>
      </c>
      <c r="C11" s="60">
        <v>699.68489999999997</v>
      </c>
      <c r="D11" s="61">
        <v>678.19830000000002</v>
      </c>
      <c r="E11" s="61">
        <v>671.8836</v>
      </c>
      <c r="F11" s="61">
        <v>532.27009999999996</v>
      </c>
      <c r="G11" s="61">
        <v>562.30769999999995</v>
      </c>
      <c r="H11" s="62">
        <v>527.92619999999999</v>
      </c>
      <c r="I11" s="60">
        <v>2581.2060000000001</v>
      </c>
      <c r="J11" s="61">
        <v>2825.8919999999998</v>
      </c>
      <c r="K11" s="61">
        <v>2806.3139999999999</v>
      </c>
      <c r="L11" s="61">
        <v>2397.2530000000002</v>
      </c>
      <c r="M11" s="61">
        <v>2406.3139999999999</v>
      </c>
      <c r="N11" s="62">
        <v>2420.9189999999999</v>
      </c>
    </row>
    <row r="12" spans="1:18" x14ac:dyDescent="0.2">
      <c r="B12" s="63">
        <v>23.2</v>
      </c>
      <c r="C12" s="60">
        <v>1587.627</v>
      </c>
      <c r="D12" s="61">
        <v>1565.15</v>
      </c>
      <c r="E12" s="61">
        <v>1368.0519999999999</v>
      </c>
      <c r="F12" s="61">
        <v>1439.9590000000001</v>
      </c>
      <c r="G12" s="61">
        <v>1369.16</v>
      </c>
      <c r="H12" s="62">
        <v>1370.857</v>
      </c>
      <c r="I12" s="60">
        <v>2255.8440000000001</v>
      </c>
      <c r="J12" s="61">
        <v>2405.0509999999999</v>
      </c>
      <c r="K12" s="61">
        <v>2311.4479999999999</v>
      </c>
      <c r="L12" s="61">
        <v>2745.212</v>
      </c>
      <c r="M12" s="61">
        <v>2418.183</v>
      </c>
      <c r="N12" s="62">
        <v>2462.0909999999999</v>
      </c>
    </row>
    <row r="13" spans="1:18" x14ac:dyDescent="0.2">
      <c r="B13" s="63">
        <v>9.3000000000000007</v>
      </c>
      <c r="C13" s="60">
        <v>1965.069</v>
      </c>
      <c r="D13" s="61">
        <v>2048.0320000000002</v>
      </c>
      <c r="E13" s="61">
        <v>1883.694</v>
      </c>
      <c r="F13" s="61">
        <v>2007.931</v>
      </c>
      <c r="G13" s="61">
        <v>2125.2759999999998</v>
      </c>
      <c r="H13" s="62">
        <v>2058.1030000000001</v>
      </c>
      <c r="I13" s="60">
        <v>2294.6370000000002</v>
      </c>
      <c r="J13" s="61">
        <v>2438.6689999999999</v>
      </c>
      <c r="K13" s="61">
        <v>2268.3539999999998</v>
      </c>
      <c r="L13" s="61">
        <v>2513.3249999999998</v>
      </c>
      <c r="M13" s="61">
        <v>2375.5230000000001</v>
      </c>
      <c r="N13" s="62">
        <v>2350.04</v>
      </c>
    </row>
    <row r="14" spans="1:18" x14ac:dyDescent="0.2">
      <c r="B14" s="63">
        <v>8.9</v>
      </c>
      <c r="C14" s="60">
        <v>1938.4770000000001</v>
      </c>
      <c r="D14" s="61">
        <v>1941.817</v>
      </c>
      <c r="E14" s="61">
        <v>1965.8589999999999</v>
      </c>
      <c r="F14" s="61">
        <v>2262.846</v>
      </c>
      <c r="G14" s="61">
        <v>2184.223</v>
      </c>
      <c r="H14" s="62">
        <v>2239.3690000000001</v>
      </c>
      <c r="I14" s="60">
        <v>2350.8910000000001</v>
      </c>
      <c r="J14" s="61">
        <v>2244.953</v>
      </c>
      <c r="K14" s="61">
        <v>2255.576</v>
      </c>
      <c r="L14" s="61">
        <v>2702.47</v>
      </c>
      <c r="M14" s="61">
        <v>2897.3620000000001</v>
      </c>
      <c r="N14" s="62">
        <v>2630.5650000000001</v>
      </c>
    </row>
    <row r="15" spans="1:18" ht="16" thickBot="1" x14ac:dyDescent="0.25">
      <c r="B15" s="69">
        <v>1</v>
      </c>
      <c r="C15" s="66">
        <v>2618.39433333333</v>
      </c>
      <c r="D15" s="67"/>
      <c r="E15" s="67"/>
      <c r="F15" s="67"/>
      <c r="G15" s="67"/>
      <c r="H15" s="68"/>
      <c r="I15" s="66">
        <v>2618.39433333333</v>
      </c>
      <c r="J15" s="67"/>
      <c r="K15" s="67"/>
      <c r="L15" s="67"/>
      <c r="M15" s="67"/>
      <c r="N15" s="68"/>
      <c r="O15" s="101" t="s">
        <v>35</v>
      </c>
    </row>
    <row r="16" spans="1:18" x14ac:dyDescent="0.2"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</row>
    <row r="17" spans="1:18" ht="14" thickBot="1" x14ac:dyDescent="0.2">
      <c r="A17" s="48" t="s">
        <v>474</v>
      </c>
      <c r="B17" s="48" t="s">
        <v>91</v>
      </c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</row>
    <row r="18" spans="1:18" ht="16" thickBot="1" x14ac:dyDescent="0.25">
      <c r="B18" s="15" t="s">
        <v>282</v>
      </c>
      <c r="C18" s="238" t="s">
        <v>307</v>
      </c>
      <c r="D18" s="239"/>
      <c r="E18" s="239"/>
      <c r="F18" s="239"/>
      <c r="G18" s="239"/>
      <c r="H18" s="240"/>
      <c r="I18" s="238" t="s">
        <v>308</v>
      </c>
      <c r="J18" s="239"/>
      <c r="K18" s="239"/>
      <c r="L18" s="239"/>
      <c r="M18" s="239"/>
      <c r="N18" s="240"/>
      <c r="P18" s="57" t="s">
        <v>128</v>
      </c>
      <c r="Q18" s="57" t="s">
        <v>120</v>
      </c>
      <c r="R18" s="57" t="s">
        <v>121</v>
      </c>
    </row>
    <row r="19" spans="1:18" x14ac:dyDescent="0.2">
      <c r="B19" s="75">
        <v>1402</v>
      </c>
      <c r="C19" s="60">
        <v>30.23</v>
      </c>
      <c r="D19" s="61">
        <v>27.19</v>
      </c>
      <c r="E19" s="61">
        <v>34.520000000000003</v>
      </c>
      <c r="F19" s="61">
        <v>20.97</v>
      </c>
      <c r="G19" s="61">
        <v>36.409999999999997</v>
      </c>
      <c r="H19" s="62">
        <v>23.19</v>
      </c>
      <c r="I19" s="61">
        <v>1630.23</v>
      </c>
      <c r="J19" s="61">
        <v>1642.56</v>
      </c>
      <c r="K19" s="61">
        <v>1477.87</v>
      </c>
      <c r="L19" s="61">
        <v>1590.54</v>
      </c>
      <c r="M19" s="61">
        <v>1563.25</v>
      </c>
      <c r="N19" s="62">
        <v>1606.96</v>
      </c>
      <c r="P19" s="63" t="s">
        <v>122</v>
      </c>
      <c r="Q19" s="63">
        <v>26.9</v>
      </c>
      <c r="R19" s="63">
        <v>723.8</v>
      </c>
    </row>
    <row r="20" spans="1:18" x14ac:dyDescent="0.2">
      <c r="B20" s="75">
        <v>1392.3</v>
      </c>
      <c r="C20" s="60">
        <v>24.97</v>
      </c>
      <c r="D20" s="61">
        <v>25.14</v>
      </c>
      <c r="E20" s="61">
        <v>32.770000000000003</v>
      </c>
      <c r="F20" s="61">
        <v>27.33</v>
      </c>
      <c r="G20" s="61">
        <v>37.049999999999997</v>
      </c>
      <c r="H20" s="62">
        <v>19.7</v>
      </c>
      <c r="I20" s="61">
        <v>1655.61</v>
      </c>
      <c r="J20" s="61">
        <v>1627.74</v>
      </c>
      <c r="K20" s="61">
        <v>1555.2</v>
      </c>
      <c r="L20" s="61">
        <v>1624.32</v>
      </c>
      <c r="M20" s="61">
        <v>1493.57</v>
      </c>
      <c r="N20" s="62">
        <v>1570</v>
      </c>
      <c r="P20" s="63" t="s">
        <v>123</v>
      </c>
      <c r="Q20" s="63">
        <v>2627.3603333333299</v>
      </c>
      <c r="R20" s="63">
        <v>2627.3603333333299</v>
      </c>
    </row>
    <row r="21" spans="1:18" x14ac:dyDescent="0.2">
      <c r="B21" s="75">
        <v>1376.1</v>
      </c>
      <c r="C21" s="60">
        <v>31.45</v>
      </c>
      <c r="D21" s="61">
        <v>32.22</v>
      </c>
      <c r="E21" s="61">
        <v>30.39</v>
      </c>
      <c r="F21" s="61">
        <v>28.52</v>
      </c>
      <c r="G21" s="61">
        <v>34.380000000000003</v>
      </c>
      <c r="H21" s="62">
        <v>22.31</v>
      </c>
      <c r="I21" s="61">
        <v>1641.96</v>
      </c>
      <c r="J21" s="61">
        <v>1627.1</v>
      </c>
      <c r="K21" s="61">
        <v>1600.89</v>
      </c>
      <c r="L21" s="61">
        <v>1655.33</v>
      </c>
      <c r="M21" s="61">
        <v>1557.9</v>
      </c>
      <c r="N21" s="62">
        <v>1602.44</v>
      </c>
      <c r="P21" s="63" t="s">
        <v>124</v>
      </c>
      <c r="Q21" s="63">
        <v>33.630000000000003</v>
      </c>
      <c r="R21" s="63">
        <v>1222</v>
      </c>
    </row>
    <row r="22" spans="1:18" x14ac:dyDescent="0.2">
      <c r="B22" s="75">
        <v>1356.8</v>
      </c>
      <c r="C22" s="60">
        <v>33.01</v>
      </c>
      <c r="D22" s="61">
        <v>29.61</v>
      </c>
      <c r="E22" s="61">
        <v>21.85</v>
      </c>
      <c r="F22" s="61">
        <v>33.86</v>
      </c>
      <c r="G22" s="61">
        <v>47.99</v>
      </c>
      <c r="H22" s="62">
        <v>17.75</v>
      </c>
      <c r="I22" s="61">
        <v>1650.06</v>
      </c>
      <c r="J22" s="61">
        <v>1615.02</v>
      </c>
      <c r="K22" s="61">
        <v>1600.15</v>
      </c>
      <c r="L22" s="61">
        <v>1655.92</v>
      </c>
      <c r="M22" s="61">
        <v>1507.22</v>
      </c>
      <c r="N22" s="62">
        <v>1525.47</v>
      </c>
      <c r="P22" s="63" t="s">
        <v>125</v>
      </c>
      <c r="Q22" s="63">
        <v>-1.87</v>
      </c>
      <c r="R22" s="63">
        <v>-1.238</v>
      </c>
    </row>
    <row r="23" spans="1:18" x14ac:dyDescent="0.2">
      <c r="B23" s="75">
        <v>1188.9000000000001</v>
      </c>
      <c r="C23" s="60">
        <v>28.26</v>
      </c>
      <c r="D23" s="61">
        <v>29.88</v>
      </c>
      <c r="E23" s="61">
        <v>28.44</v>
      </c>
      <c r="F23" s="61">
        <v>21.97</v>
      </c>
      <c r="G23" s="61">
        <v>30.91</v>
      </c>
      <c r="H23" s="62">
        <v>17.96</v>
      </c>
      <c r="I23" s="61">
        <v>1730</v>
      </c>
      <c r="J23" s="61">
        <v>1730.26</v>
      </c>
      <c r="K23" s="61">
        <v>1732.16</v>
      </c>
      <c r="L23" s="61">
        <v>1769.73</v>
      </c>
      <c r="M23" s="61">
        <v>1604.71</v>
      </c>
      <c r="N23" s="62">
        <v>1728.59</v>
      </c>
      <c r="P23" s="63" t="s">
        <v>126</v>
      </c>
      <c r="Q23" s="63">
        <v>1.5269999999999999</v>
      </c>
      <c r="R23" s="63">
        <v>3.0870000000000002</v>
      </c>
    </row>
    <row r="24" spans="1:18" ht="16" thickBot="1" x14ac:dyDescent="0.25">
      <c r="B24" s="75">
        <v>1066.2</v>
      </c>
      <c r="C24" s="60">
        <v>33.18</v>
      </c>
      <c r="D24" s="61">
        <v>33.54</v>
      </c>
      <c r="E24" s="61">
        <v>38.1</v>
      </c>
      <c r="F24" s="61">
        <v>29.38</v>
      </c>
      <c r="G24" s="61">
        <v>32.6</v>
      </c>
      <c r="H24" s="62">
        <v>22.63</v>
      </c>
      <c r="I24" s="61">
        <v>1819.96</v>
      </c>
      <c r="J24" s="61">
        <v>1766.07</v>
      </c>
      <c r="K24" s="61">
        <v>1742.35</v>
      </c>
      <c r="L24" s="61">
        <v>1833.84</v>
      </c>
      <c r="M24" s="61">
        <v>1745.26</v>
      </c>
      <c r="N24" s="62">
        <v>1749.12</v>
      </c>
      <c r="P24" s="69" t="s">
        <v>127</v>
      </c>
      <c r="Q24" s="69">
        <v>2600</v>
      </c>
      <c r="R24" s="69">
        <v>1904</v>
      </c>
    </row>
    <row r="25" spans="1:18" x14ac:dyDescent="0.2">
      <c r="B25" s="75">
        <v>769.5</v>
      </c>
      <c r="C25" s="60">
        <v>40.35</v>
      </c>
      <c r="D25" s="61">
        <v>37.950000000000003</v>
      </c>
      <c r="E25" s="61">
        <v>41.09</v>
      </c>
      <c r="F25" s="61">
        <v>27.62</v>
      </c>
      <c r="G25" s="61">
        <v>62.31</v>
      </c>
      <c r="H25" s="62">
        <v>22.84</v>
      </c>
      <c r="I25" s="61">
        <v>1984.89</v>
      </c>
      <c r="J25" s="61">
        <v>1959</v>
      </c>
      <c r="K25" s="61">
        <v>1938.75</v>
      </c>
      <c r="L25" s="61">
        <v>2029.7</v>
      </c>
      <c r="M25" s="61">
        <v>1924.01</v>
      </c>
      <c r="N25" s="62">
        <v>1908.11</v>
      </c>
    </row>
    <row r="26" spans="1:18" x14ac:dyDescent="0.2">
      <c r="B26" s="75">
        <v>270.10000000000002</v>
      </c>
      <c r="C26" s="60">
        <v>102.45</v>
      </c>
      <c r="D26" s="61">
        <v>100.67</v>
      </c>
      <c r="E26" s="61">
        <v>92.9</v>
      </c>
      <c r="F26" s="61">
        <v>70.430000000000007</v>
      </c>
      <c r="G26" s="61">
        <v>75.91</v>
      </c>
      <c r="H26" s="62">
        <v>61.88</v>
      </c>
      <c r="I26" s="61">
        <v>2328.36</v>
      </c>
      <c r="J26" s="61">
        <v>2270.62</v>
      </c>
      <c r="K26" s="61">
        <v>2237.62</v>
      </c>
      <c r="L26" s="61">
        <v>2467.6999999999998</v>
      </c>
      <c r="M26" s="61">
        <v>2301.5</v>
      </c>
      <c r="N26" s="62">
        <v>2222.77</v>
      </c>
    </row>
    <row r="27" spans="1:18" x14ac:dyDescent="0.2">
      <c r="B27" s="75">
        <v>174</v>
      </c>
      <c r="C27" s="60">
        <v>167.55</v>
      </c>
      <c r="D27" s="61">
        <v>158.21</v>
      </c>
      <c r="E27" s="61">
        <v>148.27000000000001</v>
      </c>
      <c r="F27" s="61">
        <v>131.47</v>
      </c>
      <c r="G27" s="61">
        <v>113.79</v>
      </c>
      <c r="H27" s="62">
        <v>108.55</v>
      </c>
      <c r="I27" s="61">
        <v>2424.2399999999998</v>
      </c>
      <c r="J27" s="61">
        <v>2456.9899999999998</v>
      </c>
      <c r="K27" s="61">
        <v>2400.06</v>
      </c>
      <c r="L27" s="61">
        <v>2494.63</v>
      </c>
      <c r="M27" s="61">
        <v>2296.44</v>
      </c>
      <c r="N27" s="62">
        <v>2434.46</v>
      </c>
    </row>
    <row r="28" spans="1:18" x14ac:dyDescent="0.2">
      <c r="B28" s="75">
        <v>82.6</v>
      </c>
      <c r="C28" s="60">
        <v>452.3</v>
      </c>
      <c r="D28" s="61">
        <v>430.33</v>
      </c>
      <c r="E28" s="61">
        <v>424.77</v>
      </c>
      <c r="F28" s="61">
        <v>385.32</v>
      </c>
      <c r="G28" s="61">
        <v>359.62</v>
      </c>
      <c r="H28" s="62">
        <v>333.41</v>
      </c>
      <c r="I28" s="61">
        <v>2488.14</v>
      </c>
      <c r="J28" s="61">
        <v>2464.56</v>
      </c>
      <c r="K28" s="61">
        <v>2497.61</v>
      </c>
      <c r="L28" s="61">
        <v>2731.53</v>
      </c>
      <c r="M28" s="61">
        <v>2454.04</v>
      </c>
      <c r="N28" s="62">
        <v>2605.4299999999998</v>
      </c>
    </row>
    <row r="29" spans="1:18" x14ac:dyDescent="0.2">
      <c r="B29" s="75">
        <v>31.7</v>
      </c>
      <c r="C29" s="60">
        <v>1382.55</v>
      </c>
      <c r="D29" s="61">
        <v>1327.38</v>
      </c>
      <c r="E29" s="61">
        <v>1329.71</v>
      </c>
      <c r="F29" s="61">
        <v>1213.27</v>
      </c>
      <c r="G29" s="61">
        <v>1109.72</v>
      </c>
      <c r="H29" s="62">
        <v>1283.31</v>
      </c>
      <c r="I29" s="61">
        <v>2548.2399999999998</v>
      </c>
      <c r="J29" s="61">
        <v>2606.69</v>
      </c>
      <c r="K29" s="61">
        <v>2513.6799999999998</v>
      </c>
      <c r="L29" s="61">
        <v>2623</v>
      </c>
      <c r="M29" s="61">
        <v>2581.9</v>
      </c>
      <c r="N29" s="62">
        <v>2643.34</v>
      </c>
    </row>
    <row r="30" spans="1:18" x14ac:dyDescent="0.2">
      <c r="B30" s="75">
        <v>19.899999999999999</v>
      </c>
      <c r="C30" s="60">
        <v>1788.13</v>
      </c>
      <c r="D30" s="61">
        <v>1805.81</v>
      </c>
      <c r="E30" s="61">
        <v>1833.74</v>
      </c>
      <c r="F30" s="61">
        <v>2131.2600000000002</v>
      </c>
      <c r="G30" s="61">
        <v>1903.85</v>
      </c>
      <c r="H30" s="62">
        <v>1624.4</v>
      </c>
      <c r="I30" s="61">
        <v>2559.23</v>
      </c>
      <c r="J30" s="61">
        <v>2528.2800000000002</v>
      </c>
      <c r="K30" s="61">
        <v>2500.36</v>
      </c>
      <c r="L30" s="61">
        <v>2597.73</v>
      </c>
      <c r="M30" s="61">
        <v>2506.7399999999998</v>
      </c>
      <c r="N30" s="62">
        <v>2575.2800000000002</v>
      </c>
    </row>
    <row r="31" spans="1:18" x14ac:dyDescent="0.2">
      <c r="B31" s="75">
        <v>19.399999999999999</v>
      </c>
      <c r="C31" s="60">
        <v>2998</v>
      </c>
      <c r="D31" s="61">
        <v>2472</v>
      </c>
      <c r="E31" s="61">
        <v>2856.8</v>
      </c>
      <c r="F31" s="61">
        <v>2243.5079999999998</v>
      </c>
      <c r="G31" s="61">
        <v>2427.0569999999998</v>
      </c>
      <c r="H31" s="62">
        <v>2291.9830000000002</v>
      </c>
      <c r="I31" s="61">
        <v>3882.1</v>
      </c>
      <c r="J31" s="61">
        <v>3495.9</v>
      </c>
      <c r="K31" s="61">
        <v>3711.8</v>
      </c>
      <c r="L31" s="61">
        <v>3223.125</v>
      </c>
      <c r="M31" s="61">
        <v>3167.518</v>
      </c>
      <c r="N31" s="62">
        <v>3197.8670000000002</v>
      </c>
    </row>
    <row r="32" spans="1:18" ht="16" thickBot="1" x14ac:dyDescent="0.25">
      <c r="B32" s="88">
        <v>1</v>
      </c>
      <c r="C32" s="89">
        <v>2627.3603333333299</v>
      </c>
      <c r="D32" s="90"/>
      <c r="E32" s="90"/>
      <c r="F32" s="90"/>
      <c r="G32" s="90"/>
      <c r="H32" s="91"/>
      <c r="I32" s="90">
        <v>2627.3603333333299</v>
      </c>
      <c r="J32" s="90"/>
      <c r="K32" s="90"/>
      <c r="L32" s="90"/>
      <c r="M32" s="90"/>
      <c r="N32" s="91"/>
    </row>
    <row r="33" spans="1:18" x14ac:dyDescent="0.2"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</row>
    <row r="34" spans="1:18" ht="14" thickBot="1" x14ac:dyDescent="0.2">
      <c r="A34" s="48" t="s">
        <v>475</v>
      </c>
      <c r="B34" s="48" t="s">
        <v>92</v>
      </c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</row>
    <row r="35" spans="1:18" ht="16" thickBot="1" x14ac:dyDescent="0.25">
      <c r="B35" s="15" t="s">
        <v>282</v>
      </c>
      <c r="C35" s="238" t="s">
        <v>307</v>
      </c>
      <c r="D35" s="239"/>
      <c r="E35" s="239"/>
      <c r="F35" s="239"/>
      <c r="G35" s="239"/>
      <c r="H35" s="240"/>
      <c r="I35" s="238" t="s">
        <v>308</v>
      </c>
      <c r="J35" s="239"/>
      <c r="K35" s="239"/>
      <c r="L35" s="239"/>
      <c r="M35" s="239"/>
      <c r="N35" s="240"/>
      <c r="P35" s="57" t="s">
        <v>128</v>
      </c>
      <c r="Q35" s="57" t="s">
        <v>120</v>
      </c>
      <c r="R35" s="57" t="s">
        <v>121</v>
      </c>
    </row>
    <row r="36" spans="1:18" x14ac:dyDescent="0.2">
      <c r="B36" s="75">
        <v>1402</v>
      </c>
      <c r="C36" s="60">
        <v>19.71</v>
      </c>
      <c r="D36" s="61">
        <v>41.03</v>
      </c>
      <c r="E36" s="61">
        <v>29.49</v>
      </c>
      <c r="F36" s="61">
        <v>20.79</v>
      </c>
      <c r="G36" s="61">
        <v>29.95</v>
      </c>
      <c r="H36" s="62">
        <v>29.59</v>
      </c>
      <c r="I36" s="61">
        <v>411.43</v>
      </c>
      <c r="J36" s="61">
        <v>431.72</v>
      </c>
      <c r="K36" s="61">
        <v>407.3</v>
      </c>
      <c r="L36" s="61">
        <v>408.3</v>
      </c>
      <c r="M36" s="61">
        <v>402.45</v>
      </c>
      <c r="N36" s="62">
        <v>412.7</v>
      </c>
      <c r="P36" s="63" t="s">
        <v>122</v>
      </c>
      <c r="Q36" s="63">
        <v>24.58</v>
      </c>
      <c r="R36" s="63">
        <v>196</v>
      </c>
    </row>
    <row r="37" spans="1:18" x14ac:dyDescent="0.2">
      <c r="B37" s="75">
        <v>1392.3</v>
      </c>
      <c r="C37" s="60">
        <v>23.98</v>
      </c>
      <c r="D37" s="61">
        <v>32.950000000000003</v>
      </c>
      <c r="E37" s="61">
        <v>29.42</v>
      </c>
      <c r="F37" s="61">
        <v>12.1</v>
      </c>
      <c r="G37" s="61">
        <v>21.9</v>
      </c>
      <c r="H37" s="62">
        <v>28.08</v>
      </c>
      <c r="I37" s="61">
        <v>407.01</v>
      </c>
      <c r="J37" s="61">
        <v>429.99</v>
      </c>
      <c r="K37" s="61">
        <v>482.56</v>
      </c>
      <c r="L37" s="61">
        <v>511.15</v>
      </c>
      <c r="M37" s="61">
        <v>549.77</v>
      </c>
      <c r="N37" s="62">
        <v>562.84</v>
      </c>
      <c r="P37" s="63" t="s">
        <v>123</v>
      </c>
      <c r="Q37" s="63">
        <v>2215.0568333333299</v>
      </c>
      <c r="R37" s="63">
        <v>2215.0568333333299</v>
      </c>
    </row>
    <row r="38" spans="1:18" x14ac:dyDescent="0.2">
      <c r="B38" s="75">
        <v>1376.1</v>
      </c>
      <c r="C38" s="60">
        <v>27.44</v>
      </c>
      <c r="D38" s="61">
        <v>33.86</v>
      </c>
      <c r="E38" s="61">
        <v>25.33</v>
      </c>
      <c r="F38" s="61">
        <v>19.71</v>
      </c>
      <c r="G38" s="61">
        <v>27.76</v>
      </c>
      <c r="H38" s="62">
        <v>39.15</v>
      </c>
      <c r="I38" s="61">
        <v>446.13</v>
      </c>
      <c r="J38" s="61">
        <v>467.09</v>
      </c>
      <c r="K38" s="61">
        <v>500.7</v>
      </c>
      <c r="L38" s="61">
        <v>503.85</v>
      </c>
      <c r="M38" s="61">
        <v>499.86</v>
      </c>
      <c r="N38" s="62">
        <v>549.09</v>
      </c>
      <c r="P38" s="63" t="s">
        <v>124</v>
      </c>
      <c r="Q38" s="63">
        <v>48.41</v>
      </c>
      <c r="R38" s="63">
        <v>396.2</v>
      </c>
    </row>
    <row r="39" spans="1:18" x14ac:dyDescent="0.2">
      <c r="B39" s="75">
        <v>1356.8</v>
      </c>
      <c r="C39" s="60">
        <v>25.08</v>
      </c>
      <c r="D39" s="61">
        <v>35.07</v>
      </c>
      <c r="E39" s="61">
        <v>34.54</v>
      </c>
      <c r="F39" s="61">
        <v>12.78</v>
      </c>
      <c r="G39" s="61">
        <v>26.56</v>
      </c>
      <c r="H39" s="62">
        <v>37.53</v>
      </c>
      <c r="I39" s="61">
        <v>431.01</v>
      </c>
      <c r="J39" s="61">
        <v>467.3</v>
      </c>
      <c r="K39" s="61">
        <v>517.91999999999996</v>
      </c>
      <c r="L39" s="61">
        <v>452.9</v>
      </c>
      <c r="M39" s="61">
        <v>449.23</v>
      </c>
      <c r="N39" s="62">
        <v>524.91999999999996</v>
      </c>
      <c r="P39" s="63" t="s">
        <v>125</v>
      </c>
      <c r="Q39" s="63">
        <v>-1.9219999999999999</v>
      </c>
      <c r="R39" s="63">
        <v>-1.4279999999999999</v>
      </c>
    </row>
    <row r="40" spans="1:18" x14ac:dyDescent="0.2">
      <c r="B40" s="75">
        <v>1188.9000000000001</v>
      </c>
      <c r="C40" s="60">
        <v>26.94</v>
      </c>
      <c r="D40" s="61">
        <v>43.78</v>
      </c>
      <c r="E40" s="61">
        <v>25.12</v>
      </c>
      <c r="F40" s="61">
        <v>18.739999999999998</v>
      </c>
      <c r="G40" s="61">
        <v>22.82</v>
      </c>
      <c r="H40" s="62">
        <v>32.92</v>
      </c>
      <c r="I40" s="61">
        <v>540.77</v>
      </c>
      <c r="J40" s="61">
        <v>543.16999999999996</v>
      </c>
      <c r="K40" s="61">
        <v>618.74</v>
      </c>
      <c r="L40" s="61">
        <v>633.98</v>
      </c>
      <c r="M40" s="61">
        <v>660.36</v>
      </c>
      <c r="N40" s="62">
        <v>704.09</v>
      </c>
      <c r="P40" s="63" t="s">
        <v>126</v>
      </c>
      <c r="Q40" s="63">
        <v>1.6850000000000001</v>
      </c>
      <c r="R40" s="63">
        <v>2.5979999999999999</v>
      </c>
    </row>
    <row r="41" spans="1:18" ht="16" thickBot="1" x14ac:dyDescent="0.25">
      <c r="B41" s="75">
        <v>1066.2</v>
      </c>
      <c r="C41" s="60">
        <v>34.229999999999997</v>
      </c>
      <c r="D41" s="61">
        <v>50.06</v>
      </c>
      <c r="E41" s="61">
        <v>32.880000000000003</v>
      </c>
      <c r="F41" s="61">
        <v>17.38</v>
      </c>
      <c r="G41" s="61">
        <v>23.7</v>
      </c>
      <c r="H41" s="62">
        <v>29.4</v>
      </c>
      <c r="I41" s="61">
        <v>565.45000000000005</v>
      </c>
      <c r="J41" s="61">
        <v>607.38</v>
      </c>
      <c r="K41" s="61">
        <v>679.91</v>
      </c>
      <c r="L41" s="61">
        <v>615.54</v>
      </c>
      <c r="M41" s="61">
        <v>618.41</v>
      </c>
      <c r="N41" s="62">
        <v>667.79</v>
      </c>
      <c r="P41" s="69" t="s">
        <v>127</v>
      </c>
      <c r="Q41" s="69">
        <v>2190</v>
      </c>
      <c r="R41" s="69">
        <v>2019</v>
      </c>
    </row>
    <row r="42" spans="1:18" x14ac:dyDescent="0.2">
      <c r="B42" s="75">
        <v>769.5</v>
      </c>
      <c r="C42" s="60">
        <v>32.619999999999997</v>
      </c>
      <c r="D42" s="61">
        <v>54.74</v>
      </c>
      <c r="E42" s="61">
        <v>45.35</v>
      </c>
      <c r="F42" s="61">
        <v>27.85</v>
      </c>
      <c r="G42" s="61">
        <v>26.72</v>
      </c>
      <c r="H42" s="62">
        <v>35.19</v>
      </c>
      <c r="I42" s="61">
        <v>719.73</v>
      </c>
      <c r="J42" s="61">
        <v>754.92</v>
      </c>
      <c r="K42" s="61">
        <v>859.01</v>
      </c>
      <c r="L42" s="61">
        <v>748.98</v>
      </c>
      <c r="M42" s="61">
        <v>744.1</v>
      </c>
      <c r="N42" s="62">
        <v>808.47</v>
      </c>
    </row>
    <row r="43" spans="1:18" x14ac:dyDescent="0.2">
      <c r="B43" s="75">
        <v>270.10000000000002</v>
      </c>
      <c r="C43" s="60">
        <v>122.56</v>
      </c>
      <c r="D43" s="61">
        <v>151.63999999999999</v>
      </c>
      <c r="E43" s="61">
        <v>167.61</v>
      </c>
      <c r="F43" s="61">
        <v>69.58</v>
      </c>
      <c r="G43" s="61">
        <v>74</v>
      </c>
      <c r="H43" s="62">
        <v>91.18</v>
      </c>
      <c r="I43" s="61">
        <v>1209.71</v>
      </c>
      <c r="J43" s="61">
        <v>1330.46</v>
      </c>
      <c r="K43" s="61">
        <v>1489.78</v>
      </c>
      <c r="L43" s="61">
        <v>1215.03</v>
      </c>
      <c r="M43" s="61">
        <v>1268.5</v>
      </c>
      <c r="N43" s="62">
        <v>1346.07</v>
      </c>
    </row>
    <row r="44" spans="1:18" x14ac:dyDescent="0.2">
      <c r="B44" s="75">
        <v>174</v>
      </c>
      <c r="C44" s="60">
        <v>161.63</v>
      </c>
      <c r="D44" s="61">
        <v>236.79</v>
      </c>
      <c r="E44" s="61">
        <v>269.16000000000003</v>
      </c>
      <c r="F44" s="61">
        <v>135.9</v>
      </c>
      <c r="G44" s="61">
        <v>129.37</v>
      </c>
      <c r="H44" s="62">
        <v>170.18</v>
      </c>
      <c r="I44" s="61">
        <v>1535.22</v>
      </c>
      <c r="J44" s="61">
        <v>1579.78</v>
      </c>
      <c r="K44" s="61">
        <v>1856.38</v>
      </c>
      <c r="L44" s="61">
        <v>1513.71</v>
      </c>
      <c r="M44" s="61">
        <v>1549.33</v>
      </c>
      <c r="N44" s="62">
        <v>1684.34</v>
      </c>
    </row>
    <row r="45" spans="1:18" x14ac:dyDescent="0.2">
      <c r="B45" s="75">
        <v>82.6</v>
      </c>
      <c r="C45" s="60">
        <v>508.92</v>
      </c>
      <c r="D45" s="61">
        <v>647.04</v>
      </c>
      <c r="E45" s="61">
        <v>742.79</v>
      </c>
      <c r="F45" s="61">
        <v>384.15</v>
      </c>
      <c r="G45" s="61">
        <v>421.86</v>
      </c>
      <c r="H45" s="62">
        <v>524.88</v>
      </c>
      <c r="I45" s="61">
        <v>2002.62</v>
      </c>
      <c r="J45" s="61">
        <v>1894.65</v>
      </c>
      <c r="K45" s="61">
        <v>2345.84</v>
      </c>
      <c r="L45" s="61">
        <v>1996.44</v>
      </c>
      <c r="M45" s="61">
        <v>2040.58</v>
      </c>
      <c r="N45" s="62">
        <v>2185.54</v>
      </c>
    </row>
    <row r="46" spans="1:18" x14ac:dyDescent="0.2">
      <c r="B46" s="75">
        <v>31.7</v>
      </c>
      <c r="C46" s="60">
        <v>1417.91</v>
      </c>
      <c r="D46" s="61">
        <v>1488.14</v>
      </c>
      <c r="E46" s="61">
        <v>1782.2</v>
      </c>
      <c r="F46" s="61">
        <v>1371.6</v>
      </c>
      <c r="G46" s="61">
        <v>1369.4</v>
      </c>
      <c r="H46" s="62">
        <v>1446.32</v>
      </c>
      <c r="I46" s="61">
        <v>2597.67</v>
      </c>
      <c r="J46" s="61">
        <v>2611.88</v>
      </c>
      <c r="K46" s="61">
        <v>2741.31</v>
      </c>
      <c r="L46" s="61">
        <v>2588.09</v>
      </c>
      <c r="M46" s="61">
        <v>2513.62</v>
      </c>
      <c r="N46" s="62">
        <v>2600.96</v>
      </c>
    </row>
    <row r="47" spans="1:18" x14ac:dyDescent="0.2">
      <c r="B47" s="75">
        <v>19.899999999999999</v>
      </c>
      <c r="C47" s="60">
        <v>1943.87</v>
      </c>
      <c r="D47" s="61">
        <v>1984.5</v>
      </c>
      <c r="E47" s="61">
        <v>2034.79</v>
      </c>
      <c r="F47" s="61">
        <v>1999.73</v>
      </c>
      <c r="G47" s="61">
        <v>2069.9</v>
      </c>
      <c r="H47" s="62">
        <v>2019.55</v>
      </c>
      <c r="I47" s="61">
        <v>2650.73</v>
      </c>
      <c r="J47" s="61">
        <v>2714.42</v>
      </c>
      <c r="K47" s="61">
        <v>2857.81</v>
      </c>
      <c r="L47" s="61">
        <v>2563.4</v>
      </c>
      <c r="M47" s="61">
        <v>2629.37</v>
      </c>
      <c r="N47" s="62">
        <v>2657.7</v>
      </c>
    </row>
    <row r="48" spans="1:18" x14ac:dyDescent="0.2">
      <c r="B48" s="75">
        <v>19.399999999999999</v>
      </c>
      <c r="C48" s="60">
        <v>2695.1</v>
      </c>
      <c r="D48" s="61">
        <v>2374.9</v>
      </c>
      <c r="E48" s="61">
        <v>2401.1999999999998</v>
      </c>
      <c r="F48" s="61">
        <v>2340.788</v>
      </c>
      <c r="G48" s="61">
        <v>2271.1480000000001</v>
      </c>
      <c r="H48" s="62">
        <v>2781.3330000000001</v>
      </c>
      <c r="I48" s="61">
        <v>3082.9</v>
      </c>
      <c r="J48" s="61">
        <v>3861.8</v>
      </c>
      <c r="K48" s="61">
        <v>3410.8</v>
      </c>
      <c r="L48" s="61">
        <v>3118.7820000000002</v>
      </c>
      <c r="M48" s="61">
        <v>3142.3679999999999</v>
      </c>
      <c r="N48" s="62">
        <v>2969.2489999999998</v>
      </c>
    </row>
    <row r="49" spans="1:18" ht="16" thickBot="1" x14ac:dyDescent="0.25">
      <c r="B49" s="88">
        <v>1</v>
      </c>
      <c r="C49" s="89">
        <v>2215.0568333333299</v>
      </c>
      <c r="D49" s="90"/>
      <c r="E49" s="90"/>
      <c r="F49" s="90"/>
      <c r="G49" s="90"/>
      <c r="H49" s="91"/>
      <c r="I49" s="90">
        <v>2215.0568333333299</v>
      </c>
      <c r="J49" s="90"/>
      <c r="K49" s="90"/>
      <c r="L49" s="90"/>
      <c r="M49" s="90"/>
      <c r="N49" s="91"/>
    </row>
    <row r="50" spans="1:18" x14ac:dyDescent="0.2"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</row>
    <row r="51" spans="1:18" ht="14" thickBot="1" x14ac:dyDescent="0.2">
      <c r="A51" s="48" t="s">
        <v>476</v>
      </c>
      <c r="B51" s="48" t="s">
        <v>93</v>
      </c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</row>
    <row r="52" spans="1:18" ht="16" thickBot="1" x14ac:dyDescent="0.25">
      <c r="B52" s="15" t="s">
        <v>282</v>
      </c>
      <c r="C52" s="238" t="s">
        <v>307</v>
      </c>
      <c r="D52" s="239"/>
      <c r="E52" s="239"/>
      <c r="F52" s="239"/>
      <c r="G52" s="239"/>
      <c r="H52" s="240"/>
      <c r="I52" s="238" t="s">
        <v>308</v>
      </c>
      <c r="J52" s="239"/>
      <c r="K52" s="239"/>
      <c r="L52" s="239"/>
      <c r="M52" s="239"/>
      <c r="N52" s="240"/>
      <c r="P52" s="57" t="s">
        <v>128</v>
      </c>
      <c r="Q52" s="57" t="s">
        <v>120</v>
      </c>
      <c r="R52" s="57" t="s">
        <v>121</v>
      </c>
    </row>
    <row r="53" spans="1:18" x14ac:dyDescent="0.2">
      <c r="B53" s="75">
        <v>1402</v>
      </c>
      <c r="C53" s="60">
        <v>28.65</v>
      </c>
      <c r="D53" s="61">
        <v>26.33</v>
      </c>
      <c r="E53" s="61">
        <v>27.8</v>
      </c>
      <c r="F53" s="61">
        <v>28.1</v>
      </c>
      <c r="G53" s="61">
        <v>29.27</v>
      </c>
      <c r="H53" s="62">
        <v>34.83</v>
      </c>
      <c r="I53" s="61">
        <v>2443.46</v>
      </c>
      <c r="J53" s="61">
        <v>2413.89</v>
      </c>
      <c r="K53" s="61">
        <v>2408.0300000000002</v>
      </c>
      <c r="L53" s="61">
        <v>2378.5100000000002</v>
      </c>
      <c r="M53" s="61">
        <v>2441.17</v>
      </c>
      <c r="N53" s="62">
        <v>2510.34</v>
      </c>
      <c r="P53" s="63" t="s">
        <v>122</v>
      </c>
      <c r="Q53" s="63">
        <v>29.69</v>
      </c>
      <c r="R53" s="63">
        <v>600.1</v>
      </c>
    </row>
    <row r="54" spans="1:18" x14ac:dyDescent="0.2">
      <c r="B54" s="75">
        <v>1392.3</v>
      </c>
      <c r="C54" s="60">
        <v>34.15</v>
      </c>
      <c r="D54" s="61">
        <v>25.47</v>
      </c>
      <c r="E54" s="61">
        <v>27.95</v>
      </c>
      <c r="F54" s="61">
        <v>27.13</v>
      </c>
      <c r="G54" s="61">
        <v>22.44</v>
      </c>
      <c r="H54" s="62">
        <v>24.85</v>
      </c>
      <c r="I54" s="61">
        <v>2557.54</v>
      </c>
      <c r="J54" s="61">
        <v>2550.2399999999998</v>
      </c>
      <c r="K54" s="61">
        <v>2508.92</v>
      </c>
      <c r="L54" s="61">
        <v>2443.9</v>
      </c>
      <c r="M54" s="61">
        <v>2413.46</v>
      </c>
      <c r="N54" s="62">
        <v>2364.44</v>
      </c>
      <c r="P54" s="63" t="s">
        <v>123</v>
      </c>
      <c r="Q54" s="63">
        <v>7361.5495000000001</v>
      </c>
      <c r="R54" s="63">
        <v>7361.5495000000001</v>
      </c>
    </row>
    <row r="55" spans="1:18" x14ac:dyDescent="0.2">
      <c r="B55" s="75">
        <v>1376.1</v>
      </c>
      <c r="C55" s="60">
        <v>31.31</v>
      </c>
      <c r="D55" s="61">
        <v>29.21</v>
      </c>
      <c r="E55" s="61">
        <v>28.06</v>
      </c>
      <c r="F55" s="61">
        <v>28.82</v>
      </c>
      <c r="G55" s="61">
        <v>24.47</v>
      </c>
      <c r="H55" s="62">
        <v>38.1</v>
      </c>
      <c r="I55" s="61">
        <v>2623.52</v>
      </c>
      <c r="J55" s="61">
        <v>2593.73</v>
      </c>
      <c r="K55" s="61">
        <v>2559.1799999999998</v>
      </c>
      <c r="L55" s="61">
        <v>2550.04</v>
      </c>
      <c r="M55" s="61">
        <v>2474.14</v>
      </c>
      <c r="N55" s="62">
        <v>2512.34</v>
      </c>
      <c r="P55" s="63" t="s">
        <v>124</v>
      </c>
      <c r="Q55" s="63">
        <v>27.47</v>
      </c>
      <c r="R55" s="63">
        <v>650.4</v>
      </c>
    </row>
    <row r="56" spans="1:18" x14ac:dyDescent="0.2">
      <c r="B56" s="75">
        <v>1356.8</v>
      </c>
      <c r="C56" s="60">
        <v>32.06</v>
      </c>
      <c r="D56" s="61">
        <v>30.15</v>
      </c>
      <c r="E56" s="61">
        <v>27.66</v>
      </c>
      <c r="F56" s="61">
        <v>35.409999999999997</v>
      </c>
      <c r="G56" s="61">
        <v>32</v>
      </c>
      <c r="H56" s="62">
        <v>35.18</v>
      </c>
      <c r="I56" s="61">
        <v>2695.69</v>
      </c>
      <c r="J56" s="61">
        <v>2623.76</v>
      </c>
      <c r="K56" s="61">
        <v>2573.98</v>
      </c>
      <c r="L56" s="61">
        <v>2509.7800000000002</v>
      </c>
      <c r="M56" s="61">
        <v>2501.6</v>
      </c>
      <c r="N56" s="62">
        <v>2469.86</v>
      </c>
      <c r="P56" s="63" t="s">
        <v>125</v>
      </c>
      <c r="Q56" s="63">
        <v>-2.4500000000000002</v>
      </c>
      <c r="R56" s="63">
        <v>-1.214</v>
      </c>
    </row>
    <row r="57" spans="1:18" x14ac:dyDescent="0.2">
      <c r="B57" s="75">
        <v>1188.9000000000001</v>
      </c>
      <c r="C57" s="60">
        <v>33.86</v>
      </c>
      <c r="D57" s="61">
        <v>35.71</v>
      </c>
      <c r="E57" s="61">
        <v>28.82</v>
      </c>
      <c r="F57" s="61">
        <v>30.59</v>
      </c>
      <c r="G57" s="61">
        <v>26.65</v>
      </c>
      <c r="H57" s="62">
        <v>27.42</v>
      </c>
      <c r="I57" s="61">
        <v>3022.49</v>
      </c>
      <c r="J57" s="61">
        <v>2933.41</v>
      </c>
      <c r="K57" s="61">
        <v>2888.44</v>
      </c>
      <c r="L57" s="61">
        <v>2857.43</v>
      </c>
      <c r="M57" s="61">
        <v>2801.35</v>
      </c>
      <c r="N57" s="62">
        <v>2762.97</v>
      </c>
      <c r="P57" s="63" t="s">
        <v>126</v>
      </c>
      <c r="Q57" s="63">
        <v>1.4390000000000001</v>
      </c>
      <c r="R57" s="63">
        <v>2.8130000000000002</v>
      </c>
    </row>
    <row r="58" spans="1:18" ht="16" thickBot="1" x14ac:dyDescent="0.25">
      <c r="B58" s="75">
        <v>1066.2</v>
      </c>
      <c r="C58" s="60">
        <v>20.99</v>
      </c>
      <c r="D58" s="61">
        <v>26.62</v>
      </c>
      <c r="E58" s="61">
        <v>30.6</v>
      </c>
      <c r="F58" s="61">
        <v>29.94</v>
      </c>
      <c r="G58" s="61">
        <v>29.78</v>
      </c>
      <c r="H58" s="62">
        <v>37.5</v>
      </c>
      <c r="I58" s="61">
        <v>3320.67</v>
      </c>
      <c r="J58" s="61">
        <v>3167.47</v>
      </c>
      <c r="K58" s="61">
        <v>3072.17</v>
      </c>
      <c r="L58" s="61">
        <v>3082.82</v>
      </c>
      <c r="M58" s="61">
        <v>3059.72</v>
      </c>
      <c r="N58" s="62">
        <v>3028.19</v>
      </c>
      <c r="P58" s="69" t="s">
        <v>127</v>
      </c>
      <c r="Q58" s="69">
        <v>7332</v>
      </c>
      <c r="R58" s="69">
        <v>6761</v>
      </c>
    </row>
    <row r="59" spans="1:18" x14ac:dyDescent="0.2">
      <c r="B59" s="75">
        <v>769.5</v>
      </c>
      <c r="C59" s="60">
        <v>39.22</v>
      </c>
      <c r="D59" s="61">
        <v>37.85</v>
      </c>
      <c r="E59" s="61">
        <v>37.799999999999997</v>
      </c>
      <c r="F59" s="61">
        <v>36.770000000000003</v>
      </c>
      <c r="G59" s="61">
        <v>32.020000000000003</v>
      </c>
      <c r="H59" s="62">
        <v>38.92</v>
      </c>
      <c r="I59" s="61">
        <v>3869.58</v>
      </c>
      <c r="J59" s="61">
        <v>3690.34</v>
      </c>
      <c r="K59" s="61">
        <v>3619.06</v>
      </c>
      <c r="L59" s="61">
        <v>3567.74</v>
      </c>
      <c r="M59" s="61">
        <v>3532.81</v>
      </c>
      <c r="N59" s="62">
        <v>3482.15</v>
      </c>
    </row>
    <row r="60" spans="1:18" x14ac:dyDescent="0.2">
      <c r="B60" s="75">
        <v>270.10000000000002</v>
      </c>
      <c r="C60" s="60">
        <v>178.54</v>
      </c>
      <c r="D60" s="61">
        <v>164.39</v>
      </c>
      <c r="E60" s="61">
        <v>158.5</v>
      </c>
      <c r="F60" s="61">
        <v>47.28</v>
      </c>
      <c r="G60" s="61">
        <v>48.5</v>
      </c>
      <c r="H60" s="62">
        <v>57.64</v>
      </c>
      <c r="I60" s="61">
        <v>5846.79</v>
      </c>
      <c r="J60" s="61">
        <v>5650.27</v>
      </c>
      <c r="K60" s="61">
        <v>5461.56</v>
      </c>
      <c r="L60" s="61">
        <v>5261.88</v>
      </c>
      <c r="M60" s="61">
        <v>5190.34</v>
      </c>
      <c r="N60" s="62">
        <v>5089.3100000000004</v>
      </c>
    </row>
    <row r="61" spans="1:18" x14ac:dyDescent="0.2">
      <c r="B61" s="75">
        <v>174</v>
      </c>
      <c r="C61" s="60">
        <v>187.71</v>
      </c>
      <c r="D61" s="61">
        <v>167.96</v>
      </c>
      <c r="E61" s="61">
        <v>205.92</v>
      </c>
      <c r="F61" s="61">
        <v>104.9</v>
      </c>
      <c r="G61" s="61">
        <v>105.6</v>
      </c>
      <c r="H61" s="62">
        <v>115.88</v>
      </c>
      <c r="I61" s="61">
        <v>6619.86</v>
      </c>
      <c r="J61" s="61">
        <v>6328.26</v>
      </c>
      <c r="K61" s="61">
        <v>6279.59</v>
      </c>
      <c r="L61" s="61">
        <v>5646.35</v>
      </c>
      <c r="M61" s="61">
        <v>5620.78</v>
      </c>
      <c r="N61" s="62">
        <v>5429.85</v>
      </c>
    </row>
    <row r="62" spans="1:18" x14ac:dyDescent="0.2">
      <c r="B62" s="75">
        <v>82.6</v>
      </c>
      <c r="C62" s="60">
        <v>779.77</v>
      </c>
      <c r="D62" s="61">
        <v>786.33</v>
      </c>
      <c r="E62" s="61">
        <v>777.49</v>
      </c>
      <c r="F62" s="61">
        <v>519.37</v>
      </c>
      <c r="G62" s="61">
        <v>487.78</v>
      </c>
      <c r="H62" s="62">
        <v>493.58</v>
      </c>
      <c r="I62" s="61">
        <v>7557.07</v>
      </c>
      <c r="J62" s="61">
        <v>7163.99</v>
      </c>
      <c r="K62" s="61">
        <v>7172.2</v>
      </c>
      <c r="L62" s="61">
        <v>6722.08</v>
      </c>
      <c r="M62" s="61">
        <v>6654.73</v>
      </c>
      <c r="N62" s="62">
        <v>6601.49</v>
      </c>
    </row>
    <row r="63" spans="1:18" x14ac:dyDescent="0.2">
      <c r="B63" s="75">
        <v>31.7</v>
      </c>
      <c r="C63" s="60">
        <v>3217.64</v>
      </c>
      <c r="D63" s="61">
        <v>3059.78</v>
      </c>
      <c r="E63" s="61">
        <v>2984.24</v>
      </c>
      <c r="F63" s="61">
        <v>2616.3200000000002</v>
      </c>
      <c r="G63" s="61">
        <v>2598.65</v>
      </c>
      <c r="H63" s="62">
        <v>2602.88</v>
      </c>
      <c r="I63" s="61">
        <v>8191</v>
      </c>
      <c r="J63" s="61">
        <v>7675.94</v>
      </c>
      <c r="K63" s="61">
        <v>7763.01</v>
      </c>
      <c r="L63" s="61">
        <v>7470.65</v>
      </c>
      <c r="M63" s="61">
        <v>7304.69</v>
      </c>
      <c r="N63" s="62">
        <v>7246.05</v>
      </c>
    </row>
    <row r="64" spans="1:18" x14ac:dyDescent="0.2">
      <c r="B64" s="75">
        <v>19.899999999999999</v>
      </c>
      <c r="C64" s="60">
        <v>4955.26</v>
      </c>
      <c r="D64" s="61">
        <v>5152.13</v>
      </c>
      <c r="E64" s="61">
        <v>5620.32</v>
      </c>
      <c r="F64" s="61">
        <v>4828.07</v>
      </c>
      <c r="G64" s="61">
        <v>5073.79</v>
      </c>
      <c r="H64" s="62">
        <v>5070.1400000000003</v>
      </c>
      <c r="I64" s="61">
        <v>7135.16</v>
      </c>
      <c r="J64" s="61">
        <v>7940.32</v>
      </c>
      <c r="K64" s="61">
        <v>7907.31</v>
      </c>
      <c r="L64" s="61">
        <v>7348.85</v>
      </c>
      <c r="M64" s="61">
        <v>7207.61</v>
      </c>
      <c r="N64" s="62">
        <v>7328.33</v>
      </c>
    </row>
    <row r="65" spans="1:18" x14ac:dyDescent="0.2">
      <c r="B65" s="75">
        <v>19.399999999999999</v>
      </c>
      <c r="C65" s="60">
        <v>5164.1000000000004</v>
      </c>
      <c r="D65" s="61">
        <v>5187.2</v>
      </c>
      <c r="E65" s="61">
        <v>6174.5</v>
      </c>
      <c r="F65" s="61">
        <v>5519.6090000000004</v>
      </c>
      <c r="G65" s="61">
        <v>5251.9970000000003</v>
      </c>
      <c r="H65" s="62">
        <v>5959.1959999999999</v>
      </c>
      <c r="I65" s="61">
        <v>8590.7999999999993</v>
      </c>
      <c r="J65" s="61">
        <v>10075.5</v>
      </c>
      <c r="K65" s="61">
        <v>8679.2999999999993</v>
      </c>
      <c r="L65" s="61">
        <v>9272.8909999999996</v>
      </c>
      <c r="M65" s="61">
        <v>9750.3510000000006</v>
      </c>
      <c r="N65" s="62">
        <v>10478.120000000001</v>
      </c>
    </row>
    <row r="66" spans="1:18" ht="16" thickBot="1" x14ac:dyDescent="0.25">
      <c r="B66" s="88">
        <v>1</v>
      </c>
      <c r="C66" s="89">
        <v>7361.5495000000001</v>
      </c>
      <c r="D66" s="90"/>
      <c r="E66" s="90"/>
      <c r="F66" s="90"/>
      <c r="G66" s="90"/>
      <c r="H66" s="91"/>
      <c r="I66" s="90">
        <v>7361.5495000000001</v>
      </c>
      <c r="J66" s="90"/>
      <c r="K66" s="90"/>
      <c r="L66" s="90"/>
      <c r="M66" s="90"/>
      <c r="N66" s="91"/>
    </row>
    <row r="67" spans="1:18" x14ac:dyDescent="0.2">
      <c r="C67" s="86"/>
      <c r="D67" s="86"/>
      <c r="E67" s="86"/>
      <c r="F67" s="86"/>
      <c r="G67" s="86"/>
      <c r="H67" s="86"/>
      <c r="I67" s="86"/>
      <c r="J67" s="86"/>
      <c r="K67" s="86"/>
      <c r="L67" s="86"/>
      <c r="M67" s="86"/>
      <c r="N67" s="86"/>
    </row>
    <row r="68" spans="1:18" ht="14" thickBot="1" x14ac:dyDescent="0.2">
      <c r="A68" s="48" t="s">
        <v>477</v>
      </c>
      <c r="B68" s="48" t="s">
        <v>94</v>
      </c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  <c r="N68" s="86"/>
    </row>
    <row r="69" spans="1:18" ht="16" thickBot="1" x14ac:dyDescent="0.25">
      <c r="B69" s="15" t="s">
        <v>282</v>
      </c>
      <c r="C69" s="238" t="s">
        <v>307</v>
      </c>
      <c r="D69" s="239"/>
      <c r="E69" s="239"/>
      <c r="F69" s="239"/>
      <c r="G69" s="239"/>
      <c r="H69" s="240"/>
      <c r="I69" s="238" t="s">
        <v>308</v>
      </c>
      <c r="J69" s="239"/>
      <c r="K69" s="239"/>
      <c r="L69" s="239"/>
      <c r="M69" s="239"/>
      <c r="N69" s="240"/>
      <c r="P69" s="57" t="s">
        <v>128</v>
      </c>
      <c r="Q69" s="57" t="s">
        <v>120</v>
      </c>
      <c r="R69" s="57" t="s">
        <v>121</v>
      </c>
    </row>
    <row r="70" spans="1:18" x14ac:dyDescent="0.2">
      <c r="B70" s="75">
        <v>1402</v>
      </c>
      <c r="C70" s="60">
        <v>8.4700000000000006</v>
      </c>
      <c r="D70" s="61">
        <v>16.37</v>
      </c>
      <c r="E70" s="61">
        <v>11.55</v>
      </c>
      <c r="F70" s="61">
        <v>14.81</v>
      </c>
      <c r="G70" s="61">
        <v>9.07</v>
      </c>
      <c r="H70" s="62">
        <v>12.9</v>
      </c>
      <c r="I70" s="61">
        <v>243.64</v>
      </c>
      <c r="J70" s="61">
        <v>225.28</v>
      </c>
      <c r="K70" s="61">
        <v>240.49</v>
      </c>
      <c r="L70" s="61">
        <v>263.60000000000002</v>
      </c>
      <c r="M70" s="61">
        <v>258.87</v>
      </c>
      <c r="N70" s="62">
        <v>255.34</v>
      </c>
      <c r="P70" s="63" t="s">
        <v>122</v>
      </c>
      <c r="Q70" s="63">
        <v>13.47</v>
      </c>
      <c r="R70" s="63">
        <v>184.8</v>
      </c>
    </row>
    <row r="71" spans="1:18" x14ac:dyDescent="0.2">
      <c r="B71" s="75">
        <v>1392.3</v>
      </c>
      <c r="C71" s="60">
        <v>7.87</v>
      </c>
      <c r="D71" s="61">
        <v>13.81</v>
      </c>
      <c r="E71" s="61">
        <v>11.85</v>
      </c>
      <c r="F71" s="61">
        <v>8.89</v>
      </c>
      <c r="G71" s="61">
        <v>7.23</v>
      </c>
      <c r="H71" s="62">
        <v>4.6100000000000003</v>
      </c>
      <c r="I71" s="61">
        <v>239.12</v>
      </c>
      <c r="J71" s="61">
        <v>218.74</v>
      </c>
      <c r="K71" s="61">
        <v>232.03</v>
      </c>
      <c r="L71" s="61">
        <v>257.54000000000002</v>
      </c>
      <c r="M71" s="61">
        <v>247.72</v>
      </c>
      <c r="N71" s="62">
        <v>246.32</v>
      </c>
      <c r="P71" s="63" t="s">
        <v>123</v>
      </c>
      <c r="Q71" s="63">
        <v>294.24754999999999</v>
      </c>
      <c r="R71" s="63">
        <v>294.24754999999999</v>
      </c>
    </row>
    <row r="72" spans="1:18" x14ac:dyDescent="0.2">
      <c r="B72" s="75">
        <v>1376.1</v>
      </c>
      <c r="C72" s="60">
        <v>10.27</v>
      </c>
      <c r="D72" s="61">
        <v>16.760000000000002</v>
      </c>
      <c r="E72" s="61">
        <v>15.2</v>
      </c>
      <c r="F72" s="61">
        <v>12.6</v>
      </c>
      <c r="G72" s="61">
        <v>12.81</v>
      </c>
      <c r="H72" s="62">
        <v>14.17</v>
      </c>
      <c r="I72" s="61">
        <v>243.94</v>
      </c>
      <c r="J72" s="61">
        <v>240.18</v>
      </c>
      <c r="K72" s="61">
        <v>240.56</v>
      </c>
      <c r="L72" s="61">
        <v>265.5</v>
      </c>
      <c r="M72" s="61">
        <v>264.8</v>
      </c>
      <c r="N72" s="62">
        <v>256.8</v>
      </c>
      <c r="P72" s="63" t="s">
        <v>124</v>
      </c>
      <c r="Q72" s="63">
        <v>54.06</v>
      </c>
      <c r="R72" s="63">
        <v>1459</v>
      </c>
    </row>
    <row r="73" spans="1:18" x14ac:dyDescent="0.2">
      <c r="B73" s="75">
        <v>1356.8</v>
      </c>
      <c r="C73" s="60">
        <v>14.98</v>
      </c>
      <c r="D73" s="61">
        <v>12.72</v>
      </c>
      <c r="E73" s="61">
        <v>14.74</v>
      </c>
      <c r="F73" s="61">
        <v>10.08</v>
      </c>
      <c r="G73" s="61">
        <v>8.1300000000000008</v>
      </c>
      <c r="H73" s="62">
        <v>7.81</v>
      </c>
      <c r="I73" s="61">
        <v>248.96</v>
      </c>
      <c r="J73" s="61">
        <v>216.53</v>
      </c>
      <c r="K73" s="61">
        <v>228.39</v>
      </c>
      <c r="L73" s="61">
        <v>260.08</v>
      </c>
      <c r="M73" s="61">
        <v>250.14</v>
      </c>
      <c r="N73" s="62">
        <v>251.92</v>
      </c>
      <c r="P73" s="63" t="s">
        <v>125</v>
      </c>
      <c r="Q73" s="63">
        <v>-2.2210000000000001</v>
      </c>
      <c r="R73" s="63">
        <v>-5.1390000000000002</v>
      </c>
    </row>
    <row r="74" spans="1:18" x14ac:dyDescent="0.2">
      <c r="B74" s="75">
        <v>1188.9000000000001</v>
      </c>
      <c r="C74" s="60">
        <v>16.579999999999998</v>
      </c>
      <c r="D74" s="61">
        <v>15.12</v>
      </c>
      <c r="E74" s="61">
        <v>18.82</v>
      </c>
      <c r="F74" s="61">
        <v>9.9600000000000009</v>
      </c>
      <c r="G74" s="61">
        <v>7.77</v>
      </c>
      <c r="H74" s="62">
        <v>7</v>
      </c>
      <c r="I74" s="61">
        <v>261.87</v>
      </c>
      <c r="J74" s="61">
        <v>253.61</v>
      </c>
      <c r="K74" s="61">
        <v>252.02</v>
      </c>
      <c r="L74" s="61">
        <v>311.24</v>
      </c>
      <c r="M74" s="61">
        <v>282.45</v>
      </c>
      <c r="N74" s="62">
        <v>282.39</v>
      </c>
      <c r="P74" s="63" t="s">
        <v>126</v>
      </c>
      <c r="Q74" s="63">
        <v>1.7330000000000001</v>
      </c>
      <c r="R74" s="63">
        <v>3.1640000000000001</v>
      </c>
    </row>
    <row r="75" spans="1:18" ht="16" thickBot="1" x14ac:dyDescent="0.25">
      <c r="B75" s="75">
        <v>1066.2</v>
      </c>
      <c r="C75" s="60">
        <v>13.83</v>
      </c>
      <c r="D75" s="61">
        <v>14.14</v>
      </c>
      <c r="E75" s="61">
        <v>17.04</v>
      </c>
      <c r="F75" s="61">
        <v>14.23</v>
      </c>
      <c r="G75" s="61">
        <v>12.1</v>
      </c>
      <c r="H75" s="62">
        <v>8.6199999999999992</v>
      </c>
      <c r="I75" s="61">
        <v>284.43</v>
      </c>
      <c r="J75" s="61">
        <v>261.83</v>
      </c>
      <c r="K75" s="61">
        <v>265.07</v>
      </c>
      <c r="L75" s="61">
        <v>286.22000000000003</v>
      </c>
      <c r="M75" s="61">
        <v>272.64</v>
      </c>
      <c r="N75" s="62">
        <v>275.99</v>
      </c>
      <c r="P75" s="69" t="s">
        <v>127</v>
      </c>
      <c r="Q75" s="69">
        <v>280.8</v>
      </c>
      <c r="R75" s="69">
        <v>109.4</v>
      </c>
    </row>
    <row r="76" spans="1:18" x14ac:dyDescent="0.2">
      <c r="B76" s="75">
        <v>769.5</v>
      </c>
      <c r="C76" s="60">
        <v>18.66</v>
      </c>
      <c r="D76" s="61">
        <v>14.84</v>
      </c>
      <c r="E76" s="61">
        <v>16.760000000000002</v>
      </c>
      <c r="F76" s="61">
        <v>19.399999999999999</v>
      </c>
      <c r="G76" s="61">
        <v>20</v>
      </c>
      <c r="H76" s="62">
        <v>17.96</v>
      </c>
      <c r="I76" s="61">
        <v>291.3</v>
      </c>
      <c r="J76" s="61">
        <v>287.13</v>
      </c>
      <c r="K76" s="61">
        <v>283.61</v>
      </c>
      <c r="L76" s="61">
        <v>301.81</v>
      </c>
      <c r="M76" s="61">
        <v>285.89999999999998</v>
      </c>
      <c r="N76" s="62">
        <v>294.88</v>
      </c>
    </row>
    <row r="77" spans="1:18" x14ac:dyDescent="0.2">
      <c r="B77" s="75">
        <v>270.10000000000002</v>
      </c>
      <c r="C77" s="60">
        <v>32.659999999999997</v>
      </c>
      <c r="D77" s="61">
        <v>32.74</v>
      </c>
      <c r="E77" s="61">
        <v>35.57</v>
      </c>
      <c r="F77" s="61">
        <v>20.71</v>
      </c>
      <c r="G77" s="61">
        <v>22.51</v>
      </c>
      <c r="H77" s="62">
        <v>22.03</v>
      </c>
      <c r="I77" s="61">
        <v>306.99</v>
      </c>
      <c r="J77" s="61">
        <v>296.16000000000003</v>
      </c>
      <c r="K77" s="61">
        <v>307.61</v>
      </c>
      <c r="L77" s="61">
        <v>342.24</v>
      </c>
      <c r="M77" s="61">
        <v>305.93</v>
      </c>
      <c r="N77" s="62">
        <v>307</v>
      </c>
    </row>
    <row r="78" spans="1:18" x14ac:dyDescent="0.2">
      <c r="B78" s="75">
        <v>174</v>
      </c>
      <c r="C78" s="60">
        <v>40.71</v>
      </c>
      <c r="D78" s="61">
        <v>52.54</v>
      </c>
      <c r="E78" s="61">
        <v>50</v>
      </c>
      <c r="F78" s="61">
        <v>33.909999999999997</v>
      </c>
      <c r="G78" s="61">
        <v>35.68</v>
      </c>
      <c r="H78" s="62">
        <v>36.200000000000003</v>
      </c>
      <c r="I78" s="61">
        <v>328.75</v>
      </c>
      <c r="J78" s="61">
        <v>320.61</v>
      </c>
      <c r="K78" s="61">
        <v>323.43</v>
      </c>
      <c r="L78" s="61">
        <v>340.15</v>
      </c>
      <c r="M78" s="61">
        <v>329.47</v>
      </c>
      <c r="N78" s="62">
        <v>329.8</v>
      </c>
    </row>
    <row r="79" spans="1:18" x14ac:dyDescent="0.2">
      <c r="B79" s="75">
        <v>82.6</v>
      </c>
      <c r="C79" s="60">
        <v>91.31</v>
      </c>
      <c r="D79" s="61">
        <v>94.27</v>
      </c>
      <c r="E79" s="61">
        <v>92.61</v>
      </c>
      <c r="F79" s="61">
        <v>85.54</v>
      </c>
      <c r="G79" s="61">
        <v>79.25</v>
      </c>
      <c r="H79" s="62">
        <v>79.02</v>
      </c>
      <c r="I79" s="61">
        <v>317.17</v>
      </c>
      <c r="J79" s="61">
        <v>307.77</v>
      </c>
      <c r="K79" s="61">
        <v>302.24</v>
      </c>
      <c r="L79" s="61">
        <v>339.29</v>
      </c>
      <c r="M79" s="61">
        <v>322.67</v>
      </c>
      <c r="N79" s="62">
        <v>322.13</v>
      </c>
    </row>
    <row r="80" spans="1:18" x14ac:dyDescent="0.2">
      <c r="B80" s="75">
        <v>31.7</v>
      </c>
      <c r="C80" s="60">
        <v>222.64</v>
      </c>
      <c r="D80" s="61">
        <v>224.35</v>
      </c>
      <c r="E80" s="61">
        <v>225.51</v>
      </c>
      <c r="F80" s="61">
        <v>236.78</v>
      </c>
      <c r="G80" s="61">
        <v>229.86</v>
      </c>
      <c r="H80" s="62">
        <v>226.46</v>
      </c>
      <c r="I80" s="61">
        <v>330.09</v>
      </c>
      <c r="J80" s="61">
        <v>318.33</v>
      </c>
      <c r="K80" s="61">
        <v>318.54000000000002</v>
      </c>
      <c r="L80" s="61">
        <v>346.01</v>
      </c>
      <c r="M80" s="61">
        <v>323.8</v>
      </c>
      <c r="N80" s="62">
        <v>339.89</v>
      </c>
    </row>
    <row r="81" spans="1:18" x14ac:dyDescent="0.2">
      <c r="B81" s="75">
        <v>19.899999999999999</v>
      </c>
      <c r="C81" s="60">
        <v>313.19</v>
      </c>
      <c r="D81" s="61">
        <v>275.56</v>
      </c>
      <c r="E81" s="61">
        <v>276.63</v>
      </c>
      <c r="F81" s="61">
        <v>316.70999999999998</v>
      </c>
      <c r="G81" s="61">
        <v>287.89999999999998</v>
      </c>
      <c r="H81" s="62">
        <v>292.3</v>
      </c>
      <c r="I81" s="61">
        <v>324.62</v>
      </c>
      <c r="J81" s="61">
        <v>311.57</v>
      </c>
      <c r="K81" s="61">
        <v>314.36</v>
      </c>
      <c r="L81" s="61">
        <v>359.83</v>
      </c>
      <c r="M81" s="61">
        <v>313.52999999999997</v>
      </c>
      <c r="N81" s="62">
        <v>319.97000000000003</v>
      </c>
    </row>
    <row r="82" spans="1:18" x14ac:dyDescent="0.2">
      <c r="B82" s="75">
        <v>19.399999999999999</v>
      </c>
      <c r="C82" s="60">
        <v>286.2</v>
      </c>
      <c r="D82" s="61">
        <v>288</v>
      </c>
      <c r="E82" s="61">
        <v>255</v>
      </c>
      <c r="F82" s="61">
        <v>299.41090000000003</v>
      </c>
      <c r="G82" s="61">
        <v>295.05119999999999</v>
      </c>
      <c r="H82" s="62">
        <v>303.34989999999999</v>
      </c>
      <c r="I82" s="61">
        <v>279.2</v>
      </c>
      <c r="J82" s="61">
        <v>323.8</v>
      </c>
      <c r="K82" s="61">
        <v>289.7</v>
      </c>
      <c r="L82" s="61">
        <v>324.9853</v>
      </c>
      <c r="M82" s="61">
        <v>324.64150000000001</v>
      </c>
      <c r="N82" s="62">
        <v>337.4572</v>
      </c>
    </row>
    <row r="83" spans="1:18" ht="16" thickBot="1" x14ac:dyDescent="0.25">
      <c r="B83" s="88">
        <v>1</v>
      </c>
      <c r="C83" s="89">
        <v>294.24754999999999</v>
      </c>
      <c r="D83" s="90"/>
      <c r="E83" s="90"/>
      <c r="F83" s="90"/>
      <c r="G83" s="90"/>
      <c r="H83" s="91"/>
      <c r="I83" s="90">
        <v>294.24754999999999</v>
      </c>
      <c r="J83" s="90"/>
      <c r="K83" s="90"/>
      <c r="L83" s="90"/>
      <c r="M83" s="90"/>
      <c r="N83" s="91"/>
    </row>
    <row r="84" spans="1:18" x14ac:dyDescent="0.2"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</row>
    <row r="85" spans="1:18" ht="14" thickBot="1" x14ac:dyDescent="0.2">
      <c r="A85" s="48" t="s">
        <v>478</v>
      </c>
      <c r="B85" s="48" t="s">
        <v>95</v>
      </c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</row>
    <row r="86" spans="1:18" ht="16" thickBot="1" x14ac:dyDescent="0.25">
      <c r="B86" s="15" t="s">
        <v>282</v>
      </c>
      <c r="C86" s="238" t="s">
        <v>307</v>
      </c>
      <c r="D86" s="239"/>
      <c r="E86" s="239"/>
      <c r="F86" s="239"/>
      <c r="G86" s="239"/>
      <c r="H86" s="240"/>
      <c r="I86" s="238" t="s">
        <v>308</v>
      </c>
      <c r="J86" s="239"/>
      <c r="K86" s="239"/>
      <c r="L86" s="239"/>
      <c r="M86" s="239"/>
      <c r="N86" s="240"/>
      <c r="P86" s="57" t="s">
        <v>128</v>
      </c>
      <c r="Q86" s="57" t="s">
        <v>120</v>
      </c>
      <c r="R86" s="57" t="s">
        <v>121</v>
      </c>
    </row>
    <row r="87" spans="1:18" x14ac:dyDescent="0.2">
      <c r="B87" s="106">
        <v>8.9</v>
      </c>
      <c r="C87" s="103">
        <v>2593.3519999999999</v>
      </c>
      <c r="D87" s="104">
        <v>2333.06</v>
      </c>
      <c r="E87" s="104">
        <v>2795.0709999999999</v>
      </c>
      <c r="F87" s="104">
        <v>2970.92</v>
      </c>
      <c r="G87" s="104">
        <v>2842.4639999999999</v>
      </c>
      <c r="H87" s="105">
        <v>2714.377</v>
      </c>
      <c r="I87" s="104">
        <v>2828.45</v>
      </c>
      <c r="J87" s="104">
        <v>2411.3589999999999</v>
      </c>
      <c r="K87" s="104">
        <v>2499.797</v>
      </c>
      <c r="L87" s="104">
        <v>2602.0079999999998</v>
      </c>
      <c r="M87" s="104">
        <v>2652.3910000000001</v>
      </c>
      <c r="N87" s="105">
        <v>2613.3989999999999</v>
      </c>
      <c r="P87" s="63" t="s">
        <v>122</v>
      </c>
      <c r="Q87" s="63">
        <v>-47306</v>
      </c>
      <c r="R87" s="63">
        <v>-221.5</v>
      </c>
    </row>
    <row r="88" spans="1:18" x14ac:dyDescent="0.2">
      <c r="B88" s="75">
        <v>9.3000000000000007</v>
      </c>
      <c r="C88" s="60">
        <v>2911.2930000000001</v>
      </c>
      <c r="D88" s="61">
        <v>2675.6849999999999</v>
      </c>
      <c r="E88" s="61">
        <v>2469.7950000000001</v>
      </c>
      <c r="F88" s="61">
        <v>3282.1570000000002</v>
      </c>
      <c r="G88" s="61">
        <v>2766.0810000000001</v>
      </c>
      <c r="H88" s="62">
        <v>3014.924</v>
      </c>
      <c r="I88" s="61">
        <v>2383.9380000000001</v>
      </c>
      <c r="J88" s="61">
        <v>2526.895</v>
      </c>
      <c r="K88" s="61">
        <v>2372.663</v>
      </c>
      <c r="L88" s="61">
        <v>2961.2660000000001</v>
      </c>
      <c r="M88" s="61">
        <v>2916.8420000000001</v>
      </c>
      <c r="N88" s="62">
        <v>2625.4050000000002</v>
      </c>
      <c r="P88" s="63" t="s">
        <v>123</v>
      </c>
      <c r="Q88" s="63">
        <v>2618.39433333333</v>
      </c>
      <c r="R88" s="63">
        <v>2618.39433333333</v>
      </c>
    </row>
    <row r="89" spans="1:18" x14ac:dyDescent="0.2">
      <c r="B89" s="75">
        <v>23.2</v>
      </c>
      <c r="C89" s="60">
        <v>2842.8069999999998</v>
      </c>
      <c r="D89" s="61">
        <v>2975.7779999999998</v>
      </c>
      <c r="E89" s="61">
        <v>2852.4940000000001</v>
      </c>
      <c r="F89" s="61">
        <v>2882.0619999999999</v>
      </c>
      <c r="G89" s="61">
        <v>2787.0630000000001</v>
      </c>
      <c r="H89" s="62">
        <v>2833.8</v>
      </c>
      <c r="I89" s="61">
        <v>2356.5520000000001</v>
      </c>
      <c r="J89" s="61">
        <v>2279.9079999999999</v>
      </c>
      <c r="K89" s="61">
        <v>2291.0729999999999</v>
      </c>
      <c r="L89" s="61">
        <v>2601.741</v>
      </c>
      <c r="M89" s="61">
        <v>2712.6930000000002</v>
      </c>
      <c r="N89" s="62">
        <v>2734.7089999999998</v>
      </c>
      <c r="P89" s="63" t="s">
        <v>124</v>
      </c>
      <c r="Q89" s="63">
        <v>7992</v>
      </c>
      <c r="R89" s="63">
        <v>219.4</v>
      </c>
    </row>
    <row r="90" spans="1:18" x14ac:dyDescent="0.2">
      <c r="B90" s="75">
        <v>96</v>
      </c>
      <c r="C90" s="60">
        <v>2570.0340000000001</v>
      </c>
      <c r="D90" s="61">
        <v>2890.569</v>
      </c>
      <c r="E90" s="61">
        <v>2858.9839999999999</v>
      </c>
      <c r="F90" s="61">
        <v>2968.8330000000001</v>
      </c>
      <c r="G90" s="61">
        <v>2831.3530000000001</v>
      </c>
      <c r="H90" s="62">
        <v>2778.3620000000001</v>
      </c>
      <c r="I90" s="61">
        <v>1659.664</v>
      </c>
      <c r="J90" s="61">
        <v>1686.8420000000001</v>
      </c>
      <c r="K90" s="61">
        <v>1373.1189999999999</v>
      </c>
      <c r="L90" s="61">
        <v>1902.3610000000001</v>
      </c>
      <c r="M90" s="61">
        <v>1752.0550000000001</v>
      </c>
      <c r="N90" s="62">
        <v>1378.2539999999999</v>
      </c>
      <c r="P90" s="63" t="s">
        <v>125</v>
      </c>
      <c r="Q90" s="63">
        <v>-2.6379999999999999</v>
      </c>
      <c r="R90" s="63">
        <v>-0.98560000000000003</v>
      </c>
    </row>
    <row r="91" spans="1:18" x14ac:dyDescent="0.2">
      <c r="B91" s="75">
        <v>239.5</v>
      </c>
      <c r="C91" s="60">
        <v>2648.7159999999999</v>
      </c>
      <c r="D91" s="61">
        <v>2480.6990000000001</v>
      </c>
      <c r="E91" s="61">
        <v>2675.7979999999998</v>
      </c>
      <c r="F91" s="61">
        <v>2940.9989999999998</v>
      </c>
      <c r="G91" s="61">
        <v>3076.8020000000001</v>
      </c>
      <c r="H91" s="62">
        <v>3043.701</v>
      </c>
      <c r="I91" s="61">
        <v>1128.059</v>
      </c>
      <c r="J91" s="61">
        <v>1150.5619999999999</v>
      </c>
      <c r="K91" s="61">
        <v>913.9375</v>
      </c>
      <c r="L91" s="61">
        <v>1188.999</v>
      </c>
      <c r="M91" s="61">
        <v>1216.586</v>
      </c>
      <c r="N91" s="62">
        <v>891.74829999999997</v>
      </c>
      <c r="P91" s="63" t="s">
        <v>126</v>
      </c>
      <c r="Q91" s="63">
        <v>3.903</v>
      </c>
      <c r="R91" s="63">
        <v>2.3410000000000002</v>
      </c>
    </row>
    <row r="92" spans="1:18" ht="16" thickBot="1" x14ac:dyDescent="0.25">
      <c r="B92" s="75">
        <v>394.4</v>
      </c>
      <c r="C92" s="60">
        <v>2474.7350000000001</v>
      </c>
      <c r="D92" s="61">
        <v>2596.3159999999998</v>
      </c>
      <c r="E92" s="61">
        <v>2798.6750000000002</v>
      </c>
      <c r="F92" s="61">
        <v>2633.221</v>
      </c>
      <c r="G92" s="61">
        <v>2686.55</v>
      </c>
      <c r="H92" s="62">
        <v>2750.556</v>
      </c>
      <c r="I92" s="61">
        <v>839.95979999999997</v>
      </c>
      <c r="J92" s="61">
        <v>624.03139999999996</v>
      </c>
      <c r="K92" s="61">
        <v>977.03959999999995</v>
      </c>
      <c r="L92" s="61">
        <v>869.91560000000004</v>
      </c>
      <c r="M92" s="61">
        <v>649.1191</v>
      </c>
      <c r="N92" s="62">
        <v>423.41019999999997</v>
      </c>
      <c r="P92" s="69" t="s">
        <v>127</v>
      </c>
      <c r="Q92" s="69">
        <v>49925</v>
      </c>
      <c r="R92" s="69">
        <v>2840</v>
      </c>
    </row>
    <row r="93" spans="1:18" x14ac:dyDescent="0.2">
      <c r="B93" s="75">
        <v>1121.8</v>
      </c>
      <c r="C93" s="60">
        <v>2203.5390000000002</v>
      </c>
      <c r="D93" s="61">
        <v>2043.5129999999999</v>
      </c>
      <c r="E93" s="61">
        <v>2548.9499999999998</v>
      </c>
      <c r="F93" s="61">
        <v>2311.277</v>
      </c>
      <c r="G93" s="61">
        <v>2385.3919999999998</v>
      </c>
      <c r="H93" s="62">
        <v>2070.194</v>
      </c>
      <c r="I93" s="61">
        <v>348.8784</v>
      </c>
      <c r="J93" s="61">
        <v>120.1091</v>
      </c>
      <c r="K93" s="61">
        <v>425.73869999999999</v>
      </c>
      <c r="L93" s="61">
        <v>368.20850000000002</v>
      </c>
      <c r="M93" s="61">
        <v>368.16890000000001</v>
      </c>
      <c r="N93" s="62">
        <v>136.13249999999999</v>
      </c>
    </row>
    <row r="94" spans="1:18" x14ac:dyDescent="0.2">
      <c r="B94" s="75">
        <v>1454.8</v>
      </c>
      <c r="C94" s="60">
        <v>2041.973</v>
      </c>
      <c r="D94" s="61">
        <v>2233.6469999999999</v>
      </c>
      <c r="E94" s="61">
        <v>2266.194</v>
      </c>
      <c r="F94" s="61">
        <v>2067.5120000000002</v>
      </c>
      <c r="G94" s="61">
        <v>1984.4960000000001</v>
      </c>
      <c r="H94" s="62">
        <v>1969.0139999999999</v>
      </c>
      <c r="I94" s="61">
        <v>237.41069999999999</v>
      </c>
      <c r="J94" s="61">
        <v>155.8193</v>
      </c>
      <c r="K94" s="61">
        <v>284.77879999999999</v>
      </c>
      <c r="L94" s="61">
        <v>162.58949999999999</v>
      </c>
      <c r="M94" s="61">
        <v>215.6934</v>
      </c>
      <c r="N94" s="62">
        <v>195.405</v>
      </c>
    </row>
    <row r="95" spans="1:18" x14ac:dyDescent="0.2">
      <c r="B95" s="75">
        <v>1568.5</v>
      </c>
      <c r="C95" s="60">
        <v>2197.4409999999998</v>
      </c>
      <c r="D95" s="61">
        <v>1795.902</v>
      </c>
      <c r="E95" s="61">
        <v>2049.4299999999998</v>
      </c>
      <c r="F95" s="61">
        <v>1964.2560000000001</v>
      </c>
      <c r="G95" s="61">
        <v>1937.1980000000001</v>
      </c>
      <c r="H95" s="62">
        <v>2021.278</v>
      </c>
      <c r="I95" s="61">
        <v>223.09780000000001</v>
      </c>
      <c r="J95" s="61">
        <v>187.85470000000001</v>
      </c>
      <c r="K95" s="61">
        <v>273.56540000000001</v>
      </c>
      <c r="L95" s="61">
        <v>297.16539999999998</v>
      </c>
      <c r="M95" s="61">
        <v>226.0205</v>
      </c>
      <c r="N95" s="62">
        <v>118.2069</v>
      </c>
    </row>
    <row r="96" spans="1:18" x14ac:dyDescent="0.2">
      <c r="B96" s="75">
        <v>1697.9</v>
      </c>
      <c r="C96" s="60">
        <v>1844.78</v>
      </c>
      <c r="D96" s="61">
        <v>1722.587</v>
      </c>
      <c r="E96" s="61">
        <v>1661.0609999999999</v>
      </c>
      <c r="F96" s="61">
        <v>2086.7860000000001</v>
      </c>
      <c r="G96" s="61">
        <v>1910.278</v>
      </c>
      <c r="H96" s="62">
        <v>1680.9110000000001</v>
      </c>
      <c r="I96" s="61">
        <v>55.750219999999999</v>
      </c>
      <c r="J96" s="61">
        <v>78.211789999999993</v>
      </c>
      <c r="K96" s="61">
        <v>37.546799999999998</v>
      </c>
      <c r="L96" s="61">
        <v>216.83750000000001</v>
      </c>
      <c r="M96" s="61">
        <v>60.309100000000001</v>
      </c>
      <c r="N96" s="62">
        <v>54.116149999999998</v>
      </c>
    </row>
    <row r="97" spans="1:18" x14ac:dyDescent="0.2">
      <c r="B97" s="75">
        <v>1710</v>
      </c>
      <c r="C97" s="60">
        <v>1706.318</v>
      </c>
      <c r="D97" s="61">
        <v>1768.019</v>
      </c>
      <c r="E97" s="61">
        <v>1925.2840000000001</v>
      </c>
      <c r="F97" s="61">
        <v>1765.1880000000001</v>
      </c>
      <c r="G97" s="61">
        <v>1844.8579999999999</v>
      </c>
      <c r="H97" s="62">
        <v>1683.673</v>
      </c>
      <c r="I97" s="61">
        <v>71.394580000000005</v>
      </c>
      <c r="J97" s="61">
        <v>76.252039999999994</v>
      </c>
      <c r="K97" s="61">
        <v>135.41730000000001</v>
      </c>
      <c r="L97" s="61">
        <v>153.12970000000001</v>
      </c>
      <c r="M97" s="61">
        <v>140.74160000000001</v>
      </c>
      <c r="N97" s="62">
        <v>101.9432</v>
      </c>
    </row>
    <row r="98" spans="1:18" x14ac:dyDescent="0.2">
      <c r="B98" s="75">
        <v>1719.4</v>
      </c>
      <c r="C98" s="60">
        <v>1703.2049999999999</v>
      </c>
      <c r="D98" s="61">
        <v>1693.337</v>
      </c>
      <c r="E98" s="61">
        <v>1814.7550000000001</v>
      </c>
      <c r="F98" s="61">
        <v>1853.6079999999999</v>
      </c>
      <c r="G98" s="61">
        <v>1853.579</v>
      </c>
      <c r="H98" s="62">
        <v>1698.2360000000001</v>
      </c>
      <c r="I98" s="61">
        <v>43.0152</v>
      </c>
      <c r="J98" s="61">
        <v>73.002430000000004</v>
      </c>
      <c r="K98" s="61">
        <v>95.132400000000004</v>
      </c>
      <c r="L98" s="61">
        <v>96.473730000000003</v>
      </c>
      <c r="M98" s="61">
        <v>169.36779999999999</v>
      </c>
      <c r="N98" s="62">
        <v>60.147779999999997</v>
      </c>
    </row>
    <row r="99" spans="1:18" x14ac:dyDescent="0.2">
      <c r="B99" s="75">
        <v>1724.2</v>
      </c>
      <c r="C99" s="60">
        <v>1736.0060000000001</v>
      </c>
      <c r="D99" s="61">
        <v>1713.1849999999999</v>
      </c>
      <c r="E99" s="61">
        <v>1631.9590000000001</v>
      </c>
      <c r="F99" s="61">
        <v>1914.99</v>
      </c>
      <c r="G99" s="61">
        <v>1836.9390000000001</v>
      </c>
      <c r="H99" s="62">
        <v>1689.7059999999999</v>
      </c>
      <c r="I99" s="61">
        <v>43.227400000000003</v>
      </c>
      <c r="J99" s="61">
        <v>30.29175</v>
      </c>
      <c r="K99" s="61">
        <v>46.031120000000001</v>
      </c>
      <c r="L99" s="61">
        <v>47.633980000000001</v>
      </c>
      <c r="M99" s="61">
        <v>63.260089999999998</v>
      </c>
      <c r="N99" s="62">
        <v>60.896529999999998</v>
      </c>
    </row>
    <row r="100" spans="1:18" ht="16" thickBot="1" x14ac:dyDescent="0.25">
      <c r="B100" s="88">
        <v>1</v>
      </c>
      <c r="C100" s="89">
        <v>2618.39433333333</v>
      </c>
      <c r="D100" s="90"/>
      <c r="E100" s="90"/>
      <c r="F100" s="90"/>
      <c r="G100" s="90"/>
      <c r="H100" s="91"/>
      <c r="I100" s="90">
        <v>2618.39433333333</v>
      </c>
      <c r="J100" s="90"/>
      <c r="K100" s="90"/>
      <c r="L100" s="90"/>
      <c r="M100" s="90"/>
      <c r="N100" s="91"/>
    </row>
    <row r="101" spans="1:18" x14ac:dyDescent="0.2"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</row>
    <row r="102" spans="1:18" ht="14" thickBot="1" x14ac:dyDescent="0.2">
      <c r="A102" s="48" t="s">
        <v>479</v>
      </c>
      <c r="B102" s="48" t="s">
        <v>96</v>
      </c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</row>
    <row r="103" spans="1:18" ht="16" thickBot="1" x14ac:dyDescent="0.25">
      <c r="B103" s="15" t="s">
        <v>282</v>
      </c>
      <c r="C103" s="238" t="s">
        <v>307</v>
      </c>
      <c r="D103" s="239"/>
      <c r="E103" s="239"/>
      <c r="F103" s="239"/>
      <c r="G103" s="239"/>
      <c r="H103" s="240"/>
      <c r="I103" s="238" t="s">
        <v>308</v>
      </c>
      <c r="J103" s="239"/>
      <c r="K103" s="239"/>
      <c r="L103" s="239"/>
      <c r="M103" s="239"/>
      <c r="N103" s="240"/>
      <c r="P103" s="57" t="s">
        <v>128</v>
      </c>
      <c r="Q103" s="57" t="s">
        <v>120</v>
      </c>
      <c r="R103" s="57" t="s">
        <v>121</v>
      </c>
    </row>
    <row r="104" spans="1:18" x14ac:dyDescent="0.2">
      <c r="B104" s="75">
        <v>8.9</v>
      </c>
      <c r="C104" s="60">
        <v>2962.511</v>
      </c>
      <c r="D104" s="61">
        <v>2967.4870000000001</v>
      </c>
      <c r="E104" s="61">
        <v>2899.5659999999998</v>
      </c>
      <c r="F104" s="61">
        <v>3391.181</v>
      </c>
      <c r="G104" s="61">
        <v>2853.8319999999999</v>
      </c>
      <c r="H104" s="62">
        <v>3385.8760000000002</v>
      </c>
      <c r="I104" s="61">
        <v>3581.7919999999999</v>
      </c>
      <c r="J104" s="61">
        <v>3254.8290000000002</v>
      </c>
      <c r="K104" s="61">
        <v>3183.7779999999998</v>
      </c>
      <c r="L104" s="61">
        <v>3059.4070000000002</v>
      </c>
      <c r="M104" s="61">
        <v>3127.692</v>
      </c>
      <c r="N104" s="62">
        <v>2972.8580000000002</v>
      </c>
      <c r="P104" s="63" t="s">
        <v>122</v>
      </c>
      <c r="Q104" s="63">
        <v>1680</v>
      </c>
      <c r="R104" s="63">
        <v>-59.39</v>
      </c>
    </row>
    <row r="105" spans="1:18" x14ac:dyDescent="0.2">
      <c r="B105" s="75">
        <v>9.3000000000000007</v>
      </c>
      <c r="C105" s="60">
        <v>3192.2150000000001</v>
      </c>
      <c r="D105" s="61">
        <v>3322.22</v>
      </c>
      <c r="E105" s="61">
        <v>2833.7449999999999</v>
      </c>
      <c r="F105" s="61">
        <v>2966.797</v>
      </c>
      <c r="G105" s="61">
        <v>3186.5219999999999</v>
      </c>
      <c r="H105" s="62">
        <v>4033.9630000000002</v>
      </c>
      <c r="I105" s="61">
        <v>2781.4070000000002</v>
      </c>
      <c r="J105" s="61">
        <v>3292.9319999999998</v>
      </c>
      <c r="K105" s="61">
        <v>2942.4740000000002</v>
      </c>
      <c r="L105" s="61">
        <v>3661.1</v>
      </c>
      <c r="M105" s="61">
        <v>3501.759</v>
      </c>
      <c r="N105" s="62">
        <v>2970.1210000000001</v>
      </c>
      <c r="P105" s="63" t="s">
        <v>123</v>
      </c>
      <c r="Q105" s="63">
        <v>2627.3603333333299</v>
      </c>
      <c r="R105" s="63">
        <v>2627.3603333333299</v>
      </c>
    </row>
    <row r="106" spans="1:18" x14ac:dyDescent="0.2">
      <c r="B106" s="75">
        <v>23.2</v>
      </c>
      <c r="C106" s="60">
        <v>3585.0839999999998</v>
      </c>
      <c r="D106" s="61">
        <v>3293.0230000000001</v>
      </c>
      <c r="E106" s="61">
        <v>3535.2719999999999</v>
      </c>
      <c r="F106" s="61">
        <v>3597.4369999999999</v>
      </c>
      <c r="G106" s="61">
        <v>3974.105</v>
      </c>
      <c r="H106" s="62">
        <v>3586.777</v>
      </c>
      <c r="I106" s="61">
        <v>2953.2649999999999</v>
      </c>
      <c r="J106" s="61">
        <v>2559.7959999999998</v>
      </c>
      <c r="K106" s="61">
        <v>2552.538</v>
      </c>
      <c r="L106" s="61">
        <v>3476.98</v>
      </c>
      <c r="M106" s="61">
        <v>3198.154</v>
      </c>
      <c r="N106" s="62">
        <v>3544.9470000000001</v>
      </c>
      <c r="P106" s="63" t="s">
        <v>124</v>
      </c>
      <c r="Q106" s="63">
        <v>18498</v>
      </c>
      <c r="R106" s="63">
        <v>234.5</v>
      </c>
    </row>
    <row r="107" spans="1:18" x14ac:dyDescent="0.2">
      <c r="B107" s="75">
        <v>96</v>
      </c>
      <c r="C107" s="60">
        <v>3557.9360000000001</v>
      </c>
      <c r="D107" s="61">
        <v>3409.4059999999999</v>
      </c>
      <c r="E107" s="61">
        <v>3183.6010000000001</v>
      </c>
      <c r="F107" s="61">
        <v>3481.6379999999999</v>
      </c>
      <c r="G107" s="61">
        <v>3627.5569999999998</v>
      </c>
      <c r="H107" s="62">
        <v>3126.6469999999999</v>
      </c>
      <c r="I107" s="61">
        <v>1802.242</v>
      </c>
      <c r="J107" s="61">
        <v>1687.124</v>
      </c>
      <c r="K107" s="61">
        <v>1505.152</v>
      </c>
      <c r="L107" s="61">
        <v>2254.29</v>
      </c>
      <c r="M107" s="61">
        <v>2088.9279999999999</v>
      </c>
      <c r="N107" s="62">
        <v>2312.5680000000002</v>
      </c>
      <c r="P107" s="63" t="s">
        <v>125</v>
      </c>
      <c r="Q107" s="63">
        <v>-353</v>
      </c>
      <c r="R107" s="63">
        <v>-1.3260000000000001</v>
      </c>
    </row>
    <row r="108" spans="1:18" x14ac:dyDescent="0.2">
      <c r="B108" s="75">
        <v>239.5</v>
      </c>
      <c r="C108" s="60">
        <v>3397.8870000000002</v>
      </c>
      <c r="D108" s="61">
        <v>3385.701</v>
      </c>
      <c r="E108" s="61">
        <v>3000.846</v>
      </c>
      <c r="F108" s="61">
        <v>3572.8629999999998</v>
      </c>
      <c r="G108" s="61">
        <v>3500.4160000000002</v>
      </c>
      <c r="H108" s="62">
        <v>3100.4589999999998</v>
      </c>
      <c r="I108" s="61">
        <v>1085.9570000000001</v>
      </c>
      <c r="J108" s="61">
        <v>993.37009999999998</v>
      </c>
      <c r="K108" s="61">
        <v>1004.997</v>
      </c>
      <c r="L108" s="61">
        <v>1220.758</v>
      </c>
      <c r="M108" s="61">
        <v>1181.0419999999999</v>
      </c>
      <c r="N108" s="62">
        <v>1222.79</v>
      </c>
      <c r="P108" s="63" t="s">
        <v>126</v>
      </c>
      <c r="Q108" s="63">
        <v>4.2670000000000003</v>
      </c>
      <c r="R108" s="63">
        <v>2.37</v>
      </c>
    </row>
    <row r="109" spans="1:18" ht="16" thickBot="1" x14ac:dyDescent="0.25">
      <c r="B109" s="75">
        <v>394.4</v>
      </c>
      <c r="C109" s="60">
        <v>3575.9070000000002</v>
      </c>
      <c r="D109" s="61">
        <v>3514.114</v>
      </c>
      <c r="E109" s="61">
        <v>3494.0129999999999</v>
      </c>
      <c r="F109" s="61">
        <v>3241.3</v>
      </c>
      <c r="G109" s="61">
        <v>2970.1219999999998</v>
      </c>
      <c r="H109" s="62">
        <v>2848.6950000000002</v>
      </c>
      <c r="I109" s="61">
        <v>952.71640000000002</v>
      </c>
      <c r="J109" s="61">
        <v>940.3854</v>
      </c>
      <c r="K109" s="61">
        <v>926.45640000000003</v>
      </c>
      <c r="L109" s="61">
        <v>821.42420000000004</v>
      </c>
      <c r="M109" s="61">
        <v>828.83510000000001</v>
      </c>
      <c r="N109" s="62">
        <v>875.27840000000003</v>
      </c>
      <c r="P109" s="69" t="s">
        <v>127</v>
      </c>
      <c r="Q109" s="69">
        <v>947</v>
      </c>
      <c r="R109" s="69">
        <v>2687</v>
      </c>
    </row>
    <row r="110" spans="1:18" x14ac:dyDescent="0.2">
      <c r="B110" s="75">
        <v>1121.8</v>
      </c>
      <c r="C110" s="60">
        <v>2962.576</v>
      </c>
      <c r="D110" s="61">
        <v>2972.8960000000002</v>
      </c>
      <c r="E110" s="61">
        <v>2832.8440000000001</v>
      </c>
      <c r="F110" s="61">
        <v>3059.326</v>
      </c>
      <c r="G110" s="61">
        <v>2906.4650000000001</v>
      </c>
      <c r="H110" s="62">
        <v>3282.8620000000001</v>
      </c>
      <c r="I110" s="61">
        <v>352.4778</v>
      </c>
      <c r="J110" s="61">
        <v>314.33150000000001</v>
      </c>
      <c r="K110" s="61">
        <v>294.4348</v>
      </c>
      <c r="L110" s="61">
        <v>259.91059999999999</v>
      </c>
      <c r="M110" s="61">
        <v>318.78870000000001</v>
      </c>
      <c r="N110" s="62">
        <v>256.69779999999997</v>
      </c>
    </row>
    <row r="111" spans="1:18" x14ac:dyDescent="0.2">
      <c r="B111" s="75">
        <v>1454.8</v>
      </c>
      <c r="C111" s="60">
        <v>2821.7330000000002</v>
      </c>
      <c r="D111" s="61">
        <v>2778.0729999999999</v>
      </c>
      <c r="E111" s="61">
        <v>2369.866</v>
      </c>
      <c r="F111" s="61">
        <v>1993.104</v>
      </c>
      <c r="G111" s="61">
        <v>2650.0830000000001</v>
      </c>
      <c r="H111" s="62">
        <v>2228.9119999999998</v>
      </c>
      <c r="I111" s="61">
        <v>199.04769999999999</v>
      </c>
      <c r="J111" s="61">
        <v>242.9153</v>
      </c>
      <c r="K111" s="61">
        <v>246.1763</v>
      </c>
      <c r="L111" s="61">
        <v>172.0018</v>
      </c>
      <c r="M111" s="61">
        <v>140.21379999999999</v>
      </c>
      <c r="N111" s="62">
        <v>231.83320000000001</v>
      </c>
    </row>
    <row r="112" spans="1:18" x14ac:dyDescent="0.2">
      <c r="B112" s="75">
        <v>1568.5</v>
      </c>
      <c r="C112" s="60">
        <v>2628.6210000000001</v>
      </c>
      <c r="D112" s="61">
        <v>2577.953</v>
      </c>
      <c r="E112" s="61">
        <v>2590.2910000000002</v>
      </c>
      <c r="F112" s="61">
        <v>2757.7020000000002</v>
      </c>
      <c r="G112" s="61">
        <v>2629.6610000000001</v>
      </c>
      <c r="H112" s="62">
        <v>2842.951</v>
      </c>
      <c r="I112" s="61">
        <v>168.6121</v>
      </c>
      <c r="J112" s="61">
        <v>124.5166</v>
      </c>
      <c r="K112" s="61">
        <v>186.06829999999999</v>
      </c>
      <c r="L112" s="61">
        <v>161.9598</v>
      </c>
      <c r="M112" s="61">
        <v>164.31370000000001</v>
      </c>
      <c r="N112" s="62">
        <v>108.8301</v>
      </c>
    </row>
    <row r="113" spans="1:18" x14ac:dyDescent="0.2">
      <c r="B113" s="75">
        <v>1697.9</v>
      </c>
      <c r="C113" s="60">
        <v>1862.501</v>
      </c>
      <c r="D113" s="61">
        <v>1892.9159999999999</v>
      </c>
      <c r="E113" s="61">
        <v>1958.4059999999999</v>
      </c>
      <c r="F113" s="61">
        <v>2418.991</v>
      </c>
      <c r="G113" s="61">
        <v>2191.2849999999999</v>
      </c>
      <c r="H113" s="62">
        <v>2048.3519999999999</v>
      </c>
      <c r="I113" s="61">
        <v>131.11439999999999</v>
      </c>
      <c r="J113" s="61">
        <v>129.9273</v>
      </c>
      <c r="K113" s="61">
        <v>125.40560000000001</v>
      </c>
      <c r="L113" s="61">
        <v>88.144049999999993</v>
      </c>
      <c r="M113" s="61">
        <v>126.9517</v>
      </c>
      <c r="N113" s="62">
        <v>146.55680000000001</v>
      </c>
    </row>
    <row r="114" spans="1:18" x14ac:dyDescent="0.2">
      <c r="B114" s="75">
        <v>1710</v>
      </c>
      <c r="C114" s="60">
        <v>2087.6460000000002</v>
      </c>
      <c r="D114" s="61">
        <v>1897.269</v>
      </c>
      <c r="E114" s="61">
        <v>2156.3890000000001</v>
      </c>
      <c r="F114" s="61">
        <v>2187.7049999999999</v>
      </c>
      <c r="G114" s="61">
        <v>2197.0390000000002</v>
      </c>
      <c r="H114" s="62">
        <v>1852.2460000000001</v>
      </c>
      <c r="I114" s="61">
        <v>77.430189999999996</v>
      </c>
      <c r="J114" s="61">
        <v>148.00620000000001</v>
      </c>
      <c r="K114" s="61">
        <v>88.798159999999996</v>
      </c>
      <c r="L114" s="61">
        <v>96.493139999999997</v>
      </c>
      <c r="M114" s="61">
        <v>71.243579999999994</v>
      </c>
      <c r="N114" s="62">
        <v>71.016580000000005</v>
      </c>
    </row>
    <row r="115" spans="1:18" x14ac:dyDescent="0.2">
      <c r="B115" s="75">
        <v>1719.4</v>
      </c>
      <c r="C115" s="60">
        <v>1974.509</v>
      </c>
      <c r="D115" s="61">
        <v>2104.2809999999999</v>
      </c>
      <c r="E115" s="61">
        <v>2221.3649999999998</v>
      </c>
      <c r="F115" s="61">
        <v>1854.672</v>
      </c>
      <c r="G115" s="61">
        <v>1907.7719999999999</v>
      </c>
      <c r="H115" s="62">
        <v>2285.3780000000002</v>
      </c>
      <c r="I115" s="61">
        <v>70.786879999999996</v>
      </c>
      <c r="J115" s="61">
        <v>122.63509999999999</v>
      </c>
      <c r="K115" s="61">
        <v>111.56740000000001</v>
      </c>
      <c r="L115" s="61">
        <v>74.373900000000006</v>
      </c>
      <c r="M115" s="61">
        <v>105.5471</v>
      </c>
      <c r="N115" s="62">
        <v>128.47499999999999</v>
      </c>
    </row>
    <row r="116" spans="1:18" x14ac:dyDescent="0.2">
      <c r="B116" s="75">
        <v>1724.2</v>
      </c>
      <c r="C116" s="60">
        <v>1964.1869999999999</v>
      </c>
      <c r="D116" s="61">
        <v>1742.7470000000001</v>
      </c>
      <c r="E116" s="61">
        <v>1632.732</v>
      </c>
      <c r="F116" s="61">
        <v>1985.153</v>
      </c>
      <c r="G116" s="61">
        <v>1953.0809999999999</v>
      </c>
      <c r="H116" s="62">
        <v>1985.646</v>
      </c>
      <c r="I116" s="61">
        <v>47.255769999999998</v>
      </c>
      <c r="J116" s="61">
        <v>70.40307</v>
      </c>
      <c r="K116" s="61">
        <v>37.654409999999999</v>
      </c>
      <c r="L116" s="61">
        <v>62.058520000000001</v>
      </c>
      <c r="M116" s="61">
        <v>81.902709999999999</v>
      </c>
      <c r="N116" s="62">
        <v>74.50752</v>
      </c>
    </row>
    <row r="117" spans="1:18" ht="16" thickBot="1" x14ac:dyDescent="0.25">
      <c r="B117" s="88">
        <v>1</v>
      </c>
      <c r="C117" s="89">
        <v>2627.3603333333299</v>
      </c>
      <c r="D117" s="90"/>
      <c r="E117" s="90"/>
      <c r="F117" s="90"/>
      <c r="G117" s="90"/>
      <c r="H117" s="91"/>
      <c r="I117" s="90">
        <v>2627.3603333333299</v>
      </c>
      <c r="J117" s="90"/>
      <c r="K117" s="90"/>
      <c r="L117" s="90"/>
      <c r="M117" s="90"/>
      <c r="N117" s="91"/>
    </row>
    <row r="118" spans="1:18" x14ac:dyDescent="0.2">
      <c r="C118" s="86"/>
      <c r="D118" s="86"/>
      <c r="E118" s="86"/>
      <c r="F118" s="86"/>
      <c r="G118" s="86"/>
      <c r="H118" s="86"/>
      <c r="I118" s="86"/>
      <c r="J118" s="86"/>
      <c r="K118" s="86"/>
      <c r="L118" s="86"/>
      <c r="M118" s="86"/>
      <c r="N118" s="86"/>
    </row>
    <row r="119" spans="1:18" ht="14" thickBot="1" x14ac:dyDescent="0.2">
      <c r="A119" s="48" t="s">
        <v>480</v>
      </c>
      <c r="B119" s="48" t="s">
        <v>97</v>
      </c>
      <c r="C119" s="86"/>
      <c r="D119" s="86"/>
      <c r="E119" s="86"/>
      <c r="F119" s="86"/>
      <c r="G119" s="86"/>
      <c r="H119" s="86"/>
      <c r="I119" s="86"/>
      <c r="J119" s="86"/>
      <c r="K119" s="86"/>
      <c r="L119" s="86"/>
      <c r="M119" s="86"/>
      <c r="N119" s="86"/>
    </row>
    <row r="120" spans="1:18" ht="16" thickBot="1" x14ac:dyDescent="0.25">
      <c r="B120" s="15" t="s">
        <v>282</v>
      </c>
      <c r="C120" s="238" t="s">
        <v>307</v>
      </c>
      <c r="D120" s="239"/>
      <c r="E120" s="239"/>
      <c r="F120" s="239"/>
      <c r="G120" s="239"/>
      <c r="H120" s="240"/>
      <c r="I120" s="238" t="s">
        <v>308</v>
      </c>
      <c r="J120" s="239"/>
      <c r="K120" s="239"/>
      <c r="L120" s="239"/>
      <c r="M120" s="239"/>
      <c r="N120" s="240"/>
      <c r="P120" s="57" t="s">
        <v>128</v>
      </c>
      <c r="Q120" s="57" t="s">
        <v>120</v>
      </c>
      <c r="R120" s="57" t="s">
        <v>121</v>
      </c>
    </row>
    <row r="121" spans="1:18" x14ac:dyDescent="0.2">
      <c r="B121" s="75">
        <v>8.9</v>
      </c>
      <c r="C121" s="60">
        <v>3320.8960000000002</v>
      </c>
      <c r="D121" s="61">
        <v>3239.1880000000001</v>
      </c>
      <c r="E121" s="61">
        <v>3153.72</v>
      </c>
      <c r="F121" s="61">
        <v>3086.6680000000001</v>
      </c>
      <c r="G121" s="61">
        <v>3607.4609999999998</v>
      </c>
      <c r="H121" s="62">
        <v>3514.2040000000002</v>
      </c>
      <c r="I121" s="61">
        <v>2876.8330000000001</v>
      </c>
      <c r="J121" s="61">
        <v>3336.3359999999998</v>
      </c>
      <c r="K121" s="61">
        <v>2917.07</v>
      </c>
      <c r="L121" s="61">
        <v>3166.3829999999998</v>
      </c>
      <c r="M121" s="61">
        <v>3450.9989999999998</v>
      </c>
      <c r="N121" s="62">
        <v>3438.6779999999999</v>
      </c>
      <c r="P121" s="63" t="s">
        <v>122</v>
      </c>
      <c r="Q121" s="63">
        <v>-378.5</v>
      </c>
      <c r="R121" s="63">
        <v>-4.1790000000000003</v>
      </c>
    </row>
    <row r="122" spans="1:18" x14ac:dyDescent="0.2">
      <c r="B122" s="75">
        <v>9.3000000000000007</v>
      </c>
      <c r="C122" s="60">
        <v>2978.4340000000002</v>
      </c>
      <c r="D122" s="61">
        <v>3124.2930000000001</v>
      </c>
      <c r="E122" s="61">
        <v>3088.27</v>
      </c>
      <c r="F122" s="61">
        <v>3179.3710000000001</v>
      </c>
      <c r="G122" s="61">
        <v>3524.9520000000002</v>
      </c>
      <c r="H122" s="62">
        <v>3611.4690000000001</v>
      </c>
      <c r="I122" s="61">
        <v>2861.5419999999999</v>
      </c>
      <c r="J122" s="61">
        <v>2873.6489999999999</v>
      </c>
      <c r="K122" s="61">
        <v>2963.527</v>
      </c>
      <c r="L122" s="61">
        <v>3335.6170000000002</v>
      </c>
      <c r="M122" s="61">
        <v>3360.721</v>
      </c>
      <c r="N122" s="62">
        <v>4153.5129999999999</v>
      </c>
      <c r="P122" s="63" t="s">
        <v>123</v>
      </c>
      <c r="Q122" s="63">
        <v>2215.0568333333299</v>
      </c>
      <c r="R122" s="63">
        <v>2215.0568333333299</v>
      </c>
    </row>
    <row r="123" spans="1:18" x14ac:dyDescent="0.2">
      <c r="B123" s="75">
        <v>23.2</v>
      </c>
      <c r="C123" s="60">
        <v>2791.4720000000002</v>
      </c>
      <c r="D123" s="61">
        <v>2963.78</v>
      </c>
      <c r="E123" s="61">
        <v>3026.7779999999998</v>
      </c>
      <c r="F123" s="61">
        <v>3730.4250000000002</v>
      </c>
      <c r="G123" s="61">
        <v>3332.373</v>
      </c>
      <c r="H123" s="62">
        <v>3547.9520000000002</v>
      </c>
      <c r="I123" s="61">
        <v>3069.14</v>
      </c>
      <c r="J123" s="61">
        <v>2922.7170000000001</v>
      </c>
      <c r="K123" s="61">
        <v>2976.11</v>
      </c>
      <c r="L123" s="61">
        <v>2935.4989999999998</v>
      </c>
      <c r="M123" s="61">
        <v>3238.0569999999998</v>
      </c>
      <c r="N123" s="62">
        <v>3356.25</v>
      </c>
      <c r="P123" s="63" t="s">
        <v>124</v>
      </c>
      <c r="Q123" s="63">
        <v>1818</v>
      </c>
      <c r="R123" s="63">
        <v>318</v>
      </c>
    </row>
    <row r="124" spans="1:18" x14ac:dyDescent="0.2">
      <c r="B124" s="75">
        <v>96</v>
      </c>
      <c r="C124" s="60">
        <v>3767.6419999999998</v>
      </c>
      <c r="D124" s="61">
        <v>2983.6329999999998</v>
      </c>
      <c r="E124" s="61">
        <v>3394.585</v>
      </c>
      <c r="F124" s="61">
        <v>3732.8150000000001</v>
      </c>
      <c r="G124" s="61">
        <v>3078.779</v>
      </c>
      <c r="H124" s="62">
        <v>4126.7240000000002</v>
      </c>
      <c r="I124" s="61">
        <v>1758.52</v>
      </c>
      <c r="J124" s="61">
        <v>1891.194</v>
      </c>
      <c r="K124" s="61">
        <v>2166.6689999999999</v>
      </c>
      <c r="L124" s="61">
        <v>2139.8490000000002</v>
      </c>
      <c r="M124" s="61">
        <v>2149.5070000000001</v>
      </c>
      <c r="N124" s="62">
        <v>2707.761</v>
      </c>
      <c r="P124" s="63" t="s">
        <v>125</v>
      </c>
      <c r="Q124" s="63">
        <v>-6.6360000000000001</v>
      </c>
      <c r="R124" s="63">
        <v>-1.6830000000000001</v>
      </c>
    </row>
    <row r="125" spans="1:18" x14ac:dyDescent="0.2">
      <c r="B125" s="75">
        <v>239.5</v>
      </c>
      <c r="C125" s="60">
        <v>2715.74</v>
      </c>
      <c r="D125" s="61">
        <v>3340.5940000000001</v>
      </c>
      <c r="E125" s="61">
        <v>3139.2919999999999</v>
      </c>
      <c r="F125" s="61">
        <v>3000.0770000000002</v>
      </c>
      <c r="G125" s="61">
        <v>2868.806</v>
      </c>
      <c r="H125" s="62">
        <v>2883.2080000000001</v>
      </c>
      <c r="I125" s="61">
        <v>1070.7629999999999</v>
      </c>
      <c r="J125" s="61">
        <v>1158.769</v>
      </c>
      <c r="K125" s="61">
        <v>1315.7360000000001</v>
      </c>
      <c r="L125" s="61">
        <v>1139.384</v>
      </c>
      <c r="M125" s="61">
        <v>1414.567</v>
      </c>
      <c r="N125" s="62">
        <v>1555.3430000000001</v>
      </c>
      <c r="P125" s="63" t="s">
        <v>126</v>
      </c>
      <c r="Q125" s="63">
        <v>3.26</v>
      </c>
      <c r="R125" s="63">
        <v>2.5019999999999998</v>
      </c>
    </row>
    <row r="126" spans="1:18" ht="16" thickBot="1" x14ac:dyDescent="0.25">
      <c r="B126" s="75">
        <v>394.4</v>
      </c>
      <c r="C126" s="60">
        <v>3290.451</v>
      </c>
      <c r="D126" s="61">
        <v>2888.1950000000002</v>
      </c>
      <c r="E126" s="61">
        <v>3100.4270000000001</v>
      </c>
      <c r="F126" s="61">
        <v>2927.9540000000002</v>
      </c>
      <c r="G126" s="61">
        <v>2539.3530000000001</v>
      </c>
      <c r="H126" s="62">
        <v>2667.5790000000002</v>
      </c>
      <c r="I126" s="61">
        <v>846.96289999999999</v>
      </c>
      <c r="J126" s="61">
        <v>998.73389999999995</v>
      </c>
      <c r="K126" s="61">
        <v>780.86</v>
      </c>
      <c r="L126" s="61">
        <v>861.91970000000003</v>
      </c>
      <c r="M126" s="61">
        <v>935.54809999999998</v>
      </c>
      <c r="N126" s="62">
        <v>982.66309999999999</v>
      </c>
      <c r="P126" s="69" t="s">
        <v>127</v>
      </c>
      <c r="Q126" s="69">
        <v>2594</v>
      </c>
      <c r="R126" s="69">
        <v>2219</v>
      </c>
    </row>
    <row r="127" spans="1:18" x14ac:dyDescent="0.2">
      <c r="B127" s="75">
        <v>1121.8</v>
      </c>
      <c r="C127" s="60">
        <v>2243.1419999999998</v>
      </c>
      <c r="D127" s="61">
        <v>2389.8290000000002</v>
      </c>
      <c r="E127" s="61">
        <v>1903.6590000000001</v>
      </c>
      <c r="F127" s="61">
        <v>2144.9520000000002</v>
      </c>
      <c r="G127" s="61">
        <v>1941.2159999999999</v>
      </c>
      <c r="H127" s="62">
        <v>2216.3719999999998</v>
      </c>
      <c r="I127" s="61">
        <v>312.4855</v>
      </c>
      <c r="J127" s="61">
        <v>374.55970000000002</v>
      </c>
      <c r="K127" s="61">
        <v>297.55369999999999</v>
      </c>
      <c r="L127" s="61">
        <v>303.96820000000002</v>
      </c>
      <c r="M127" s="61">
        <v>244.46879999999999</v>
      </c>
      <c r="N127" s="62">
        <v>268.1986</v>
      </c>
    </row>
    <row r="128" spans="1:18" x14ac:dyDescent="0.2">
      <c r="B128" s="75">
        <v>1454.8</v>
      </c>
      <c r="C128" s="60">
        <v>1771.943</v>
      </c>
      <c r="D128" s="61">
        <v>1934.6079999999999</v>
      </c>
      <c r="E128" s="61">
        <v>1584.2370000000001</v>
      </c>
      <c r="F128" s="61">
        <v>1560.2650000000001</v>
      </c>
      <c r="G128" s="61">
        <v>1576.5989999999999</v>
      </c>
      <c r="H128" s="62">
        <v>1820.625</v>
      </c>
      <c r="I128" s="61">
        <v>239.67320000000001</v>
      </c>
      <c r="J128" s="61">
        <v>201.624</v>
      </c>
      <c r="K128" s="61">
        <v>98.868740000000003</v>
      </c>
      <c r="L128" s="61">
        <v>216.01570000000001</v>
      </c>
      <c r="M128" s="61">
        <v>292.25360000000001</v>
      </c>
      <c r="N128" s="62">
        <v>238.5163</v>
      </c>
    </row>
    <row r="129" spans="1:18" x14ac:dyDescent="0.2">
      <c r="B129" s="75">
        <v>1568.5</v>
      </c>
      <c r="C129" s="60">
        <v>1695.3520000000001</v>
      </c>
      <c r="D129" s="61">
        <v>1677.586</v>
      </c>
      <c r="E129" s="61">
        <v>1557.261</v>
      </c>
      <c r="F129" s="61">
        <v>1300.567</v>
      </c>
      <c r="G129" s="61">
        <v>1393.1179999999999</v>
      </c>
      <c r="H129" s="62">
        <v>1365.6210000000001</v>
      </c>
      <c r="I129" s="61">
        <v>191.94880000000001</v>
      </c>
      <c r="J129" s="61">
        <v>193.08709999999999</v>
      </c>
      <c r="K129" s="61">
        <v>163.5342</v>
      </c>
      <c r="L129" s="61">
        <v>190.91210000000001</v>
      </c>
      <c r="M129" s="61">
        <v>220.53139999999999</v>
      </c>
      <c r="N129" s="62">
        <v>210.3871</v>
      </c>
    </row>
    <row r="130" spans="1:18" x14ac:dyDescent="0.2">
      <c r="B130" s="75">
        <v>1697.9</v>
      </c>
      <c r="C130" s="60">
        <v>1348.8720000000001</v>
      </c>
      <c r="D130" s="61">
        <v>1269.0999999999999</v>
      </c>
      <c r="E130" s="61">
        <v>1316.6569999999999</v>
      </c>
      <c r="F130" s="61">
        <v>1297.8240000000001</v>
      </c>
      <c r="G130" s="61">
        <v>1268.857</v>
      </c>
      <c r="H130" s="62">
        <v>1315.6</v>
      </c>
      <c r="I130" s="61">
        <v>122.7182</v>
      </c>
      <c r="J130" s="61">
        <v>101.7316</v>
      </c>
      <c r="K130" s="61">
        <v>67.603390000000005</v>
      </c>
      <c r="L130" s="61">
        <v>116.8139</v>
      </c>
      <c r="M130" s="61">
        <v>161.0496</v>
      </c>
      <c r="N130" s="62">
        <v>93.604100000000003</v>
      </c>
    </row>
    <row r="131" spans="1:18" x14ac:dyDescent="0.2">
      <c r="B131" s="75">
        <v>1710</v>
      </c>
      <c r="C131" s="60">
        <v>1197.0999999999999</v>
      </c>
      <c r="D131" s="61">
        <v>1288.6559999999999</v>
      </c>
      <c r="E131" s="61">
        <v>1281.877</v>
      </c>
      <c r="F131" s="61">
        <v>1167.171</v>
      </c>
      <c r="G131" s="61">
        <v>1055.336</v>
      </c>
      <c r="H131" s="62">
        <v>1188.876</v>
      </c>
      <c r="I131" s="61">
        <v>62.996769999999998</v>
      </c>
      <c r="J131" s="61">
        <v>111.1742</v>
      </c>
      <c r="K131" s="61">
        <v>90.045360000000002</v>
      </c>
      <c r="L131" s="61">
        <v>97.769649999999999</v>
      </c>
      <c r="M131" s="61">
        <v>131.68709999999999</v>
      </c>
      <c r="N131" s="62">
        <v>117.43380000000001</v>
      </c>
    </row>
    <row r="132" spans="1:18" x14ac:dyDescent="0.2">
      <c r="B132" s="75">
        <v>1719.4</v>
      </c>
      <c r="C132" s="60">
        <v>1161.05</v>
      </c>
      <c r="D132" s="61">
        <v>1275.317</v>
      </c>
      <c r="E132" s="61">
        <v>1160.3630000000001</v>
      </c>
      <c r="F132" s="61">
        <v>1097.8050000000001</v>
      </c>
      <c r="G132" s="61">
        <v>1034.944</v>
      </c>
      <c r="H132" s="62">
        <v>1294.366</v>
      </c>
      <c r="I132" s="61">
        <v>65.568849999999998</v>
      </c>
      <c r="J132" s="61">
        <v>39.617789999999999</v>
      </c>
      <c r="K132" s="61">
        <v>64.15343</v>
      </c>
      <c r="L132" s="61">
        <v>69.617890000000003</v>
      </c>
      <c r="M132" s="61">
        <v>58.272449999999999</v>
      </c>
      <c r="N132" s="62">
        <v>101.38030000000001</v>
      </c>
    </row>
    <row r="133" spans="1:18" x14ac:dyDescent="0.2">
      <c r="B133" s="75">
        <v>1724.2</v>
      </c>
      <c r="C133" s="60">
        <v>872.63739999999996</v>
      </c>
      <c r="D133" s="61">
        <v>941.76750000000004</v>
      </c>
      <c r="E133" s="61">
        <v>926.73559999999998</v>
      </c>
      <c r="F133" s="61">
        <v>1116.5540000000001</v>
      </c>
      <c r="G133" s="61">
        <v>1017.927</v>
      </c>
      <c r="H133" s="62">
        <v>1301.3399999999999</v>
      </c>
      <c r="I133" s="61">
        <v>19.568200000000001</v>
      </c>
      <c r="J133" s="61">
        <v>21.418399999999998</v>
      </c>
      <c r="K133" s="61">
        <v>48.571429999999999</v>
      </c>
      <c r="L133" s="61">
        <v>45.683390000000003</v>
      </c>
      <c r="M133" s="61">
        <v>56.791930000000001</v>
      </c>
      <c r="N133" s="62">
        <v>60.280059999999999</v>
      </c>
    </row>
    <row r="134" spans="1:18" ht="16" thickBot="1" x14ac:dyDescent="0.25">
      <c r="B134" s="88">
        <v>1</v>
      </c>
      <c r="C134" s="89">
        <v>2215.0568333333299</v>
      </c>
      <c r="D134" s="90"/>
      <c r="E134" s="90"/>
      <c r="F134" s="90"/>
      <c r="G134" s="90"/>
      <c r="H134" s="91"/>
      <c r="I134" s="90">
        <v>2215.0568333333299</v>
      </c>
      <c r="J134" s="90"/>
      <c r="K134" s="90"/>
      <c r="L134" s="90"/>
      <c r="M134" s="90"/>
      <c r="N134" s="91"/>
    </row>
    <row r="135" spans="1:18" x14ac:dyDescent="0.2">
      <c r="C135" s="86"/>
      <c r="D135" s="86"/>
      <c r="E135" s="86"/>
      <c r="F135" s="86"/>
      <c r="G135" s="86"/>
      <c r="H135" s="86"/>
      <c r="I135" s="86"/>
      <c r="J135" s="86"/>
      <c r="K135" s="86"/>
      <c r="L135" s="86"/>
      <c r="M135" s="86"/>
      <c r="N135" s="86"/>
    </row>
    <row r="136" spans="1:18" ht="14" thickBot="1" x14ac:dyDescent="0.2">
      <c r="A136" s="48" t="s">
        <v>481</v>
      </c>
      <c r="B136" s="48" t="s">
        <v>98</v>
      </c>
      <c r="C136" s="86"/>
      <c r="D136" s="86"/>
      <c r="E136" s="86"/>
      <c r="F136" s="86"/>
      <c r="G136" s="86"/>
      <c r="H136" s="86"/>
      <c r="I136" s="86"/>
      <c r="J136" s="86"/>
      <c r="K136" s="86"/>
      <c r="L136" s="86"/>
      <c r="M136" s="86"/>
      <c r="N136" s="86"/>
    </row>
    <row r="137" spans="1:18" ht="16" thickBot="1" x14ac:dyDescent="0.25">
      <c r="B137" s="15" t="s">
        <v>282</v>
      </c>
      <c r="C137" s="238" t="s">
        <v>307</v>
      </c>
      <c r="D137" s="239"/>
      <c r="E137" s="239"/>
      <c r="F137" s="239"/>
      <c r="G137" s="239"/>
      <c r="H137" s="240"/>
      <c r="I137" s="238" t="s">
        <v>308</v>
      </c>
      <c r="J137" s="239"/>
      <c r="K137" s="239"/>
      <c r="L137" s="239"/>
      <c r="M137" s="239"/>
      <c r="N137" s="240"/>
      <c r="P137" s="57" t="s">
        <v>128</v>
      </c>
      <c r="Q137" s="57" t="s">
        <v>120</v>
      </c>
      <c r="R137" s="57" t="s">
        <v>121</v>
      </c>
    </row>
    <row r="138" spans="1:18" x14ac:dyDescent="0.2">
      <c r="B138" s="75">
        <v>8.9</v>
      </c>
      <c r="C138" s="60">
        <v>8407.5560000000005</v>
      </c>
      <c r="D138" s="61">
        <v>9774.1569999999992</v>
      </c>
      <c r="E138" s="61">
        <v>7935.6880000000001</v>
      </c>
      <c r="F138" s="61">
        <v>10961.48</v>
      </c>
      <c r="G138" s="61">
        <v>9222.6759999999995</v>
      </c>
      <c r="H138" s="62">
        <v>9372.8439999999991</v>
      </c>
      <c r="I138" s="61">
        <v>6783.3220000000001</v>
      </c>
      <c r="J138" s="61">
        <v>8137.6940000000004</v>
      </c>
      <c r="K138" s="61">
        <v>6849.04</v>
      </c>
      <c r="L138" s="61">
        <v>7809.1049999999996</v>
      </c>
      <c r="M138" s="61">
        <v>7716.2520000000004</v>
      </c>
      <c r="N138" s="62">
        <v>8139.4340000000002</v>
      </c>
      <c r="P138" s="63" t="s">
        <v>122</v>
      </c>
      <c r="Q138" s="63">
        <v>-529.9</v>
      </c>
      <c r="R138" s="63">
        <v>-171.6</v>
      </c>
    </row>
    <row r="139" spans="1:18" x14ac:dyDescent="0.2">
      <c r="B139" s="75">
        <v>9.3000000000000007</v>
      </c>
      <c r="C139" s="60">
        <v>8489.7780000000002</v>
      </c>
      <c r="D139" s="61">
        <v>10428.280000000001</v>
      </c>
      <c r="E139" s="61">
        <v>7939.4520000000002</v>
      </c>
      <c r="F139" s="61">
        <v>10575.86</v>
      </c>
      <c r="G139" s="61">
        <v>9302.5759999999991</v>
      </c>
      <c r="H139" s="62">
        <v>11195.68</v>
      </c>
      <c r="I139" s="61">
        <v>7150.6719999999996</v>
      </c>
      <c r="J139" s="61">
        <v>6410.018</v>
      </c>
      <c r="K139" s="61">
        <v>6425.2650000000003</v>
      </c>
      <c r="L139" s="61">
        <v>9148.1080000000002</v>
      </c>
      <c r="M139" s="61">
        <v>7993.7449999999999</v>
      </c>
      <c r="N139" s="62">
        <v>8352.1350000000002</v>
      </c>
      <c r="P139" s="63" t="s">
        <v>123</v>
      </c>
      <c r="Q139" s="63">
        <v>7361.5495000000001</v>
      </c>
      <c r="R139" s="63">
        <v>7361.5495000000001</v>
      </c>
    </row>
    <row r="140" spans="1:18" x14ac:dyDescent="0.2">
      <c r="B140" s="75">
        <v>23.2</v>
      </c>
      <c r="C140" s="60">
        <v>10211.4</v>
      </c>
      <c r="D140" s="61">
        <v>9073.4230000000007</v>
      </c>
      <c r="E140" s="61">
        <v>7867.9679999999998</v>
      </c>
      <c r="F140" s="61">
        <v>9889.9359999999997</v>
      </c>
      <c r="G140" s="61">
        <v>10206.93</v>
      </c>
      <c r="H140" s="62">
        <v>10437.86</v>
      </c>
      <c r="I140" s="61">
        <v>6438.0060000000003</v>
      </c>
      <c r="J140" s="61">
        <v>6737.4009999999998</v>
      </c>
      <c r="K140" s="61">
        <v>5913.4290000000001</v>
      </c>
      <c r="L140" s="61">
        <v>8009.41</v>
      </c>
      <c r="M140" s="61">
        <v>7424.415</v>
      </c>
      <c r="N140" s="62">
        <v>6717.6840000000002</v>
      </c>
      <c r="P140" s="63" t="s">
        <v>124</v>
      </c>
      <c r="Q140" s="63">
        <v>1384</v>
      </c>
      <c r="R140" s="63">
        <v>85.58</v>
      </c>
    </row>
    <row r="141" spans="1:18" x14ac:dyDescent="0.2">
      <c r="B141" s="75">
        <v>96</v>
      </c>
      <c r="C141" s="60">
        <v>8568.9269999999997</v>
      </c>
      <c r="D141" s="61">
        <v>8551.0689999999995</v>
      </c>
      <c r="E141" s="61">
        <v>8260.1010000000006</v>
      </c>
      <c r="F141" s="61">
        <v>9092.5589999999993</v>
      </c>
      <c r="G141" s="61">
        <v>9685.9419999999991</v>
      </c>
      <c r="H141" s="62">
        <v>10553.43</v>
      </c>
      <c r="I141" s="61">
        <v>3098.4839999999999</v>
      </c>
      <c r="J141" s="61">
        <v>3330.598</v>
      </c>
      <c r="K141" s="61">
        <v>3049.9140000000002</v>
      </c>
      <c r="L141" s="61">
        <v>2915.9780000000001</v>
      </c>
      <c r="M141" s="61">
        <v>3347.8209999999999</v>
      </c>
      <c r="N141" s="62">
        <v>3387.8739999999998</v>
      </c>
      <c r="P141" s="63" t="s">
        <v>125</v>
      </c>
      <c r="Q141" s="63">
        <v>-3.1760000000000002</v>
      </c>
      <c r="R141" s="63">
        <v>-1.1220000000000001</v>
      </c>
    </row>
    <row r="142" spans="1:18" x14ac:dyDescent="0.2">
      <c r="B142" s="75">
        <v>239.5</v>
      </c>
      <c r="C142" s="60">
        <v>8546.6139999999996</v>
      </c>
      <c r="D142" s="61">
        <v>9180.9349999999995</v>
      </c>
      <c r="E142" s="61">
        <v>8756.6540000000005</v>
      </c>
      <c r="F142" s="61">
        <v>8650.902</v>
      </c>
      <c r="G142" s="61">
        <v>9064.6059999999998</v>
      </c>
      <c r="H142" s="62">
        <v>7388.4409999999998</v>
      </c>
      <c r="I142" s="61">
        <v>1762.0840000000001</v>
      </c>
      <c r="J142" s="61">
        <v>1657.376</v>
      </c>
      <c r="K142" s="61">
        <v>1316.9449999999999</v>
      </c>
      <c r="L142" s="61">
        <v>1395.123</v>
      </c>
      <c r="M142" s="61">
        <v>1656.731</v>
      </c>
      <c r="N142" s="62">
        <v>1485.501</v>
      </c>
      <c r="P142" s="63" t="s">
        <v>126</v>
      </c>
      <c r="Q142" s="63">
        <v>3.141</v>
      </c>
      <c r="R142" s="63">
        <v>1.9319999999999999</v>
      </c>
    </row>
    <row r="143" spans="1:18" ht="16" thickBot="1" x14ac:dyDescent="0.25">
      <c r="B143" s="75">
        <v>394.4</v>
      </c>
      <c r="C143" s="60">
        <v>7573.5630000000001</v>
      </c>
      <c r="D143" s="61">
        <v>8402.0020000000004</v>
      </c>
      <c r="E143" s="61">
        <v>6963.4340000000002</v>
      </c>
      <c r="F143" s="61">
        <v>7214.5110000000004</v>
      </c>
      <c r="G143" s="61">
        <v>7223.7479999999996</v>
      </c>
      <c r="H143" s="62">
        <v>8084.4210000000003</v>
      </c>
      <c r="I143" s="61">
        <v>1161.0719999999999</v>
      </c>
      <c r="J143" s="61">
        <v>1056.0319999999999</v>
      </c>
      <c r="K143" s="61">
        <v>1134.6179999999999</v>
      </c>
      <c r="L143" s="61">
        <v>959.46230000000003</v>
      </c>
      <c r="M143" s="61">
        <v>976.77509999999995</v>
      </c>
      <c r="N143" s="62">
        <v>1174.2059999999999</v>
      </c>
      <c r="P143" s="69" t="s">
        <v>127</v>
      </c>
      <c r="Q143" s="69">
        <v>7891</v>
      </c>
      <c r="R143" s="69">
        <v>7533</v>
      </c>
    </row>
    <row r="144" spans="1:18" x14ac:dyDescent="0.2">
      <c r="B144" s="75">
        <v>1121.8</v>
      </c>
      <c r="C144" s="60">
        <v>4441.32</v>
      </c>
      <c r="D144" s="61">
        <v>4436.2889999999998</v>
      </c>
      <c r="E144" s="61">
        <v>4324.7160000000003</v>
      </c>
      <c r="F144" s="61">
        <v>4920.991</v>
      </c>
      <c r="G144" s="61">
        <v>4227.4049999999997</v>
      </c>
      <c r="H144" s="62">
        <v>4450.893</v>
      </c>
      <c r="I144" s="61">
        <v>364.88409999999999</v>
      </c>
      <c r="J144" s="61">
        <v>298.77210000000002</v>
      </c>
      <c r="K144" s="61">
        <v>362.36610000000002</v>
      </c>
      <c r="L144" s="61">
        <v>376.23590000000002</v>
      </c>
      <c r="M144" s="61">
        <v>306.92250000000001</v>
      </c>
      <c r="N144" s="62">
        <v>147.82910000000001</v>
      </c>
    </row>
    <row r="145" spans="1:18" x14ac:dyDescent="0.2">
      <c r="B145" s="75">
        <v>1454.8</v>
      </c>
      <c r="C145" s="60">
        <v>3242.1019999999999</v>
      </c>
      <c r="D145" s="61">
        <v>3113.9470000000001</v>
      </c>
      <c r="E145" s="61">
        <v>2821.4110000000001</v>
      </c>
      <c r="F145" s="61">
        <v>3066.3539999999998</v>
      </c>
      <c r="G145" s="61">
        <v>3517.134</v>
      </c>
      <c r="H145" s="62">
        <v>2986.788</v>
      </c>
      <c r="I145" s="61">
        <v>75.645859999999999</v>
      </c>
      <c r="J145" s="61">
        <v>135.6936</v>
      </c>
      <c r="K145" s="61">
        <v>79.935590000000005</v>
      </c>
      <c r="L145" s="61">
        <v>278.76850000000002</v>
      </c>
      <c r="M145" s="61">
        <v>81.427719999999994</v>
      </c>
      <c r="N145" s="62">
        <v>299.58670000000001</v>
      </c>
    </row>
    <row r="146" spans="1:18" x14ac:dyDescent="0.2">
      <c r="B146" s="75">
        <v>1568.5</v>
      </c>
      <c r="C146" s="60">
        <v>3209.1930000000002</v>
      </c>
      <c r="D146" s="61">
        <v>3254.038</v>
      </c>
      <c r="E146" s="61">
        <v>3198.2109999999998</v>
      </c>
      <c r="F146" s="61">
        <v>2829.598</v>
      </c>
      <c r="G146" s="61">
        <v>3023.0050000000001</v>
      </c>
      <c r="H146" s="62">
        <v>3676.2429999999999</v>
      </c>
      <c r="I146" s="61">
        <v>206.06790000000001</v>
      </c>
      <c r="J146" s="61">
        <v>166.7568</v>
      </c>
      <c r="K146" s="61">
        <v>105.078</v>
      </c>
      <c r="L146" s="61">
        <v>128.7047</v>
      </c>
      <c r="M146" s="61">
        <v>170.74459999999999</v>
      </c>
      <c r="N146" s="62">
        <v>70.903180000000006</v>
      </c>
    </row>
    <row r="147" spans="1:18" x14ac:dyDescent="0.2">
      <c r="B147" s="75">
        <v>1697.9</v>
      </c>
      <c r="C147" s="60">
        <v>2346.6480000000001</v>
      </c>
      <c r="D147" s="61">
        <v>2282.8000000000002</v>
      </c>
      <c r="E147" s="61">
        <v>2045.3530000000001</v>
      </c>
      <c r="F147" s="61">
        <v>2192.3670000000002</v>
      </c>
      <c r="G147" s="61">
        <v>1972.6120000000001</v>
      </c>
      <c r="H147" s="62">
        <v>2632.3670000000002</v>
      </c>
      <c r="I147" s="61">
        <v>104.04519999999999</v>
      </c>
      <c r="J147" s="61">
        <v>64.338589999999996</v>
      </c>
      <c r="K147" s="61">
        <v>35.264629999999997</v>
      </c>
      <c r="L147" s="61">
        <v>37.185099999999998</v>
      </c>
      <c r="M147" s="61">
        <v>33.54016</v>
      </c>
      <c r="N147" s="62">
        <v>68.936329999999998</v>
      </c>
    </row>
    <row r="148" spans="1:18" x14ac:dyDescent="0.2">
      <c r="B148" s="75">
        <v>1710</v>
      </c>
      <c r="C148" s="60">
        <v>2153.0650000000001</v>
      </c>
      <c r="D148" s="61">
        <v>1932.645</v>
      </c>
      <c r="E148" s="61">
        <v>1883.674</v>
      </c>
      <c r="F148" s="61">
        <v>2229.2800000000002</v>
      </c>
      <c r="G148" s="61">
        <v>1982.36</v>
      </c>
      <c r="H148" s="62">
        <v>2475.9859999999999</v>
      </c>
      <c r="I148" s="61">
        <v>66.102689999999996</v>
      </c>
      <c r="J148" s="61">
        <v>67.110650000000007</v>
      </c>
      <c r="K148" s="61">
        <v>24.60314</v>
      </c>
      <c r="L148" s="61">
        <v>101.5946</v>
      </c>
      <c r="M148" s="61">
        <v>103.82129999999999</v>
      </c>
      <c r="N148" s="62">
        <v>47.99709</v>
      </c>
    </row>
    <row r="149" spans="1:18" x14ac:dyDescent="0.2">
      <c r="B149" s="75">
        <v>1719.4</v>
      </c>
      <c r="C149" s="60">
        <v>1977.7049999999999</v>
      </c>
      <c r="D149" s="61">
        <v>1912.261</v>
      </c>
      <c r="E149" s="61">
        <v>1955.521</v>
      </c>
      <c r="F149" s="61">
        <v>2086.2600000000002</v>
      </c>
      <c r="G149" s="61">
        <v>1991.682</v>
      </c>
      <c r="H149" s="62">
        <v>2282.8820000000001</v>
      </c>
      <c r="I149" s="61">
        <v>31.051839999999999</v>
      </c>
      <c r="J149" s="61">
        <v>44.955289999999998</v>
      </c>
      <c r="K149" s="61">
        <v>58.554630000000003</v>
      </c>
      <c r="L149" s="61">
        <v>89.282089999999997</v>
      </c>
      <c r="M149" s="61">
        <v>64.544169999999994</v>
      </c>
      <c r="N149" s="62">
        <v>44.264000000000003</v>
      </c>
    </row>
    <row r="150" spans="1:18" x14ac:dyDescent="0.2">
      <c r="B150" s="75">
        <v>1724.2</v>
      </c>
      <c r="C150" s="60">
        <v>1907.204</v>
      </c>
      <c r="D150" s="61">
        <v>1628.8789999999999</v>
      </c>
      <c r="E150" s="61">
        <v>1997.521</v>
      </c>
      <c r="F150" s="61">
        <v>2071.4070000000002</v>
      </c>
      <c r="G150" s="61">
        <v>1636.075</v>
      </c>
      <c r="H150" s="62">
        <v>1608.8140000000001</v>
      </c>
      <c r="I150" s="61">
        <v>27.928529999999999</v>
      </c>
      <c r="J150" s="61">
        <v>29.39808</v>
      </c>
      <c r="K150" s="61">
        <v>32.845669999999998</v>
      </c>
      <c r="L150" s="61">
        <v>47.004620000000003</v>
      </c>
      <c r="M150" s="61">
        <v>38.088729999999998</v>
      </c>
      <c r="N150" s="62">
        <v>46.605460000000001</v>
      </c>
    </row>
    <row r="151" spans="1:18" ht="16" thickBot="1" x14ac:dyDescent="0.25">
      <c r="B151" s="88">
        <v>1</v>
      </c>
      <c r="C151" s="89">
        <v>7361.5495000000001</v>
      </c>
      <c r="D151" s="90"/>
      <c r="E151" s="90"/>
      <c r="F151" s="90"/>
      <c r="G151" s="90"/>
      <c r="H151" s="91"/>
      <c r="I151" s="90">
        <v>7361.5495000000001</v>
      </c>
      <c r="J151" s="90"/>
      <c r="K151" s="90"/>
      <c r="L151" s="90"/>
      <c r="M151" s="90"/>
      <c r="N151" s="91"/>
    </row>
    <row r="152" spans="1:18" x14ac:dyDescent="0.2">
      <c r="C152" s="86"/>
      <c r="D152" s="86"/>
      <c r="E152" s="86"/>
      <c r="F152" s="86"/>
      <c r="G152" s="86"/>
      <c r="H152" s="86"/>
      <c r="I152" s="86"/>
      <c r="J152" s="86"/>
      <c r="K152" s="86"/>
      <c r="L152" s="86"/>
      <c r="M152" s="86"/>
      <c r="N152" s="86"/>
    </row>
    <row r="153" spans="1:18" ht="14" thickBot="1" x14ac:dyDescent="0.2">
      <c r="A153" s="48" t="s">
        <v>482</v>
      </c>
      <c r="B153" s="48" t="s">
        <v>99</v>
      </c>
      <c r="C153" s="86"/>
      <c r="D153" s="86"/>
      <c r="E153" s="86"/>
      <c r="F153" s="86"/>
      <c r="G153" s="86"/>
      <c r="H153" s="86"/>
      <c r="I153" s="86"/>
      <c r="J153" s="86"/>
      <c r="K153" s="86"/>
      <c r="L153" s="86"/>
      <c r="M153" s="86"/>
      <c r="N153" s="86"/>
    </row>
    <row r="154" spans="1:18" ht="16" thickBot="1" x14ac:dyDescent="0.25">
      <c r="B154" s="15" t="s">
        <v>282</v>
      </c>
      <c r="C154" s="238" t="s">
        <v>307</v>
      </c>
      <c r="D154" s="239"/>
      <c r="E154" s="239"/>
      <c r="F154" s="239"/>
      <c r="G154" s="239"/>
      <c r="H154" s="240"/>
      <c r="I154" s="238" t="s">
        <v>308</v>
      </c>
      <c r="J154" s="239"/>
      <c r="K154" s="239"/>
      <c r="L154" s="239"/>
      <c r="M154" s="239"/>
      <c r="N154" s="240"/>
      <c r="P154" s="57" t="s">
        <v>128</v>
      </c>
      <c r="Q154" s="57" t="s">
        <v>120</v>
      </c>
      <c r="R154" s="57" t="s">
        <v>121</v>
      </c>
    </row>
    <row r="155" spans="1:18" x14ac:dyDescent="0.2">
      <c r="B155" s="75">
        <v>8.9</v>
      </c>
      <c r="C155" s="60">
        <v>325.6232</v>
      </c>
      <c r="D155" s="61">
        <v>339.50850000000003</v>
      </c>
      <c r="E155" s="61">
        <v>309.25279999999998</v>
      </c>
      <c r="F155" s="61">
        <v>343.18579999999997</v>
      </c>
      <c r="G155" s="61">
        <v>363.59820000000002</v>
      </c>
      <c r="H155" s="62">
        <v>336.80770000000001</v>
      </c>
      <c r="I155" s="61">
        <v>312.54539999999997</v>
      </c>
      <c r="J155" s="61">
        <v>285.37939999999998</v>
      </c>
      <c r="K155" s="61">
        <v>343.38839999999999</v>
      </c>
      <c r="L155" s="61">
        <v>378.28969999999998</v>
      </c>
      <c r="M155" s="61">
        <v>347.04309999999998</v>
      </c>
      <c r="N155" s="62">
        <v>341.32510000000002</v>
      </c>
      <c r="P155" s="63" t="s">
        <v>122</v>
      </c>
      <c r="Q155" s="63">
        <v>-16757</v>
      </c>
      <c r="R155" s="63">
        <v>-35.46</v>
      </c>
    </row>
    <row r="156" spans="1:18" x14ac:dyDescent="0.2">
      <c r="B156" s="75">
        <v>9.3000000000000007</v>
      </c>
      <c r="C156" s="60">
        <v>349.45569999999998</v>
      </c>
      <c r="D156" s="61">
        <v>344.98099999999999</v>
      </c>
      <c r="E156" s="61">
        <v>326.58730000000003</v>
      </c>
      <c r="F156" s="61">
        <v>374.72239999999999</v>
      </c>
      <c r="G156" s="61">
        <v>377.26479999999998</v>
      </c>
      <c r="H156" s="62">
        <v>402.2176</v>
      </c>
      <c r="I156" s="61">
        <v>300.43079999999998</v>
      </c>
      <c r="J156" s="61">
        <v>319.4821</v>
      </c>
      <c r="K156" s="61">
        <v>315.40649999999999</v>
      </c>
      <c r="L156" s="61">
        <v>402.49970000000002</v>
      </c>
      <c r="M156" s="61">
        <v>358.4871</v>
      </c>
      <c r="N156" s="62">
        <v>401.86559999999997</v>
      </c>
      <c r="P156" s="63" t="s">
        <v>123</v>
      </c>
      <c r="Q156" s="63">
        <v>294.24754999999999</v>
      </c>
      <c r="R156" s="63">
        <v>294.24754999999999</v>
      </c>
    </row>
    <row r="157" spans="1:18" x14ac:dyDescent="0.2">
      <c r="B157" s="75">
        <v>23.2</v>
      </c>
      <c r="C157" s="60">
        <v>410.5951</v>
      </c>
      <c r="D157" s="61">
        <v>341.8254</v>
      </c>
      <c r="E157" s="61">
        <v>327.11669999999998</v>
      </c>
      <c r="F157" s="61">
        <v>451.9796</v>
      </c>
      <c r="G157" s="61">
        <v>458.41460000000001</v>
      </c>
      <c r="H157" s="62">
        <v>452.8218</v>
      </c>
      <c r="I157" s="61">
        <v>283.34699999999998</v>
      </c>
      <c r="J157" s="61">
        <v>318.3338</v>
      </c>
      <c r="K157" s="61">
        <v>275.9323</v>
      </c>
      <c r="L157" s="61">
        <v>341.40089999999998</v>
      </c>
      <c r="M157" s="61">
        <v>426.3888</v>
      </c>
      <c r="N157" s="62">
        <v>344.72669999999999</v>
      </c>
      <c r="P157" s="63" t="s">
        <v>124</v>
      </c>
      <c r="Q157" s="63">
        <v>3263</v>
      </c>
      <c r="R157" s="63">
        <v>329</v>
      </c>
    </row>
    <row r="158" spans="1:18" x14ac:dyDescent="0.2">
      <c r="B158" s="75">
        <v>96</v>
      </c>
      <c r="C158" s="60">
        <v>424.34309999999999</v>
      </c>
      <c r="D158" s="61">
        <v>340.31400000000002</v>
      </c>
      <c r="E158" s="61">
        <v>413.8048</v>
      </c>
      <c r="F158" s="61">
        <v>369.31479999999999</v>
      </c>
      <c r="G158" s="61">
        <v>471.84429999999998</v>
      </c>
      <c r="H158" s="62">
        <v>452.98779999999999</v>
      </c>
      <c r="I158" s="61">
        <v>245.21969999999999</v>
      </c>
      <c r="J158" s="61">
        <v>212.1318</v>
      </c>
      <c r="K158" s="61">
        <v>223.10390000000001</v>
      </c>
      <c r="L158" s="61">
        <v>300.77199999999999</v>
      </c>
      <c r="M158" s="61">
        <v>325.76799999999997</v>
      </c>
      <c r="N158" s="62">
        <v>316.75310000000002</v>
      </c>
      <c r="P158" s="63" t="s">
        <v>125</v>
      </c>
      <c r="Q158" s="63">
        <v>-7.5019999999999998</v>
      </c>
      <c r="R158" s="63">
        <v>-1.085</v>
      </c>
    </row>
    <row r="159" spans="1:18" x14ac:dyDescent="0.2">
      <c r="B159" s="75">
        <v>239.5</v>
      </c>
      <c r="C159" s="60">
        <v>424.36970000000002</v>
      </c>
      <c r="D159" s="61">
        <v>381.33429999999998</v>
      </c>
      <c r="E159" s="61">
        <v>388.83580000000001</v>
      </c>
      <c r="F159" s="61">
        <v>440.28899999999999</v>
      </c>
      <c r="G159" s="61">
        <v>360.91329999999999</v>
      </c>
      <c r="H159" s="62">
        <v>452.19380000000001</v>
      </c>
      <c r="I159" s="61">
        <v>148.37260000000001</v>
      </c>
      <c r="J159" s="61">
        <v>158.86080000000001</v>
      </c>
      <c r="K159" s="61">
        <v>154.036</v>
      </c>
      <c r="L159" s="61">
        <v>185.29650000000001</v>
      </c>
      <c r="M159" s="61">
        <v>208.22479999999999</v>
      </c>
      <c r="N159" s="62">
        <v>187.46420000000001</v>
      </c>
      <c r="P159" s="63" t="s">
        <v>126</v>
      </c>
      <c r="Q159" s="63">
        <v>3.5139999999999998</v>
      </c>
      <c r="R159" s="63">
        <v>2.5169999999999999</v>
      </c>
    </row>
    <row r="160" spans="1:18" ht="16" thickBot="1" x14ac:dyDescent="0.25">
      <c r="B160" s="75">
        <v>394.4</v>
      </c>
      <c r="C160" s="60">
        <v>408.75150000000002</v>
      </c>
      <c r="D160" s="61">
        <v>388.72160000000002</v>
      </c>
      <c r="E160" s="61">
        <v>398.4402</v>
      </c>
      <c r="F160" s="61">
        <v>417.40499999999997</v>
      </c>
      <c r="G160" s="61">
        <v>383.46</v>
      </c>
      <c r="H160" s="62">
        <v>366.59399999999999</v>
      </c>
      <c r="I160" s="61">
        <v>128.27549999999999</v>
      </c>
      <c r="J160" s="61">
        <v>124.9644</v>
      </c>
      <c r="K160" s="61">
        <v>138.42500000000001</v>
      </c>
      <c r="L160" s="61">
        <v>142.32310000000001</v>
      </c>
      <c r="M160" s="61">
        <v>180.21270000000001</v>
      </c>
      <c r="N160" s="62">
        <v>168.7799</v>
      </c>
      <c r="P160" s="69" t="s">
        <v>127</v>
      </c>
      <c r="Q160" s="69">
        <v>17139</v>
      </c>
      <c r="R160" s="69">
        <v>382.6</v>
      </c>
    </row>
    <row r="161" spans="2:14" x14ac:dyDescent="0.2">
      <c r="B161" s="75">
        <v>1121.8</v>
      </c>
      <c r="C161" s="60">
        <v>311.07780000000002</v>
      </c>
      <c r="D161" s="61">
        <v>345.13350000000003</v>
      </c>
      <c r="E161" s="61">
        <v>313.0213</v>
      </c>
      <c r="F161" s="61">
        <v>390.29480000000001</v>
      </c>
      <c r="G161" s="61">
        <v>415.24599999999998</v>
      </c>
      <c r="H161" s="62">
        <v>413.87029999999999</v>
      </c>
      <c r="I161" s="61">
        <v>32.77281</v>
      </c>
      <c r="J161" s="61">
        <v>44.144120000000001</v>
      </c>
      <c r="K161" s="61">
        <v>52.876649999999998</v>
      </c>
      <c r="L161" s="61">
        <v>27.522950000000002</v>
      </c>
      <c r="M161" s="61">
        <v>56.094999999999999</v>
      </c>
      <c r="N161" s="62">
        <v>69.75949</v>
      </c>
    </row>
    <row r="162" spans="2:14" x14ac:dyDescent="0.2">
      <c r="B162" s="75">
        <v>1454.8</v>
      </c>
      <c r="C162" s="60">
        <v>370.23020000000002</v>
      </c>
      <c r="D162" s="61">
        <v>263.14800000000002</v>
      </c>
      <c r="E162" s="61">
        <v>323.79230000000001</v>
      </c>
      <c r="F162" s="61">
        <v>358.25720000000001</v>
      </c>
      <c r="G162" s="61">
        <v>384.67149999999998</v>
      </c>
      <c r="H162" s="62">
        <v>386.39550000000003</v>
      </c>
      <c r="I162" s="61">
        <v>36.070599999999999</v>
      </c>
      <c r="J162" s="61">
        <v>34.488549999999996</v>
      </c>
      <c r="K162" s="61">
        <v>41.297440000000002</v>
      </c>
      <c r="L162" s="61">
        <v>31.373999999999999</v>
      </c>
      <c r="M162" s="61">
        <v>35.685229999999997</v>
      </c>
      <c r="N162" s="62">
        <v>34.376919999999998</v>
      </c>
    </row>
    <row r="163" spans="2:14" x14ac:dyDescent="0.2">
      <c r="B163" s="75">
        <v>1568.5</v>
      </c>
      <c r="C163" s="60">
        <v>312.0059</v>
      </c>
      <c r="D163" s="61">
        <v>282.80540000000002</v>
      </c>
      <c r="E163" s="61">
        <v>255.85499999999999</v>
      </c>
      <c r="F163" s="61">
        <v>266.44729999999998</v>
      </c>
      <c r="G163" s="61">
        <v>347.81310000000002</v>
      </c>
      <c r="H163" s="62">
        <v>352.71460000000002</v>
      </c>
      <c r="I163" s="61">
        <v>36.828769999999999</v>
      </c>
      <c r="J163" s="61">
        <v>33.607529999999997</v>
      </c>
      <c r="K163" s="61">
        <v>5.7333569999999998</v>
      </c>
      <c r="L163" s="61">
        <v>11.12749</v>
      </c>
      <c r="M163" s="61">
        <v>15.97974</v>
      </c>
      <c r="N163" s="62">
        <v>36.013509999999997</v>
      </c>
    </row>
    <row r="164" spans="2:14" x14ac:dyDescent="0.2">
      <c r="B164" s="75">
        <v>1697.9</v>
      </c>
      <c r="C164" s="60">
        <v>291.40120000000002</v>
      </c>
      <c r="D164" s="61">
        <v>287.70670000000001</v>
      </c>
      <c r="E164" s="61">
        <v>274.44920000000002</v>
      </c>
      <c r="F164" s="61">
        <v>241.97739999999999</v>
      </c>
      <c r="G164" s="61">
        <v>280.3254</v>
      </c>
      <c r="H164" s="62">
        <v>332.49329999999998</v>
      </c>
      <c r="I164" s="61">
        <v>5.5316900000000002</v>
      </c>
      <c r="J164" s="61">
        <v>21.863759999999999</v>
      </c>
      <c r="K164" s="61">
        <v>18.585470000000001</v>
      </c>
      <c r="L164" s="61">
        <v>8.0365000000000002</v>
      </c>
      <c r="M164" s="61">
        <v>37.261879999999998</v>
      </c>
      <c r="N164" s="62">
        <v>12.608890000000001</v>
      </c>
    </row>
    <row r="165" spans="2:14" x14ac:dyDescent="0.2">
      <c r="B165" s="75">
        <v>1710</v>
      </c>
      <c r="C165" s="60">
        <v>251.98330000000001</v>
      </c>
      <c r="D165" s="61">
        <v>230.10380000000001</v>
      </c>
      <c r="E165" s="61">
        <v>231.06399999999999</v>
      </c>
      <c r="F165" s="61">
        <v>287.27449999999999</v>
      </c>
      <c r="G165" s="61">
        <v>252.2208</v>
      </c>
      <c r="H165" s="62">
        <v>261.22730000000001</v>
      </c>
      <c r="I165" s="61">
        <v>4.0787209999999998</v>
      </c>
      <c r="J165" s="61">
        <v>11.68103</v>
      </c>
      <c r="K165" s="61">
        <v>10.777570000000001</v>
      </c>
      <c r="L165" s="61">
        <v>11.879799999999999</v>
      </c>
      <c r="M165" s="61">
        <v>37.603990000000003</v>
      </c>
      <c r="N165" s="62">
        <v>30.98967</v>
      </c>
    </row>
    <row r="166" spans="2:14" x14ac:dyDescent="0.2">
      <c r="B166" s="75">
        <v>1719.4</v>
      </c>
      <c r="C166" s="60">
        <v>251.41470000000001</v>
      </c>
      <c r="D166" s="61">
        <v>222.81020000000001</v>
      </c>
      <c r="E166" s="61">
        <v>216.70679999999999</v>
      </c>
      <c r="F166" s="61">
        <v>231.67740000000001</v>
      </c>
      <c r="G166" s="61">
        <v>254.8451</v>
      </c>
      <c r="H166" s="62">
        <v>286.18700000000001</v>
      </c>
      <c r="I166" s="61">
        <v>18.628119999999999</v>
      </c>
      <c r="J166" s="61">
        <v>16.82874</v>
      </c>
      <c r="K166" s="61">
        <v>14.77866</v>
      </c>
      <c r="L166" s="61">
        <v>22.992380000000001</v>
      </c>
      <c r="M166" s="61">
        <v>33.594940000000001</v>
      </c>
      <c r="N166" s="62">
        <v>33.662230000000001</v>
      </c>
    </row>
    <row r="167" spans="2:14" x14ac:dyDescent="0.2">
      <c r="B167" s="75">
        <v>1724.2</v>
      </c>
      <c r="C167" s="60">
        <v>206.78720000000001</v>
      </c>
      <c r="D167" s="61">
        <v>197.51570000000001</v>
      </c>
      <c r="E167" s="61">
        <v>200.96549999999999</v>
      </c>
      <c r="F167" s="61">
        <v>215.19540000000001</v>
      </c>
      <c r="G167" s="61">
        <v>226.9325</v>
      </c>
      <c r="H167" s="62">
        <v>247.83070000000001</v>
      </c>
      <c r="I167" s="61">
        <v>0</v>
      </c>
      <c r="J167" s="61">
        <v>1.22522</v>
      </c>
      <c r="K167" s="61">
        <v>0</v>
      </c>
      <c r="L167" s="61">
        <v>10.77816</v>
      </c>
      <c r="M167" s="61">
        <v>20.3293</v>
      </c>
      <c r="N167" s="62">
        <v>20.50488</v>
      </c>
    </row>
    <row r="168" spans="2:14" ht="16" thickBot="1" x14ac:dyDescent="0.25">
      <c r="B168" s="88">
        <v>1</v>
      </c>
      <c r="C168" s="89">
        <v>294.24754999999999</v>
      </c>
      <c r="D168" s="90"/>
      <c r="E168" s="90"/>
      <c r="F168" s="90"/>
      <c r="G168" s="90"/>
      <c r="H168" s="91"/>
      <c r="I168" s="90">
        <v>294.24754999999999</v>
      </c>
      <c r="J168" s="90"/>
      <c r="K168" s="90"/>
      <c r="L168" s="90"/>
      <c r="M168" s="90"/>
      <c r="N168" s="91"/>
    </row>
  </sheetData>
  <mergeCells count="20">
    <mergeCell ref="C2:H2"/>
    <mergeCell ref="I2:N2"/>
    <mergeCell ref="C18:H18"/>
    <mergeCell ref="I18:N18"/>
    <mergeCell ref="C35:H35"/>
    <mergeCell ref="I35:N35"/>
    <mergeCell ref="C52:H52"/>
    <mergeCell ref="I52:N52"/>
    <mergeCell ref="C69:H69"/>
    <mergeCell ref="I69:N69"/>
    <mergeCell ref="C137:H137"/>
    <mergeCell ref="I137:N137"/>
    <mergeCell ref="C154:H154"/>
    <mergeCell ref="I154:N154"/>
    <mergeCell ref="C86:H86"/>
    <mergeCell ref="I86:N86"/>
    <mergeCell ref="C103:H103"/>
    <mergeCell ref="I103:N103"/>
    <mergeCell ref="C120:H120"/>
    <mergeCell ref="I120:N120"/>
  </mergeCells>
  <phoneticPr fontId="7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AC336-998D-4600-8483-60BCEB764F1E}">
  <dimension ref="A1:R17"/>
  <sheetViews>
    <sheetView topLeftCell="A10" workbookViewId="0">
      <selection activeCell="H21" sqref="H21"/>
    </sheetView>
  </sheetViews>
  <sheetFormatPr baseColWidth="10" defaultColWidth="8.83203125" defaultRowHeight="15" x14ac:dyDescent="0.2"/>
  <cols>
    <col min="1" max="1" width="11.83203125" style="118" customWidth="1"/>
    <col min="2" max="14" width="9" style="9"/>
    <col min="15" max="16" width="22.1640625" style="9" customWidth="1"/>
    <col min="17" max="18" width="9" style="9"/>
  </cols>
  <sheetData>
    <row r="1" spans="1:16" ht="16" thickBot="1" x14ac:dyDescent="0.25">
      <c r="A1" s="48" t="s">
        <v>483</v>
      </c>
      <c r="B1" s="9" t="s">
        <v>312</v>
      </c>
    </row>
    <row r="2" spans="1:16" ht="16" thickBot="1" x14ac:dyDescent="0.25">
      <c r="B2" s="120" t="s">
        <v>306</v>
      </c>
      <c r="C2" s="241" t="s">
        <v>302</v>
      </c>
      <c r="D2" s="242"/>
      <c r="E2" s="242"/>
      <c r="F2" s="242"/>
      <c r="G2" s="242"/>
      <c r="H2" s="243"/>
      <c r="I2" s="242" t="s">
        <v>309</v>
      </c>
      <c r="J2" s="242"/>
      <c r="K2" s="242"/>
      <c r="L2" s="242"/>
      <c r="M2" s="242"/>
      <c r="N2" s="243"/>
      <c r="O2" s="120" t="s">
        <v>304</v>
      </c>
      <c r="P2" s="119" t="s">
        <v>305</v>
      </c>
    </row>
    <row r="3" spans="1:16" x14ac:dyDescent="0.2">
      <c r="B3" s="75" t="s">
        <v>54</v>
      </c>
      <c r="C3" s="60">
        <v>16.714746819999998</v>
      </c>
      <c r="D3" s="61">
        <v>17.75385511</v>
      </c>
      <c r="E3" s="61">
        <v>29.73404944</v>
      </c>
      <c r="F3" s="61">
        <v>37.701428190000001</v>
      </c>
      <c r="G3" s="61">
        <v>38.526583709999997</v>
      </c>
      <c r="H3" s="62">
        <v>29.07211444</v>
      </c>
      <c r="I3" s="61">
        <v>2990.7277180000001</v>
      </c>
      <c r="J3" s="61">
        <v>2718.4774179999999</v>
      </c>
      <c r="K3" s="61">
        <v>2223.9788819999999</v>
      </c>
      <c r="L3" s="61">
        <v>2326.0086980000001</v>
      </c>
      <c r="M3" s="61">
        <v>2490.3575620000001</v>
      </c>
      <c r="N3" s="62">
        <v>2556.4623259999998</v>
      </c>
      <c r="O3" s="107">
        <v>57.8</v>
      </c>
      <c r="P3" s="121">
        <v>2246.1</v>
      </c>
    </row>
    <row r="4" spans="1:16" x14ac:dyDescent="0.2">
      <c r="B4" s="75" t="s">
        <v>55</v>
      </c>
      <c r="C4" s="60">
        <v>29.914685309999999</v>
      </c>
      <c r="D4" s="61">
        <v>28.015302940000002</v>
      </c>
      <c r="E4" s="61">
        <v>27.429647849999998</v>
      </c>
      <c r="F4" s="61">
        <v>25.827528560000001</v>
      </c>
      <c r="G4" s="61">
        <v>31.420868550000002</v>
      </c>
      <c r="H4" s="62">
        <v>20.56090515</v>
      </c>
      <c r="I4" s="61">
        <v>2070.1058670000002</v>
      </c>
      <c r="J4" s="61">
        <v>2148.0896619999999</v>
      </c>
      <c r="K4" s="61">
        <v>1952.187539</v>
      </c>
      <c r="L4" s="61">
        <v>1914.537763</v>
      </c>
      <c r="M4" s="61">
        <v>2129.1313700000001</v>
      </c>
      <c r="N4" s="62">
        <v>2146.0177619999999</v>
      </c>
      <c r="O4" s="63">
        <v>30.6</v>
      </c>
      <c r="P4" s="122">
        <v>1727.3</v>
      </c>
    </row>
    <row r="5" spans="1:16" x14ac:dyDescent="0.2">
      <c r="B5" s="75" t="s">
        <v>56</v>
      </c>
      <c r="C5" s="60">
        <v>64.988155169999999</v>
      </c>
      <c r="D5" s="61">
        <v>26.620548299999999</v>
      </c>
      <c r="E5" s="61">
        <v>5.0591540960000003</v>
      </c>
      <c r="F5" s="61">
        <v>25.587188609999998</v>
      </c>
      <c r="G5" s="61">
        <v>26.147584729999998</v>
      </c>
      <c r="H5" s="62">
        <v>19.56770684</v>
      </c>
      <c r="I5" s="61">
        <v>930.09841570000003</v>
      </c>
      <c r="J5" s="61">
        <v>1010.305638</v>
      </c>
      <c r="K5" s="61">
        <v>900.41694459999997</v>
      </c>
      <c r="L5" s="61">
        <v>879.06050230000005</v>
      </c>
      <c r="M5" s="61">
        <v>867.40089839999996</v>
      </c>
      <c r="N5" s="62">
        <v>845.94563730000004</v>
      </c>
      <c r="O5" s="63">
        <v>35.9</v>
      </c>
      <c r="P5" s="122">
        <v>775.9</v>
      </c>
    </row>
    <row r="6" spans="1:16" x14ac:dyDescent="0.2">
      <c r="B6" s="75" t="s">
        <v>57</v>
      </c>
      <c r="C6" s="60">
        <v>17.067003790000001</v>
      </c>
      <c r="D6" s="61">
        <v>6.8112434850000003</v>
      </c>
      <c r="E6" s="61">
        <v>18.890989699999999</v>
      </c>
      <c r="F6" s="61">
        <v>30.59210526</v>
      </c>
      <c r="G6" s="61">
        <v>0</v>
      </c>
      <c r="H6" s="62">
        <v>35.121605860000003</v>
      </c>
      <c r="I6" s="61">
        <v>5045.7399169999999</v>
      </c>
      <c r="J6" s="61">
        <v>4708.6987419999996</v>
      </c>
      <c r="K6" s="61">
        <v>4759.9575000000004</v>
      </c>
      <c r="L6" s="61">
        <v>4302.3067970000002</v>
      </c>
      <c r="M6" s="61">
        <v>4791.2544040000002</v>
      </c>
      <c r="N6" s="62">
        <v>4194.3388750000004</v>
      </c>
      <c r="O6" s="63">
        <v>31.9</v>
      </c>
      <c r="P6" s="122">
        <v>3692.4</v>
      </c>
    </row>
    <row r="7" spans="1:16" ht="16" thickBot="1" x14ac:dyDescent="0.25">
      <c r="B7" s="76" t="s">
        <v>58</v>
      </c>
      <c r="C7" s="66">
        <v>0</v>
      </c>
      <c r="D7" s="67">
        <v>2.498568975</v>
      </c>
      <c r="E7" s="67">
        <v>15.342379299999999</v>
      </c>
      <c r="F7" s="67">
        <v>0</v>
      </c>
      <c r="G7" s="67">
        <v>10.2855799</v>
      </c>
      <c r="H7" s="68">
        <v>13.372788760000001</v>
      </c>
      <c r="I7" s="67">
        <v>286.17839839999999</v>
      </c>
      <c r="J7" s="67">
        <v>316.10475869999999</v>
      </c>
      <c r="K7" s="67">
        <v>257.11570710000001</v>
      </c>
      <c r="L7" s="67">
        <v>269.30761680000001</v>
      </c>
      <c r="M7" s="67">
        <v>265.5541035</v>
      </c>
      <c r="N7" s="68">
        <v>251.08996540000001</v>
      </c>
      <c r="O7" s="69">
        <v>13.8</v>
      </c>
      <c r="P7" s="123">
        <v>271.89999999999998</v>
      </c>
    </row>
    <row r="8" spans="1:16" x14ac:dyDescent="0.2">
      <c r="B8" s="118"/>
      <c r="C8" s="101" t="s">
        <v>6</v>
      </c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</row>
    <row r="10" spans="1:16" ht="16" thickBot="1" x14ac:dyDescent="0.25">
      <c r="A10" s="48" t="s">
        <v>484</v>
      </c>
      <c r="B10" s="9" t="s">
        <v>313</v>
      </c>
    </row>
    <row r="11" spans="1:16" ht="16" thickBot="1" x14ac:dyDescent="0.25">
      <c r="B11" s="120" t="s">
        <v>306</v>
      </c>
      <c r="C11" s="241" t="s">
        <v>302</v>
      </c>
      <c r="D11" s="242"/>
      <c r="E11" s="242"/>
      <c r="F11" s="242"/>
      <c r="G11" s="242"/>
      <c r="H11" s="243"/>
      <c r="I11" s="242" t="s">
        <v>309</v>
      </c>
      <c r="J11" s="242"/>
      <c r="K11" s="242"/>
      <c r="L11" s="242"/>
      <c r="M11" s="242"/>
      <c r="N11" s="243"/>
      <c r="O11" s="120" t="s">
        <v>304</v>
      </c>
      <c r="P11" s="119" t="s">
        <v>305</v>
      </c>
    </row>
    <row r="12" spans="1:16" x14ac:dyDescent="0.2">
      <c r="B12" s="75" t="s">
        <v>54</v>
      </c>
      <c r="C12" s="60">
        <v>1737.6975480000001</v>
      </c>
      <c r="D12" s="61">
        <v>2286.5161290000001</v>
      </c>
      <c r="E12" s="61">
        <v>1588.8150009999999</v>
      </c>
      <c r="F12" s="61">
        <v>2061.6200100000001</v>
      </c>
      <c r="G12" s="61">
        <v>1480.192978</v>
      </c>
      <c r="H12" s="62">
        <v>1917.6670939999999</v>
      </c>
      <c r="I12" s="61">
        <v>71.0200076</v>
      </c>
      <c r="J12" s="61">
        <v>67.816587400000003</v>
      </c>
      <c r="K12" s="61">
        <v>72.776595740000005</v>
      </c>
      <c r="L12" s="61">
        <v>55.963682130000002</v>
      </c>
      <c r="M12" s="61">
        <v>58.59673634</v>
      </c>
      <c r="N12" s="62">
        <v>11.381777599999999</v>
      </c>
      <c r="O12" s="107">
        <v>1869.8</v>
      </c>
      <c r="P12" s="121">
        <v>123</v>
      </c>
    </row>
    <row r="13" spans="1:16" x14ac:dyDescent="0.2">
      <c r="B13" s="75" t="s">
        <v>55</v>
      </c>
      <c r="C13" s="60">
        <v>1502.468977</v>
      </c>
      <c r="D13" s="61">
        <v>2731.1781169999999</v>
      </c>
      <c r="E13" s="61">
        <v>2736.4751729999998</v>
      </c>
      <c r="F13" s="61">
        <v>1210.0901220000001</v>
      </c>
      <c r="G13" s="61">
        <v>1036.909735</v>
      </c>
      <c r="H13" s="62">
        <v>1748.7170630000001</v>
      </c>
      <c r="I13" s="61">
        <v>64.788002329999998</v>
      </c>
      <c r="J13" s="61">
        <v>63.116268589999997</v>
      </c>
      <c r="K13" s="61">
        <v>55.040995189999997</v>
      </c>
      <c r="L13" s="61">
        <v>49.310599660000001</v>
      </c>
      <c r="M13" s="61">
        <v>41.157407409999998</v>
      </c>
      <c r="N13" s="62">
        <v>42.494980509999998</v>
      </c>
      <c r="O13" s="63">
        <v>2627</v>
      </c>
      <c r="P13" s="122">
        <v>118.8</v>
      </c>
    </row>
    <row r="14" spans="1:16" x14ac:dyDescent="0.2">
      <c r="B14" s="75" t="s">
        <v>56</v>
      </c>
      <c r="C14" s="60">
        <v>711.45077719999995</v>
      </c>
      <c r="D14" s="61">
        <v>1382.8292919999999</v>
      </c>
      <c r="E14" s="61">
        <v>690.94731869999998</v>
      </c>
      <c r="F14" s="61">
        <v>509.14766279999998</v>
      </c>
      <c r="G14" s="61">
        <v>1015.808543</v>
      </c>
      <c r="H14" s="62">
        <v>574.16643780000004</v>
      </c>
      <c r="I14" s="61">
        <v>48.506190140000001</v>
      </c>
      <c r="J14" s="61">
        <v>36.391865899999999</v>
      </c>
      <c r="K14" s="61">
        <v>52.755268370000003</v>
      </c>
      <c r="L14" s="61">
        <v>33.1254536</v>
      </c>
      <c r="M14" s="61">
        <v>22.123211090000002</v>
      </c>
      <c r="N14" s="62">
        <v>40.220454549999999</v>
      </c>
      <c r="O14" s="63">
        <v>1354.4</v>
      </c>
      <c r="P14" s="122">
        <v>128.30000000000001</v>
      </c>
    </row>
    <row r="15" spans="1:16" x14ac:dyDescent="0.2">
      <c r="B15" s="75" t="s">
        <v>57</v>
      </c>
      <c r="C15" s="60">
        <v>3276.927674</v>
      </c>
      <c r="D15" s="61">
        <v>1663.3580750000001</v>
      </c>
      <c r="E15" s="61">
        <v>1793.613104</v>
      </c>
      <c r="F15" s="61">
        <v>1305.7021910000001</v>
      </c>
      <c r="G15" s="61">
        <v>1299.079017</v>
      </c>
      <c r="H15" s="62">
        <v>1258.8453239999999</v>
      </c>
      <c r="I15" s="61">
        <v>15.64533054</v>
      </c>
      <c r="J15" s="61">
        <v>28.716088330000002</v>
      </c>
      <c r="K15" s="61">
        <v>18.80653427</v>
      </c>
      <c r="L15" s="61">
        <v>4.2163077930000004</v>
      </c>
      <c r="M15" s="61">
        <v>29.931506850000002</v>
      </c>
      <c r="N15" s="62">
        <v>19.133169680000002</v>
      </c>
      <c r="O15" s="63">
        <v>2391</v>
      </c>
      <c r="P15" s="122">
        <v>93.6</v>
      </c>
    </row>
    <row r="16" spans="1:16" ht="16" thickBot="1" x14ac:dyDescent="0.25">
      <c r="B16" s="76" t="s">
        <v>58</v>
      </c>
      <c r="C16" s="66">
        <v>200.1789751</v>
      </c>
      <c r="D16" s="67">
        <v>166.70817719999999</v>
      </c>
      <c r="E16" s="67">
        <v>170.63862449999999</v>
      </c>
      <c r="F16" s="67">
        <v>116.1893745</v>
      </c>
      <c r="G16" s="67">
        <v>141.3740209</v>
      </c>
      <c r="H16" s="68">
        <v>170.81285600000001</v>
      </c>
      <c r="I16" s="67">
        <v>9.5795418889999997</v>
      </c>
      <c r="J16" s="67">
        <v>12.9481398</v>
      </c>
      <c r="K16" s="67">
        <v>0</v>
      </c>
      <c r="L16" s="67">
        <v>10.82772202</v>
      </c>
      <c r="M16" s="67">
        <v>0</v>
      </c>
      <c r="N16" s="68">
        <v>5.5044510390000001</v>
      </c>
      <c r="O16" s="69">
        <v>275.60000000000002</v>
      </c>
      <c r="P16" s="123">
        <v>21.5</v>
      </c>
    </row>
    <row r="17" spans="3:3" x14ac:dyDescent="0.2">
      <c r="C17" s="101" t="s">
        <v>6</v>
      </c>
    </row>
  </sheetData>
  <mergeCells count="4">
    <mergeCell ref="C2:H2"/>
    <mergeCell ref="I2:N2"/>
    <mergeCell ref="C11:H11"/>
    <mergeCell ref="I11:N11"/>
  </mergeCells>
  <phoneticPr fontId="7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AF911-CEDC-48B6-9B40-04AF725ECFCE}">
  <dimension ref="A1:X92"/>
  <sheetViews>
    <sheetView zoomScale="70" zoomScaleNormal="70" workbookViewId="0">
      <selection activeCell="N1" sqref="N1"/>
    </sheetView>
  </sheetViews>
  <sheetFormatPr baseColWidth="10" defaultColWidth="17.83203125" defaultRowHeight="14" x14ac:dyDescent="0.15"/>
  <cols>
    <col min="1" max="1" width="17.83203125" style="130" customWidth="1"/>
    <col min="2" max="10" width="17.83203125" style="130"/>
    <col min="11" max="11" width="17.83203125" style="169"/>
    <col min="12" max="13" width="17.83203125" style="177"/>
    <col min="14" max="16384" width="17.83203125" style="130"/>
  </cols>
  <sheetData>
    <row r="1" spans="1:24" x14ac:dyDescent="0.15">
      <c r="A1" s="130" t="s">
        <v>485</v>
      </c>
      <c r="N1" s="130" t="s">
        <v>486</v>
      </c>
    </row>
    <row r="2" spans="1:24" ht="15" thickBot="1" x14ac:dyDescent="0.2">
      <c r="A2" s="168" t="s">
        <v>333</v>
      </c>
      <c r="N2" s="168" t="s">
        <v>334</v>
      </c>
    </row>
    <row r="3" spans="1:24" ht="16" thickBot="1" x14ac:dyDescent="0.25">
      <c r="A3" s="170" t="s">
        <v>335</v>
      </c>
      <c r="B3" s="171" t="s">
        <v>336</v>
      </c>
      <c r="C3" s="171" t="s">
        <v>337</v>
      </c>
      <c r="D3" s="171" t="s">
        <v>338</v>
      </c>
      <c r="E3" s="171" t="s">
        <v>339</v>
      </c>
      <c r="F3" s="172" t="s">
        <v>340</v>
      </c>
      <c r="G3" s="130" t="s">
        <v>341</v>
      </c>
      <c r="H3" s="130" t="s">
        <v>342</v>
      </c>
      <c r="J3" s="170" t="s">
        <v>343</v>
      </c>
      <c r="K3" s="199" t="s">
        <v>344</v>
      </c>
      <c r="L3" s="218"/>
      <c r="N3" s="178" t="s">
        <v>335</v>
      </c>
      <c r="O3" s="179" t="s">
        <v>336</v>
      </c>
      <c r="P3" s="179" t="s">
        <v>345</v>
      </c>
      <c r="Q3" s="179" t="s">
        <v>346</v>
      </c>
      <c r="R3" s="179" t="s">
        <v>339</v>
      </c>
      <c r="S3" s="180" t="s">
        <v>340</v>
      </c>
      <c r="T3" s="118" t="s">
        <v>341</v>
      </c>
      <c r="U3" s="118" t="s">
        <v>342</v>
      </c>
      <c r="V3" s="118"/>
      <c r="W3" s="170" t="s">
        <v>343</v>
      </c>
      <c r="X3" s="199" t="s">
        <v>344</v>
      </c>
    </row>
    <row r="4" spans="1:24" ht="15" x14ac:dyDescent="0.2">
      <c r="A4" s="173" t="s">
        <v>347</v>
      </c>
      <c r="B4" s="149" t="s">
        <v>51</v>
      </c>
      <c r="C4" s="104">
        <v>57.8</v>
      </c>
      <c r="D4" s="104">
        <v>28.250462951666702</v>
      </c>
      <c r="E4" s="104">
        <f>D4-C4</f>
        <v>-29.549537048333296</v>
      </c>
      <c r="F4" s="174">
        <f>(D4-C4)/C4*100</f>
        <v>-51.123766519607784</v>
      </c>
      <c r="G4" s="175">
        <f>AVERAGE(E4:E8)</f>
        <v>-12.574678721799993</v>
      </c>
      <c r="H4" s="175">
        <f>AVERAGE(F4:F8)</f>
        <v>-37.30815043197142</v>
      </c>
      <c r="J4" s="196">
        <f>ABS(E4)</f>
        <v>29.549537048333296</v>
      </c>
      <c r="K4" s="200">
        <f>ABS(F4)</f>
        <v>51.123766519607784</v>
      </c>
      <c r="L4" s="219"/>
      <c r="N4" s="181" t="s">
        <v>348</v>
      </c>
      <c r="O4" s="149" t="s">
        <v>51</v>
      </c>
      <c r="P4" s="104">
        <v>2539.6999999999998</v>
      </c>
      <c r="Q4" s="104">
        <v>3167.67688633333</v>
      </c>
      <c r="R4" s="104">
        <f>Q4-P4</f>
        <v>627.97688633333019</v>
      </c>
      <c r="S4" s="174">
        <f>(Q4-P4)/P4*100</f>
        <v>24.726419905238028</v>
      </c>
      <c r="T4" s="182">
        <f>AVERAGE(R4:R7)</f>
        <v>475.66873455420927</v>
      </c>
      <c r="U4" s="182">
        <f>AVERAGE(S4:S7)</f>
        <v>5.2257536270221259</v>
      </c>
      <c r="V4" s="118"/>
      <c r="W4" s="202">
        <f>ABS(R4)</f>
        <v>627.97688633333019</v>
      </c>
      <c r="X4" s="204">
        <f>ABS(S4)</f>
        <v>24.726419905238028</v>
      </c>
    </row>
    <row r="5" spans="1:24" ht="15" x14ac:dyDescent="0.2">
      <c r="A5" s="75" t="s">
        <v>55</v>
      </c>
      <c r="B5" s="46" t="s">
        <v>51</v>
      </c>
      <c r="C5" s="61">
        <v>30.6</v>
      </c>
      <c r="D5" s="61">
        <v>27.194823060000001</v>
      </c>
      <c r="E5" s="61">
        <f t="shared" ref="E5:E13" si="0">D5-C5</f>
        <v>-3.4051769400000005</v>
      </c>
      <c r="F5" s="72">
        <f t="shared" ref="F5:F13" si="1">(D5-C5)/C5*100</f>
        <v>-11.128029215686276</v>
      </c>
      <c r="J5" s="196">
        <f t="shared" ref="J5:K63" si="2">ABS(E5)</f>
        <v>3.4051769400000005</v>
      </c>
      <c r="K5" s="200">
        <f t="shared" si="2"/>
        <v>11.128029215686276</v>
      </c>
      <c r="L5" s="219"/>
      <c r="N5" s="183"/>
      <c r="O5" s="46" t="s">
        <v>250</v>
      </c>
      <c r="P5" s="61">
        <v>2523.6999999999998</v>
      </c>
      <c r="Q5" s="61">
        <v>3259.4146006666701</v>
      </c>
      <c r="R5" s="61">
        <f t="shared" ref="R5:R7" si="3">Q5-P5</f>
        <v>735.71460066667032</v>
      </c>
      <c r="S5" s="72">
        <f t="shared" ref="S5:S7" si="4">(Q5-P5)/P5*100</f>
        <v>29.152220971853644</v>
      </c>
      <c r="T5" s="118"/>
      <c r="U5" s="118"/>
      <c r="V5" s="118"/>
      <c r="W5" s="202">
        <f t="shared" ref="W5:X20" si="5">ABS(R5)</f>
        <v>735.71460066667032</v>
      </c>
      <c r="X5" s="204">
        <f t="shared" si="5"/>
        <v>29.152220971853644</v>
      </c>
    </row>
    <row r="6" spans="1:24" ht="15" x14ac:dyDescent="0.2">
      <c r="A6" s="75" t="s">
        <v>56</v>
      </c>
      <c r="B6" s="46" t="s">
        <v>51</v>
      </c>
      <c r="C6" s="61">
        <v>35.9</v>
      </c>
      <c r="D6" s="61">
        <v>27.995056291000001</v>
      </c>
      <c r="E6" s="61">
        <f t="shared" si="0"/>
        <v>-7.9049437089999977</v>
      </c>
      <c r="F6" s="72">
        <f t="shared" si="1"/>
        <v>-22.019341807799435</v>
      </c>
      <c r="J6" s="196">
        <f t="shared" si="2"/>
        <v>7.9049437089999977</v>
      </c>
      <c r="K6" s="200">
        <f t="shared" si="2"/>
        <v>22.019341807799435</v>
      </c>
      <c r="L6" s="219"/>
      <c r="N6" s="183"/>
      <c r="O6" s="46" t="s">
        <v>349</v>
      </c>
      <c r="P6" s="61">
        <v>38</v>
      </c>
      <c r="Q6" s="61">
        <v>15.3301525501667</v>
      </c>
      <c r="R6" s="61">
        <f t="shared" si="3"/>
        <v>-22.669847449833298</v>
      </c>
      <c r="S6" s="72">
        <f t="shared" si="4"/>
        <v>-59.657493289034988</v>
      </c>
      <c r="T6" s="118"/>
      <c r="U6" s="118"/>
      <c r="V6" s="118"/>
      <c r="W6" s="202">
        <f t="shared" si="5"/>
        <v>22.669847449833298</v>
      </c>
      <c r="X6" s="204">
        <f t="shared" si="5"/>
        <v>59.657493289034988</v>
      </c>
    </row>
    <row r="7" spans="1:24" ht="16" thickBot="1" x14ac:dyDescent="0.25">
      <c r="A7" s="75" t="s">
        <v>57</v>
      </c>
      <c r="B7" s="46" t="s">
        <v>51</v>
      </c>
      <c r="C7" s="61">
        <v>31.9</v>
      </c>
      <c r="D7" s="61">
        <v>17.975863087499999</v>
      </c>
      <c r="E7" s="61">
        <f t="shared" si="0"/>
        <v>-13.9241369125</v>
      </c>
      <c r="F7" s="72">
        <f t="shared" si="1"/>
        <v>-43.649332014106584</v>
      </c>
      <c r="J7" s="196">
        <f t="shared" si="2"/>
        <v>13.9241369125</v>
      </c>
      <c r="K7" s="200">
        <f t="shared" si="2"/>
        <v>43.649332014106584</v>
      </c>
      <c r="L7" s="219"/>
      <c r="N7" s="184"/>
      <c r="O7" s="152" t="s">
        <v>251</v>
      </c>
      <c r="P7" s="67">
        <v>2105</v>
      </c>
      <c r="Q7" s="67">
        <v>2666.6532986666698</v>
      </c>
      <c r="R7" s="67">
        <f t="shared" si="3"/>
        <v>561.6532986666698</v>
      </c>
      <c r="S7" s="79">
        <f t="shared" si="4"/>
        <v>26.681866920031823</v>
      </c>
      <c r="T7" s="118"/>
      <c r="U7" s="118"/>
      <c r="V7" s="118"/>
      <c r="W7" s="202">
        <f t="shared" si="5"/>
        <v>561.6532986666698</v>
      </c>
      <c r="X7" s="204">
        <f t="shared" si="5"/>
        <v>26.681866920031823</v>
      </c>
    </row>
    <row r="8" spans="1:24" ht="16" thickBot="1" x14ac:dyDescent="0.25">
      <c r="A8" s="76" t="s">
        <v>58</v>
      </c>
      <c r="B8" s="152" t="s">
        <v>51</v>
      </c>
      <c r="C8" s="67">
        <v>13.8</v>
      </c>
      <c r="D8" s="67">
        <v>5.7104010008333299</v>
      </c>
      <c r="E8" s="67">
        <f t="shared" si="0"/>
        <v>-8.0895989991666717</v>
      </c>
      <c r="F8" s="79">
        <f t="shared" si="1"/>
        <v>-58.620282602657035</v>
      </c>
      <c r="G8" s="130" t="s">
        <v>341</v>
      </c>
      <c r="H8" s="130" t="s">
        <v>342</v>
      </c>
      <c r="J8" s="196">
        <f t="shared" si="2"/>
        <v>8.0895989991666717</v>
      </c>
      <c r="K8" s="200">
        <f t="shared" si="2"/>
        <v>58.620282602657035</v>
      </c>
      <c r="L8" s="219"/>
      <c r="N8" s="181" t="s">
        <v>350</v>
      </c>
      <c r="O8" s="149" t="s">
        <v>51</v>
      </c>
      <c r="P8" s="104">
        <v>2032.8</v>
      </c>
      <c r="Q8" s="104">
        <v>2956.3180358333302</v>
      </c>
      <c r="R8" s="104">
        <f>Q8-P8</f>
        <v>923.51803583333026</v>
      </c>
      <c r="S8" s="174">
        <f>(Q8-P8)/P8*100</f>
        <v>45.430836079955249</v>
      </c>
      <c r="T8" s="182">
        <f>AVERAGE(R8:R11)</f>
        <v>375.56477844041581</v>
      </c>
      <c r="U8" s="182">
        <f>AVERAGE(S8:S11)</f>
        <v>20.896749950701643</v>
      </c>
      <c r="V8" s="118"/>
      <c r="W8" s="202">
        <f t="shared" si="5"/>
        <v>923.51803583333026</v>
      </c>
      <c r="X8" s="204">
        <f t="shared" si="5"/>
        <v>45.430836079955249</v>
      </c>
    </row>
    <row r="9" spans="1:24" ht="15" x14ac:dyDescent="0.2">
      <c r="A9" s="176" t="s">
        <v>347</v>
      </c>
      <c r="B9" s="46" t="s">
        <v>351</v>
      </c>
      <c r="C9" s="61">
        <v>2246.1</v>
      </c>
      <c r="D9" s="61">
        <v>2551.0021006666698</v>
      </c>
      <c r="E9" s="61">
        <f t="shared" si="0"/>
        <v>304.90210066666987</v>
      </c>
      <c r="F9" s="72">
        <f t="shared" si="1"/>
        <v>13.574734013030135</v>
      </c>
      <c r="G9" s="175">
        <f>AVERAGE(E9:E13)</f>
        <v>342.17857960666799</v>
      </c>
      <c r="H9" s="175">
        <f>AVERAGE(F9:F13)</f>
        <v>15.178646368590435</v>
      </c>
      <c r="J9" s="196">
        <f t="shared" si="2"/>
        <v>304.90210066666987</v>
      </c>
      <c r="K9" s="200">
        <f t="shared" si="2"/>
        <v>13.574734013030135</v>
      </c>
      <c r="L9" s="219"/>
      <c r="N9" s="183"/>
      <c r="O9" s="46" t="s">
        <v>250</v>
      </c>
      <c r="P9" s="61">
        <v>91.3</v>
      </c>
      <c r="Q9" s="61">
        <v>106.483084428333</v>
      </c>
      <c r="R9" s="61">
        <f t="shared" ref="R9:R11" si="6">Q9-P9</f>
        <v>15.183084428333004</v>
      </c>
      <c r="S9" s="72">
        <f t="shared" ref="S9:S11" si="7">(Q9-P9)/P9*100</f>
        <v>16.62988436838226</v>
      </c>
      <c r="T9" s="118"/>
      <c r="U9" s="118"/>
      <c r="V9" s="118"/>
      <c r="W9" s="202">
        <f t="shared" si="5"/>
        <v>15.183084428333004</v>
      </c>
      <c r="X9" s="204">
        <f t="shared" si="5"/>
        <v>16.62988436838226</v>
      </c>
    </row>
    <row r="10" spans="1:24" ht="15" x14ac:dyDescent="0.2">
      <c r="A10" s="75" t="s">
        <v>55</v>
      </c>
      <c r="B10" s="46" t="s">
        <v>351</v>
      </c>
      <c r="C10" s="61">
        <v>1727.3</v>
      </c>
      <c r="D10" s="61">
        <v>2060.0116604999998</v>
      </c>
      <c r="E10" s="61">
        <f t="shared" si="0"/>
        <v>332.71166049999988</v>
      </c>
      <c r="F10" s="72">
        <f t="shared" si="1"/>
        <v>19.261949892896421</v>
      </c>
      <c r="J10" s="196">
        <f t="shared" si="2"/>
        <v>332.71166049999988</v>
      </c>
      <c r="K10" s="200">
        <f t="shared" si="2"/>
        <v>19.261949892896421</v>
      </c>
      <c r="L10" s="219"/>
      <c r="N10" s="183"/>
      <c r="O10" s="46" t="s">
        <v>349</v>
      </c>
      <c r="P10" s="61">
        <v>2618</v>
      </c>
      <c r="Q10" s="61">
        <v>2936.0052193333299</v>
      </c>
      <c r="R10" s="61">
        <f t="shared" si="6"/>
        <v>318.00521933332993</v>
      </c>
      <c r="S10" s="72">
        <f t="shared" si="7"/>
        <v>12.146876215940793</v>
      </c>
      <c r="T10" s="118"/>
      <c r="U10" s="118"/>
      <c r="V10" s="118"/>
      <c r="W10" s="202">
        <f t="shared" si="5"/>
        <v>318.00521933332993</v>
      </c>
      <c r="X10" s="204">
        <f t="shared" si="5"/>
        <v>12.146876215940793</v>
      </c>
    </row>
    <row r="11" spans="1:24" ht="16" thickBot="1" x14ac:dyDescent="0.25">
      <c r="A11" s="75" t="s">
        <v>56</v>
      </c>
      <c r="B11" s="46" t="s">
        <v>351</v>
      </c>
      <c r="C11" s="61">
        <v>775.9</v>
      </c>
      <c r="D11" s="61">
        <v>905.53800605000004</v>
      </c>
      <c r="E11" s="61">
        <f t="shared" si="0"/>
        <v>129.63800605000006</v>
      </c>
      <c r="F11" s="72">
        <f t="shared" si="1"/>
        <v>16.708081718004905</v>
      </c>
      <c r="J11" s="196">
        <f t="shared" si="2"/>
        <v>129.63800605000006</v>
      </c>
      <c r="K11" s="200">
        <f t="shared" si="2"/>
        <v>16.708081718004905</v>
      </c>
      <c r="L11" s="219"/>
      <c r="N11" s="184"/>
      <c r="O11" s="152" t="s">
        <v>251</v>
      </c>
      <c r="P11" s="67">
        <v>2618</v>
      </c>
      <c r="Q11" s="67">
        <v>2863.5527741666701</v>
      </c>
      <c r="R11" s="67">
        <f t="shared" si="6"/>
        <v>245.55277416667013</v>
      </c>
      <c r="S11" s="79">
        <f t="shared" si="7"/>
        <v>9.3794031385282715</v>
      </c>
      <c r="T11" s="118"/>
      <c r="U11" s="118"/>
      <c r="V11" s="118"/>
      <c r="W11" s="202">
        <f t="shared" si="5"/>
        <v>245.55277416667013</v>
      </c>
      <c r="X11" s="204">
        <f t="shared" si="5"/>
        <v>9.3794031385282715</v>
      </c>
    </row>
    <row r="12" spans="1:24" ht="15" x14ac:dyDescent="0.2">
      <c r="A12" s="75" t="s">
        <v>57</v>
      </c>
      <c r="B12" s="46" t="s">
        <v>351</v>
      </c>
      <c r="C12" s="61">
        <v>3692.4</v>
      </c>
      <c r="D12" s="61">
        <v>4633.7160391666703</v>
      </c>
      <c r="E12" s="61">
        <f t="shared" si="0"/>
        <v>941.31603916667018</v>
      </c>
      <c r="F12" s="72">
        <f t="shared" si="1"/>
        <v>25.4933387272958</v>
      </c>
      <c r="J12" s="196">
        <f t="shared" si="2"/>
        <v>941.31603916667018</v>
      </c>
      <c r="K12" s="200">
        <f t="shared" si="2"/>
        <v>25.4933387272958</v>
      </c>
      <c r="L12" s="219"/>
      <c r="N12" s="181" t="s">
        <v>352</v>
      </c>
      <c r="O12" s="149" t="s">
        <v>51</v>
      </c>
      <c r="P12" s="104">
        <v>42.4</v>
      </c>
      <c r="Q12" s="104">
        <v>14.8654745171667</v>
      </c>
      <c r="R12" s="104">
        <f>Q12-P12</f>
        <v>-27.534525482833299</v>
      </c>
      <c r="S12" s="174">
        <f>(Q12-P12)/P12*100</f>
        <v>-64.939918591587968</v>
      </c>
      <c r="T12" s="182">
        <f>AVERAGE(R12:R15)</f>
        <v>357.90433908762418</v>
      </c>
      <c r="U12" s="182">
        <f>AVERAGE(S12:S15)</f>
        <v>2.1325793689494459</v>
      </c>
      <c r="V12" s="118"/>
      <c r="W12" s="202">
        <f t="shared" si="5"/>
        <v>27.534525482833299</v>
      </c>
      <c r="X12" s="204">
        <f t="shared" si="5"/>
        <v>64.939918591587968</v>
      </c>
    </row>
    <row r="13" spans="1:24" ht="16" thickBot="1" x14ac:dyDescent="0.25">
      <c r="A13" s="76" t="s">
        <v>58</v>
      </c>
      <c r="B13" s="152" t="s">
        <v>351</v>
      </c>
      <c r="C13" s="67">
        <v>271.89999999999998</v>
      </c>
      <c r="D13" s="67">
        <v>274.22509165000002</v>
      </c>
      <c r="E13" s="67">
        <f t="shared" si="0"/>
        <v>2.3250916500000471</v>
      </c>
      <c r="F13" s="79">
        <f t="shared" si="1"/>
        <v>0.85512749172491631</v>
      </c>
      <c r="J13" s="196">
        <f t="shared" si="2"/>
        <v>2.3250916500000471</v>
      </c>
      <c r="K13" s="200">
        <f t="shared" si="2"/>
        <v>0.85512749172491631</v>
      </c>
      <c r="L13" s="219"/>
      <c r="N13" s="183"/>
      <c r="O13" s="46" t="s">
        <v>250</v>
      </c>
      <c r="P13" s="61">
        <v>2213.6</v>
      </c>
      <c r="Q13" s="61">
        <v>2764.01526333333</v>
      </c>
      <c r="R13" s="61">
        <f t="shared" ref="R13:R15" si="8">Q13-P13</f>
        <v>550.41526333333013</v>
      </c>
      <c r="S13" s="72">
        <f t="shared" ref="S13:S15" si="9">(Q13-P13)/P13*100</f>
        <v>24.86516368509804</v>
      </c>
      <c r="T13" s="118"/>
      <c r="U13" s="118"/>
      <c r="V13" s="118"/>
      <c r="W13" s="202">
        <f t="shared" si="5"/>
        <v>550.41526333333013</v>
      </c>
      <c r="X13" s="204">
        <f t="shared" si="5"/>
        <v>24.86516368509804</v>
      </c>
    </row>
    <row r="14" spans="1:24" ht="15" x14ac:dyDescent="0.2">
      <c r="A14" s="106" t="s">
        <v>353</v>
      </c>
      <c r="B14" s="149" t="s">
        <v>51</v>
      </c>
      <c r="C14" s="104">
        <v>1869.8</v>
      </c>
      <c r="D14" s="104">
        <v>1845.4181266666701</v>
      </c>
      <c r="E14" s="104">
        <f>D14-C14</f>
        <v>-24.38187333332985</v>
      </c>
      <c r="F14" s="174">
        <f>(D14-C14)/C14*100</f>
        <v>-1.3039829571788346</v>
      </c>
      <c r="G14" s="175">
        <f>AVERAGE(E14:E18)</f>
        <v>-420.68915361000001</v>
      </c>
      <c r="H14" s="175">
        <f>AVERAGE(F14:F18)</f>
        <v>-27.868975692295123</v>
      </c>
      <c r="J14" s="196">
        <f t="shared" si="2"/>
        <v>24.38187333332985</v>
      </c>
      <c r="K14" s="200">
        <f t="shared" si="2"/>
        <v>1.3039829571788346</v>
      </c>
      <c r="L14" s="219"/>
      <c r="N14" s="183"/>
      <c r="O14" s="46" t="s">
        <v>349</v>
      </c>
      <c r="P14" s="61">
        <v>1526.1</v>
      </c>
      <c r="Q14" s="61">
        <v>1996.6904116666699</v>
      </c>
      <c r="R14" s="61">
        <f t="shared" si="8"/>
        <v>470.59041166666998</v>
      </c>
      <c r="S14" s="72">
        <f t="shared" si="9"/>
        <v>30.836145184894175</v>
      </c>
      <c r="T14" s="118"/>
      <c r="U14" s="118"/>
      <c r="V14" s="118"/>
      <c r="W14" s="202">
        <f t="shared" si="5"/>
        <v>470.59041166666998</v>
      </c>
      <c r="X14" s="204">
        <f t="shared" si="5"/>
        <v>30.836145184894175</v>
      </c>
    </row>
    <row r="15" spans="1:24" ht="16" thickBot="1" x14ac:dyDescent="0.25">
      <c r="A15" s="75" t="s">
        <v>55</v>
      </c>
      <c r="B15" s="46" t="s">
        <v>51</v>
      </c>
      <c r="C15" s="61">
        <v>2627</v>
      </c>
      <c r="D15" s="61">
        <v>1827.6398644999999</v>
      </c>
      <c r="E15" s="61">
        <f t="shared" ref="E15:E23" si="10">D15-C15</f>
        <v>-799.36013550000007</v>
      </c>
      <c r="F15" s="72">
        <f t="shared" ref="F15:F23" si="11">(D15-C15)/C15*100</f>
        <v>-30.42863096688238</v>
      </c>
      <c r="J15" s="196">
        <f t="shared" si="2"/>
        <v>799.36013550000007</v>
      </c>
      <c r="K15" s="200">
        <f t="shared" si="2"/>
        <v>30.42863096688238</v>
      </c>
      <c r="L15" s="219"/>
      <c r="N15" s="184"/>
      <c r="O15" s="152" t="s">
        <v>251</v>
      </c>
      <c r="P15" s="67">
        <v>2465.8000000000002</v>
      </c>
      <c r="Q15" s="67">
        <v>2903.9462068333301</v>
      </c>
      <c r="R15" s="67">
        <f t="shared" si="8"/>
        <v>438.14620683332987</v>
      </c>
      <c r="S15" s="79">
        <f t="shared" si="9"/>
        <v>17.768927197393538</v>
      </c>
      <c r="T15" s="118"/>
      <c r="U15" s="118"/>
      <c r="V15" s="118"/>
      <c r="W15" s="202">
        <f t="shared" si="5"/>
        <v>438.14620683332987</v>
      </c>
      <c r="X15" s="204">
        <f t="shared" si="5"/>
        <v>17.768927197393538</v>
      </c>
    </row>
    <row r="16" spans="1:24" ht="15" x14ac:dyDescent="0.2">
      <c r="A16" s="75" t="s">
        <v>56</v>
      </c>
      <c r="B16" s="46" t="s">
        <v>51</v>
      </c>
      <c r="C16" s="61">
        <v>1354.4</v>
      </c>
      <c r="D16" s="61">
        <v>814.05833858333301</v>
      </c>
      <c r="E16" s="61">
        <f t="shared" si="10"/>
        <v>-540.34166141666708</v>
      </c>
      <c r="F16" s="72">
        <f t="shared" si="11"/>
        <v>-39.895279194969504</v>
      </c>
      <c r="J16" s="196">
        <f t="shared" si="2"/>
        <v>540.34166141666708</v>
      </c>
      <c r="K16" s="200">
        <f t="shared" si="2"/>
        <v>39.895279194969504</v>
      </c>
      <c r="L16" s="219"/>
      <c r="N16" s="181" t="s">
        <v>354</v>
      </c>
      <c r="O16" s="149" t="s">
        <v>51</v>
      </c>
      <c r="P16" s="104">
        <v>2618.1</v>
      </c>
      <c r="Q16" s="104">
        <v>2810.7898391666699</v>
      </c>
      <c r="R16" s="104">
        <f>Q16-P16</f>
        <v>192.68983916667003</v>
      </c>
      <c r="S16" s="174">
        <f>(Q16-P16)/P16*100</f>
        <v>7.3599113542901353</v>
      </c>
      <c r="T16" s="182">
        <f>AVERAGE(R16:R19)</f>
        <v>-126.54478258625004</v>
      </c>
      <c r="U16" s="182">
        <f>AVERAGE(S16:S19)</f>
        <v>-14.722882685109621</v>
      </c>
      <c r="V16" s="118"/>
      <c r="W16" s="202">
        <f t="shared" si="5"/>
        <v>192.68983916667003</v>
      </c>
      <c r="X16" s="204">
        <f t="shared" si="5"/>
        <v>7.3599113542901353</v>
      </c>
    </row>
    <row r="17" spans="1:24" ht="15" x14ac:dyDescent="0.2">
      <c r="A17" s="75" t="s">
        <v>57</v>
      </c>
      <c r="B17" s="46" t="s">
        <v>51</v>
      </c>
      <c r="C17" s="61">
        <v>2391</v>
      </c>
      <c r="D17" s="61">
        <v>1766.25423083333</v>
      </c>
      <c r="E17" s="61">
        <f t="shared" si="10"/>
        <v>-624.74576916667002</v>
      </c>
      <c r="F17" s="72">
        <f t="shared" si="11"/>
        <v>-26.129057681583856</v>
      </c>
      <c r="J17" s="196">
        <f t="shared" si="2"/>
        <v>624.74576916667002</v>
      </c>
      <c r="K17" s="200">
        <f t="shared" si="2"/>
        <v>26.129057681583856</v>
      </c>
      <c r="L17" s="219"/>
      <c r="N17" s="183" t="s">
        <v>355</v>
      </c>
      <c r="O17" s="46" t="s">
        <v>250</v>
      </c>
      <c r="P17" s="61">
        <v>2594.4</v>
      </c>
      <c r="Q17" s="61">
        <v>2709.6918783333299</v>
      </c>
      <c r="R17" s="61">
        <f t="shared" ref="R17:R19" si="12">Q17-P17</f>
        <v>115.29187833332981</v>
      </c>
      <c r="S17" s="72">
        <f t="shared" ref="S17:S19" si="13">(Q17-P17)/P17*100</f>
        <v>4.443874434679687</v>
      </c>
      <c r="T17" s="118"/>
      <c r="U17" s="118"/>
      <c r="V17" s="118"/>
      <c r="W17" s="202">
        <f t="shared" si="5"/>
        <v>115.29187833332981</v>
      </c>
      <c r="X17" s="204">
        <f t="shared" si="5"/>
        <v>4.443874434679687</v>
      </c>
    </row>
    <row r="18" spans="1:24" ht="16" thickBot="1" x14ac:dyDescent="0.25">
      <c r="A18" s="76" t="s">
        <v>58</v>
      </c>
      <c r="B18" s="152" t="s">
        <v>51</v>
      </c>
      <c r="C18" s="67">
        <v>275.60000000000002</v>
      </c>
      <c r="D18" s="67">
        <v>160.98367136666701</v>
      </c>
      <c r="E18" s="67">
        <f t="shared" si="10"/>
        <v>-114.61632863333301</v>
      </c>
      <c r="F18" s="79">
        <f t="shared" si="11"/>
        <v>-41.587927660861027</v>
      </c>
      <c r="G18" s="130" t="s">
        <v>341</v>
      </c>
      <c r="H18" s="130" t="s">
        <v>342</v>
      </c>
      <c r="J18" s="196">
        <f t="shared" si="2"/>
        <v>114.61632863333301</v>
      </c>
      <c r="K18" s="200">
        <f t="shared" si="2"/>
        <v>41.587927660861027</v>
      </c>
      <c r="L18" s="219"/>
      <c r="N18" s="183"/>
      <c r="O18" s="46" t="s">
        <v>349</v>
      </c>
      <c r="P18" s="61">
        <v>2139.4</v>
      </c>
      <c r="Q18" s="61">
        <v>1365.9292600000001</v>
      </c>
      <c r="R18" s="61">
        <f t="shared" si="12"/>
        <v>-773.47073999999998</v>
      </c>
      <c r="S18" s="72">
        <f t="shared" si="13"/>
        <v>-36.153629054875196</v>
      </c>
      <c r="T18" s="118"/>
      <c r="U18" s="118"/>
      <c r="V18" s="118"/>
      <c r="W18" s="202">
        <f t="shared" si="5"/>
        <v>773.47073999999998</v>
      </c>
      <c r="X18" s="204">
        <f t="shared" si="5"/>
        <v>36.153629054875196</v>
      </c>
    </row>
    <row r="19" spans="1:24" ht="16" thickBot="1" x14ac:dyDescent="0.25">
      <c r="A19" s="75" t="s">
        <v>353</v>
      </c>
      <c r="B19" s="46" t="s">
        <v>351</v>
      </c>
      <c r="C19" s="61">
        <v>123</v>
      </c>
      <c r="D19" s="61">
        <v>56.259231135</v>
      </c>
      <c r="E19" s="61">
        <f t="shared" si="10"/>
        <v>-66.740768865000007</v>
      </c>
      <c r="F19" s="72">
        <f t="shared" si="11"/>
        <v>-54.260787695121962</v>
      </c>
      <c r="G19" s="175">
        <f>AVERAGE(E19:E23)</f>
        <v>-62.310170787966683</v>
      </c>
      <c r="H19" s="175">
        <f>AVERAGE(F19:F23)</f>
        <v>-65.759762400333756</v>
      </c>
      <c r="J19" s="196">
        <f t="shared" si="2"/>
        <v>66.740768865000007</v>
      </c>
      <c r="K19" s="200">
        <f t="shared" si="2"/>
        <v>54.260787695121962</v>
      </c>
      <c r="L19" s="219"/>
      <c r="N19" s="184"/>
      <c r="O19" s="152" t="s">
        <v>251</v>
      </c>
      <c r="P19" s="67">
        <v>117.8</v>
      </c>
      <c r="Q19" s="67">
        <v>77.109892154999997</v>
      </c>
      <c r="R19" s="67">
        <f t="shared" si="12"/>
        <v>-40.690107845</v>
      </c>
      <c r="S19" s="79">
        <f t="shared" si="13"/>
        <v>-34.541687474533106</v>
      </c>
      <c r="T19" s="118"/>
      <c r="U19" s="118"/>
      <c r="V19" s="118"/>
      <c r="W19" s="202">
        <f t="shared" si="5"/>
        <v>40.690107845</v>
      </c>
      <c r="X19" s="204">
        <f t="shared" si="5"/>
        <v>34.541687474533106</v>
      </c>
    </row>
    <row r="20" spans="1:24" ht="15" x14ac:dyDescent="0.2">
      <c r="A20" s="75" t="s">
        <v>55</v>
      </c>
      <c r="B20" s="46" t="s">
        <v>351</v>
      </c>
      <c r="C20" s="61">
        <v>118.8</v>
      </c>
      <c r="D20" s="61">
        <v>52.651375614999999</v>
      </c>
      <c r="E20" s="61">
        <f t="shared" si="10"/>
        <v>-66.148624385000005</v>
      </c>
      <c r="F20" s="72">
        <f t="shared" si="11"/>
        <v>-55.680660256734015</v>
      </c>
      <c r="J20" s="196">
        <f t="shared" si="2"/>
        <v>66.148624385000005</v>
      </c>
      <c r="K20" s="200">
        <f t="shared" si="2"/>
        <v>55.680660256734015</v>
      </c>
      <c r="L20" s="219"/>
      <c r="N20" s="181" t="s">
        <v>354</v>
      </c>
      <c r="O20" s="149" t="s">
        <v>51</v>
      </c>
      <c r="P20" s="104">
        <v>2614.6999999999998</v>
      </c>
      <c r="Q20" s="104">
        <v>2739.9681666666702</v>
      </c>
      <c r="R20" s="104">
        <f>Q20-P20</f>
        <v>125.26816666667037</v>
      </c>
      <c r="S20" s="174">
        <f>(Q20-P20)/P20*100</f>
        <v>4.7909192896573369</v>
      </c>
      <c r="T20" s="182">
        <f>AVERAGE(R20:R23)</f>
        <v>-134.03259208333162</v>
      </c>
      <c r="U20" s="182">
        <f>AVERAGE(S20:S23)</f>
        <v>-24.620876222183</v>
      </c>
      <c r="V20" s="118"/>
      <c r="W20" s="202">
        <f t="shared" si="5"/>
        <v>125.26816666667037</v>
      </c>
      <c r="X20" s="204">
        <f t="shared" si="5"/>
        <v>4.7909192896573369</v>
      </c>
    </row>
    <row r="21" spans="1:24" ht="15" x14ac:dyDescent="0.2">
      <c r="A21" s="75" t="s">
        <v>56</v>
      </c>
      <c r="B21" s="46" t="s">
        <v>351</v>
      </c>
      <c r="C21" s="61">
        <v>128.30000000000001</v>
      </c>
      <c r="D21" s="61">
        <v>38.853740608333297</v>
      </c>
      <c r="E21" s="61">
        <f t="shared" si="10"/>
        <v>-89.446259391666715</v>
      </c>
      <c r="F21" s="72">
        <f t="shared" si="11"/>
        <v>-69.716492121330248</v>
      </c>
      <c r="J21" s="196">
        <f t="shared" si="2"/>
        <v>89.446259391666715</v>
      </c>
      <c r="K21" s="200">
        <f t="shared" si="2"/>
        <v>69.716492121330248</v>
      </c>
      <c r="L21" s="219"/>
      <c r="N21" s="183" t="s">
        <v>356</v>
      </c>
      <c r="O21" s="46" t="s">
        <v>250</v>
      </c>
      <c r="P21" s="61">
        <v>2226.4</v>
      </c>
      <c r="Q21" s="61">
        <v>2477.30416666667</v>
      </c>
      <c r="R21" s="61">
        <f t="shared" ref="R21:R23" si="14">Q21-P21</f>
        <v>250.90416666666988</v>
      </c>
      <c r="S21" s="72">
        <f t="shared" ref="S21:S23" si="15">(Q21-P21)/P21*100</f>
        <v>11.269500838423907</v>
      </c>
      <c r="T21" s="118"/>
      <c r="U21" s="118"/>
      <c r="V21" s="118"/>
      <c r="W21" s="202">
        <f t="shared" ref="W21:X36" si="16">ABS(R21)</f>
        <v>250.90416666666988</v>
      </c>
      <c r="X21" s="204">
        <f t="shared" si="16"/>
        <v>11.269500838423907</v>
      </c>
    </row>
    <row r="22" spans="1:24" ht="15" x14ac:dyDescent="0.2">
      <c r="A22" s="75" t="s">
        <v>57</v>
      </c>
      <c r="B22" s="46" t="s">
        <v>351</v>
      </c>
      <c r="C22" s="61">
        <v>93.6</v>
      </c>
      <c r="D22" s="61">
        <v>19.4081562438333</v>
      </c>
      <c r="E22" s="61">
        <f t="shared" si="10"/>
        <v>-74.191843756166691</v>
      </c>
      <c r="F22" s="72">
        <f t="shared" si="11"/>
        <v>-79.26479033778493</v>
      </c>
      <c r="J22" s="196">
        <f t="shared" si="2"/>
        <v>74.191843756166691</v>
      </c>
      <c r="K22" s="200">
        <f t="shared" si="2"/>
        <v>79.26479033778493</v>
      </c>
      <c r="L22" s="219"/>
      <c r="N22" s="183"/>
      <c r="O22" s="46" t="s">
        <v>349</v>
      </c>
      <c r="P22" s="61">
        <v>1373.2</v>
      </c>
      <c r="Q22" s="61">
        <v>495.26159999999999</v>
      </c>
      <c r="R22" s="61">
        <f t="shared" si="14"/>
        <v>-877.9384</v>
      </c>
      <c r="S22" s="72">
        <f t="shared" si="15"/>
        <v>-63.933760559277594</v>
      </c>
      <c r="T22" s="118"/>
      <c r="U22" s="118"/>
      <c r="V22" s="118"/>
      <c r="W22" s="202">
        <f t="shared" si="16"/>
        <v>877.9384</v>
      </c>
      <c r="X22" s="204">
        <f t="shared" si="16"/>
        <v>63.933760559277594</v>
      </c>
    </row>
    <row r="23" spans="1:24" ht="16" thickBot="1" x14ac:dyDescent="0.25">
      <c r="A23" s="76" t="s">
        <v>58</v>
      </c>
      <c r="B23" s="152" t="s">
        <v>351</v>
      </c>
      <c r="C23" s="67">
        <v>21.5</v>
      </c>
      <c r="D23" s="67">
        <v>6.4766424579999997</v>
      </c>
      <c r="E23" s="67">
        <f t="shared" si="10"/>
        <v>-15.023357541999999</v>
      </c>
      <c r="F23" s="79">
        <f t="shared" si="11"/>
        <v>-69.876081590697666</v>
      </c>
      <c r="J23" s="196">
        <f t="shared" si="2"/>
        <v>15.023357541999999</v>
      </c>
      <c r="K23" s="200">
        <f t="shared" si="2"/>
        <v>69.876081590697666</v>
      </c>
      <c r="L23" s="219"/>
      <c r="N23" s="184"/>
      <c r="O23" s="152" t="s">
        <v>251</v>
      </c>
      <c r="P23" s="67">
        <v>67.900000000000006</v>
      </c>
      <c r="Q23" s="67">
        <v>33.535698333333301</v>
      </c>
      <c r="R23" s="67">
        <f t="shared" si="14"/>
        <v>-34.364301666666705</v>
      </c>
      <c r="S23" s="79">
        <f t="shared" si="15"/>
        <v>-50.610164457535646</v>
      </c>
      <c r="T23" s="118"/>
      <c r="U23" s="118"/>
      <c r="V23" s="118"/>
      <c r="W23" s="202">
        <f t="shared" si="16"/>
        <v>34.364301666666705</v>
      </c>
      <c r="X23" s="204">
        <f t="shared" si="16"/>
        <v>50.610164457535646</v>
      </c>
    </row>
    <row r="24" spans="1:24" ht="15" x14ac:dyDescent="0.2">
      <c r="A24" s="106" t="s">
        <v>357</v>
      </c>
      <c r="B24" s="149" t="s">
        <v>51</v>
      </c>
      <c r="C24" s="104">
        <v>37.1</v>
      </c>
      <c r="D24" s="104">
        <v>9.0458313428333295</v>
      </c>
      <c r="E24" s="104">
        <f>D24-C24</f>
        <v>-28.05416865716667</v>
      </c>
      <c r="F24" s="174">
        <f>(D24-C24)/C24*100</f>
        <v>-75.617705275381851</v>
      </c>
      <c r="G24" s="175">
        <f>AVERAGE(E24:E28)</f>
        <v>-25.840116671366655</v>
      </c>
      <c r="H24" s="175">
        <f>AVERAGE(F24:F28)</f>
        <v>-62.891814508221032</v>
      </c>
      <c r="J24" s="196">
        <f t="shared" si="2"/>
        <v>28.05416865716667</v>
      </c>
      <c r="K24" s="200">
        <f t="shared" si="2"/>
        <v>75.617705275381851</v>
      </c>
      <c r="L24" s="219"/>
      <c r="N24" s="181" t="s">
        <v>358</v>
      </c>
      <c r="O24" s="149" t="s">
        <v>51</v>
      </c>
      <c r="P24" s="104">
        <v>42.4</v>
      </c>
      <c r="Q24" s="104">
        <v>12.323717500000001</v>
      </c>
      <c r="R24" s="104">
        <f>Q24-P24</f>
        <v>-30.076282499999998</v>
      </c>
      <c r="S24" s="174">
        <f>(Q24-P24)/P24*100</f>
        <v>-70.934628537735847</v>
      </c>
      <c r="T24" s="182">
        <f>AVERAGE(R24:R27)</f>
        <v>-256.63489437499993</v>
      </c>
      <c r="U24" s="182">
        <f>AVERAGE(S24:S27)</f>
        <v>-45.866755370135834</v>
      </c>
      <c r="V24" s="118"/>
      <c r="W24" s="202">
        <f t="shared" si="16"/>
        <v>30.076282499999998</v>
      </c>
      <c r="X24" s="204">
        <f t="shared" si="16"/>
        <v>70.934628537735847</v>
      </c>
    </row>
    <row r="25" spans="1:24" ht="15" x14ac:dyDescent="0.2">
      <c r="A25" s="75" t="s">
        <v>55</v>
      </c>
      <c r="B25" s="46" t="s">
        <v>51</v>
      </c>
      <c r="C25" s="61">
        <v>27.1</v>
      </c>
      <c r="D25" s="61">
        <v>0</v>
      </c>
      <c r="E25" s="61">
        <f t="shared" ref="E25:E33" si="17">D25-C25</f>
        <v>-27.1</v>
      </c>
      <c r="F25" s="72">
        <f t="shared" ref="F25:F33" si="18">(D25-C25)/C25*100</f>
        <v>-100</v>
      </c>
      <c r="J25" s="196">
        <f t="shared" si="2"/>
        <v>27.1</v>
      </c>
      <c r="K25" s="200">
        <f t="shared" si="2"/>
        <v>100</v>
      </c>
      <c r="L25" s="219"/>
      <c r="N25" s="183"/>
      <c r="O25" s="46" t="s">
        <v>250</v>
      </c>
      <c r="P25" s="61">
        <v>2213.6</v>
      </c>
      <c r="Q25" s="61">
        <v>2317.3004999999998</v>
      </c>
      <c r="R25" s="61">
        <f t="shared" ref="R25:R27" si="19">Q25-P25</f>
        <v>103.70049999999992</v>
      </c>
      <c r="S25" s="72">
        <f t="shared" ref="S25:S27" si="20">(Q25-P25)/P25*100</f>
        <v>4.684699132634619</v>
      </c>
      <c r="T25" s="118"/>
      <c r="U25" s="118"/>
      <c r="V25" s="118"/>
      <c r="W25" s="202">
        <f t="shared" si="16"/>
        <v>103.70049999999992</v>
      </c>
      <c r="X25" s="204">
        <f t="shared" si="16"/>
        <v>4.684699132634619</v>
      </c>
    </row>
    <row r="26" spans="1:24" ht="15" x14ac:dyDescent="0.2">
      <c r="A26" s="75" t="s">
        <v>56</v>
      </c>
      <c r="B26" s="46" t="s">
        <v>51</v>
      </c>
      <c r="C26" s="61">
        <v>108.1</v>
      </c>
      <c r="D26" s="61">
        <v>52.676825000000001</v>
      </c>
      <c r="E26" s="61">
        <f t="shared" si="17"/>
        <v>-55.423174999999993</v>
      </c>
      <c r="F26" s="72">
        <f t="shared" si="18"/>
        <v>-51.270282146160959</v>
      </c>
      <c r="J26" s="196">
        <f t="shared" si="2"/>
        <v>55.423174999999993</v>
      </c>
      <c r="K26" s="200">
        <f t="shared" si="2"/>
        <v>51.270282146160959</v>
      </c>
      <c r="L26" s="219"/>
      <c r="N26" s="183"/>
      <c r="O26" s="46" t="s">
        <v>349</v>
      </c>
      <c r="P26" s="61">
        <v>1373.2</v>
      </c>
      <c r="Q26" s="61">
        <v>299.537716666667</v>
      </c>
      <c r="R26" s="61">
        <f t="shared" si="19"/>
        <v>-1073.6622833333331</v>
      </c>
      <c r="S26" s="72">
        <f t="shared" si="20"/>
        <v>-78.186883435284955</v>
      </c>
      <c r="T26" s="118"/>
      <c r="U26" s="118"/>
      <c r="V26" s="118"/>
      <c r="W26" s="202">
        <f t="shared" si="16"/>
        <v>1073.6622833333331</v>
      </c>
      <c r="X26" s="204">
        <f t="shared" si="16"/>
        <v>78.186883435284955</v>
      </c>
    </row>
    <row r="27" spans="1:24" ht="16" thickBot="1" x14ac:dyDescent="0.25">
      <c r="A27" s="75" t="s">
        <v>57</v>
      </c>
      <c r="B27" s="46" t="s">
        <v>51</v>
      </c>
      <c r="C27" s="61">
        <v>38.299999999999997</v>
      </c>
      <c r="D27" s="61">
        <v>31.209413751666698</v>
      </c>
      <c r="E27" s="61">
        <f t="shared" si="17"/>
        <v>-7.0905862483332989</v>
      </c>
      <c r="F27" s="72">
        <f t="shared" si="18"/>
        <v>-18.513280021757961</v>
      </c>
      <c r="J27" s="196">
        <f t="shared" si="2"/>
        <v>7.0905862483332989</v>
      </c>
      <c r="K27" s="200">
        <f t="shared" si="2"/>
        <v>18.513280021757961</v>
      </c>
      <c r="L27" s="219"/>
      <c r="N27" s="184"/>
      <c r="O27" s="152" t="s">
        <v>251</v>
      </c>
      <c r="P27" s="67">
        <v>67.900000000000006</v>
      </c>
      <c r="Q27" s="67">
        <v>41.398488333333297</v>
      </c>
      <c r="R27" s="67">
        <f t="shared" si="19"/>
        <v>-26.501511666666708</v>
      </c>
      <c r="S27" s="79">
        <f t="shared" si="20"/>
        <v>-39.030208640157149</v>
      </c>
      <c r="T27" s="118"/>
      <c r="U27" s="118"/>
      <c r="V27" s="118"/>
      <c r="W27" s="202">
        <f t="shared" si="16"/>
        <v>26.501511666666708</v>
      </c>
      <c r="X27" s="204">
        <f t="shared" si="16"/>
        <v>39.030208640157149</v>
      </c>
    </row>
    <row r="28" spans="1:24" ht="16" thickBot="1" x14ac:dyDescent="0.25">
      <c r="A28" s="76" t="s">
        <v>58</v>
      </c>
      <c r="B28" s="152" t="s">
        <v>51</v>
      </c>
      <c r="C28" s="67">
        <v>16.7</v>
      </c>
      <c r="D28" s="67">
        <v>5.1673465486666696</v>
      </c>
      <c r="E28" s="67">
        <f t="shared" si="17"/>
        <v>-11.53265345133333</v>
      </c>
      <c r="F28" s="79">
        <f t="shared" si="18"/>
        <v>-69.057805097804376</v>
      </c>
      <c r="G28" s="130" t="s">
        <v>341</v>
      </c>
      <c r="H28" s="130" t="s">
        <v>342</v>
      </c>
      <c r="J28" s="196">
        <f t="shared" si="2"/>
        <v>11.53265345133333</v>
      </c>
      <c r="K28" s="200">
        <f t="shared" si="2"/>
        <v>69.057805097804376</v>
      </c>
      <c r="L28" s="219"/>
      <c r="N28" s="181" t="s">
        <v>359</v>
      </c>
      <c r="O28" s="149" t="s">
        <v>51</v>
      </c>
      <c r="P28" s="104">
        <v>2032.8</v>
      </c>
      <c r="Q28" s="104">
        <v>2999.3351666666699</v>
      </c>
      <c r="R28" s="104">
        <f>Q28-P28</f>
        <v>966.53516666666997</v>
      </c>
      <c r="S28" s="174">
        <f>(Q28-P28)/P28*100</f>
        <v>47.5469877344879</v>
      </c>
      <c r="T28" s="182">
        <f>AVERAGE(R28:R31)</f>
        <v>276.02611583333498</v>
      </c>
      <c r="U28" s="182">
        <f>AVERAGE(S28:S31)</f>
        <v>39.09089927616337</v>
      </c>
      <c r="V28" s="118"/>
      <c r="W28" s="202">
        <f t="shared" si="16"/>
        <v>966.53516666666997</v>
      </c>
      <c r="X28" s="204">
        <f t="shared" si="16"/>
        <v>47.5469877344879</v>
      </c>
    </row>
    <row r="29" spans="1:24" ht="15" x14ac:dyDescent="0.2">
      <c r="A29" s="75" t="s">
        <v>357</v>
      </c>
      <c r="B29" s="46" t="s">
        <v>360</v>
      </c>
      <c r="C29" s="61">
        <v>1996</v>
      </c>
      <c r="D29" s="61">
        <v>1774.7489499999999</v>
      </c>
      <c r="E29" s="61">
        <f t="shared" si="17"/>
        <v>-221.25105000000008</v>
      </c>
      <c r="F29" s="72">
        <f t="shared" si="18"/>
        <v>-11.084721943887779</v>
      </c>
      <c r="G29" s="175">
        <f>AVERAGE(E29:E33)</f>
        <v>-46.820041790000019</v>
      </c>
      <c r="H29" s="175">
        <f>AVERAGE(F29:F33)</f>
        <v>4.0112077914906195</v>
      </c>
      <c r="J29" s="196">
        <f t="shared" si="2"/>
        <v>221.25105000000008</v>
      </c>
      <c r="K29" s="200">
        <f t="shared" si="2"/>
        <v>11.084721943887779</v>
      </c>
      <c r="L29" s="219"/>
      <c r="N29" s="183"/>
      <c r="O29" s="46" t="s">
        <v>250</v>
      </c>
      <c r="P29" s="61">
        <v>91.3</v>
      </c>
      <c r="Q29" s="61">
        <v>209.94354999999999</v>
      </c>
      <c r="R29" s="61">
        <f t="shared" ref="R29:R31" si="21">Q29-P29</f>
        <v>118.64354999999999</v>
      </c>
      <c r="S29" s="72">
        <f t="shared" ref="S29:S31" si="22">(Q29-P29)/P29*100</f>
        <v>129.94912376779845</v>
      </c>
      <c r="T29" s="118"/>
      <c r="U29" s="118"/>
      <c r="V29" s="118"/>
      <c r="W29" s="202">
        <f t="shared" si="16"/>
        <v>118.64354999999999</v>
      </c>
      <c r="X29" s="204">
        <f t="shared" si="16"/>
        <v>129.94912376779845</v>
      </c>
    </row>
    <row r="30" spans="1:24" ht="15" x14ac:dyDescent="0.2">
      <c r="A30" s="75" t="s">
        <v>55</v>
      </c>
      <c r="B30" s="46" t="s">
        <v>360</v>
      </c>
      <c r="C30" s="61">
        <v>1571.2</v>
      </c>
      <c r="D30" s="61">
        <v>2201.9487558333299</v>
      </c>
      <c r="E30" s="61">
        <f t="shared" si="17"/>
        <v>630.74875583332982</v>
      </c>
      <c r="F30" s="72">
        <f t="shared" si="18"/>
        <v>40.144396374320891</v>
      </c>
      <c r="J30" s="196">
        <f t="shared" si="2"/>
        <v>630.74875583332982</v>
      </c>
      <c r="K30" s="200">
        <f t="shared" si="2"/>
        <v>40.144396374320891</v>
      </c>
      <c r="L30" s="219"/>
      <c r="N30" s="183"/>
      <c r="O30" s="46" t="s">
        <v>349</v>
      </c>
      <c r="P30" s="61">
        <v>38</v>
      </c>
      <c r="Q30" s="61">
        <v>29.474080000000001</v>
      </c>
      <c r="R30" s="61">
        <f t="shared" si="21"/>
        <v>-8.5259199999999993</v>
      </c>
      <c r="S30" s="72">
        <f t="shared" si="22"/>
        <v>-22.436631578947367</v>
      </c>
      <c r="T30" s="118"/>
      <c r="U30" s="118"/>
      <c r="V30" s="118"/>
      <c r="W30" s="202">
        <f t="shared" si="16"/>
        <v>8.5259199999999993</v>
      </c>
      <c r="X30" s="204">
        <f t="shared" si="16"/>
        <v>22.436631578947367</v>
      </c>
    </row>
    <row r="31" spans="1:24" ht="16" thickBot="1" x14ac:dyDescent="0.25">
      <c r="A31" s="75" t="s">
        <v>56</v>
      </c>
      <c r="B31" s="46" t="s">
        <v>360</v>
      </c>
      <c r="C31" s="61">
        <v>471.5</v>
      </c>
      <c r="D31" s="61">
        <v>628.94304999999997</v>
      </c>
      <c r="E31" s="61">
        <f t="shared" si="17"/>
        <v>157.44304999999997</v>
      </c>
      <c r="F31" s="72">
        <f t="shared" si="18"/>
        <v>33.391951219512187</v>
      </c>
      <c r="J31" s="196">
        <f t="shared" si="2"/>
        <v>157.44304999999997</v>
      </c>
      <c r="K31" s="200">
        <f t="shared" si="2"/>
        <v>33.391951219512187</v>
      </c>
      <c r="L31" s="219"/>
      <c r="N31" s="184"/>
      <c r="O31" s="152" t="s">
        <v>251</v>
      </c>
      <c r="P31" s="67">
        <v>2105</v>
      </c>
      <c r="Q31" s="67">
        <v>2132.45166666667</v>
      </c>
      <c r="R31" s="67">
        <f t="shared" si="21"/>
        <v>27.451666666670008</v>
      </c>
      <c r="S31" s="79">
        <f t="shared" si="22"/>
        <v>1.3041171813144896</v>
      </c>
      <c r="T31" s="118"/>
      <c r="U31" s="118"/>
      <c r="V31" s="118"/>
      <c r="W31" s="202">
        <f t="shared" si="16"/>
        <v>27.451666666670008</v>
      </c>
      <c r="X31" s="204">
        <f t="shared" si="16"/>
        <v>1.3041171813144896</v>
      </c>
    </row>
    <row r="32" spans="1:24" ht="15" x14ac:dyDescent="0.2">
      <c r="A32" s="75" t="s">
        <v>57</v>
      </c>
      <c r="B32" s="46" t="s">
        <v>360</v>
      </c>
      <c r="C32" s="61">
        <v>3553.1</v>
      </c>
      <c r="D32" s="61">
        <v>2815.7321001666701</v>
      </c>
      <c r="E32" s="61">
        <f t="shared" si="17"/>
        <v>-737.36789983332983</v>
      </c>
      <c r="F32" s="72">
        <f t="shared" si="18"/>
        <v>-20.752804588481322</v>
      </c>
      <c r="J32" s="196">
        <f t="shared" si="2"/>
        <v>737.36789983332983</v>
      </c>
      <c r="K32" s="200">
        <f t="shared" si="2"/>
        <v>20.752804588481322</v>
      </c>
      <c r="L32" s="219"/>
      <c r="N32" s="181" t="s">
        <v>361</v>
      </c>
      <c r="O32" s="149" t="s">
        <v>51</v>
      </c>
      <c r="P32" s="104">
        <v>38.345823829332204</v>
      </c>
      <c r="Q32" s="104">
        <v>59.172955000000002</v>
      </c>
      <c r="R32" s="104">
        <f>Q32-P32</f>
        <v>20.827131170667798</v>
      </c>
      <c r="S32" s="174">
        <f>(Q32-P32)/P32*100</f>
        <v>54.313948927956844</v>
      </c>
      <c r="T32" s="182">
        <f>AVERAGE(R32:R35)</f>
        <v>-113.26688252824077</v>
      </c>
      <c r="U32" s="182">
        <f>AVERAGE(S32:S35)</f>
        <v>16.291321074195892</v>
      </c>
      <c r="V32" s="118"/>
      <c r="W32" s="202">
        <f t="shared" si="16"/>
        <v>20.827131170667798</v>
      </c>
      <c r="X32" s="204">
        <f t="shared" si="16"/>
        <v>54.313948927956844</v>
      </c>
    </row>
    <row r="33" spans="1:24" ht="16" thickBot="1" x14ac:dyDescent="0.25">
      <c r="A33" s="76" t="s">
        <v>58</v>
      </c>
      <c r="B33" s="152" t="s">
        <v>360</v>
      </c>
      <c r="C33" s="67">
        <v>294.2</v>
      </c>
      <c r="D33" s="67">
        <v>230.52693504999999</v>
      </c>
      <c r="E33" s="67">
        <f t="shared" si="17"/>
        <v>-63.673064949999997</v>
      </c>
      <c r="F33" s="79">
        <f t="shared" si="18"/>
        <v>-21.642782104010877</v>
      </c>
      <c r="J33" s="196">
        <f t="shared" si="2"/>
        <v>63.673064949999997</v>
      </c>
      <c r="K33" s="200">
        <f t="shared" si="2"/>
        <v>21.642782104010877</v>
      </c>
      <c r="L33" s="219"/>
      <c r="N33" s="183"/>
      <c r="O33" s="46" t="s">
        <v>250</v>
      </c>
      <c r="P33" s="61">
        <v>61.839313154457685</v>
      </c>
      <c r="Q33" s="61">
        <v>42.364528333333297</v>
      </c>
      <c r="R33" s="61">
        <f t="shared" ref="R33:R35" si="23">Q33-P33</f>
        <v>-19.474784821124388</v>
      </c>
      <c r="S33" s="72">
        <f t="shared" ref="S33:S35" si="24">(Q33-P33)/P33*100</f>
        <v>-31.492563270361206</v>
      </c>
      <c r="T33" s="118"/>
      <c r="U33" s="46"/>
      <c r="V33" s="118"/>
      <c r="W33" s="202">
        <f t="shared" si="16"/>
        <v>19.474784821124388</v>
      </c>
      <c r="X33" s="204">
        <f t="shared" si="16"/>
        <v>31.492563270361206</v>
      </c>
    </row>
    <row r="34" spans="1:24" ht="15" x14ac:dyDescent="0.2">
      <c r="A34" s="106" t="s">
        <v>362</v>
      </c>
      <c r="B34" s="149" t="s">
        <v>51</v>
      </c>
      <c r="C34" s="104">
        <v>1360.1</v>
      </c>
      <c r="D34" s="104">
        <v>1702.72716666667</v>
      </c>
      <c r="E34" s="104">
        <f>D34-C34</f>
        <v>342.62716666667006</v>
      </c>
      <c r="F34" s="174">
        <f>(D34-C34)/C34*100</f>
        <v>25.191321716540706</v>
      </c>
      <c r="G34" s="175">
        <f>AVERAGE(E34:E38)</f>
        <v>351.50487000000078</v>
      </c>
      <c r="H34" s="175">
        <f>AVERAGE(F34:F38)</f>
        <v>15.030422929842976</v>
      </c>
      <c r="J34" s="196">
        <f t="shared" si="2"/>
        <v>342.62716666667006</v>
      </c>
      <c r="K34" s="200">
        <f t="shared" si="2"/>
        <v>25.191321716540706</v>
      </c>
      <c r="L34" s="219"/>
      <c r="N34" s="183"/>
      <c r="O34" s="46" t="s">
        <v>349</v>
      </c>
      <c r="P34" s="61">
        <v>38.345823829332204</v>
      </c>
      <c r="Q34" s="61">
        <v>59.717753333333299</v>
      </c>
      <c r="R34" s="61">
        <f t="shared" si="23"/>
        <v>21.371929504001095</v>
      </c>
      <c r="S34" s="72">
        <f t="shared" si="24"/>
        <v>55.734699035603661</v>
      </c>
      <c r="T34" s="118"/>
      <c r="U34" s="46"/>
      <c r="V34" s="118"/>
      <c r="W34" s="202">
        <f t="shared" si="16"/>
        <v>21.371929504001095</v>
      </c>
      <c r="X34" s="204">
        <f t="shared" si="16"/>
        <v>55.734699035603661</v>
      </c>
    </row>
    <row r="35" spans="1:24" ht="16" thickBot="1" x14ac:dyDescent="0.25">
      <c r="A35" s="75" t="s">
        <v>55</v>
      </c>
      <c r="B35" s="46" t="s">
        <v>51</v>
      </c>
      <c r="C35" s="61">
        <v>1302.5</v>
      </c>
      <c r="D35" s="61">
        <v>1538.1216666666701</v>
      </c>
      <c r="E35" s="61">
        <f t="shared" ref="E35:E43" si="25">D35-C35</f>
        <v>235.62166666667008</v>
      </c>
      <c r="F35" s="72">
        <f t="shared" ref="F35:F43" si="26">(D35-C35)/C35*100</f>
        <v>18.089955214331678</v>
      </c>
      <c r="J35" s="196">
        <f t="shared" si="2"/>
        <v>235.62166666667008</v>
      </c>
      <c r="K35" s="200">
        <f t="shared" si="2"/>
        <v>18.089955214331678</v>
      </c>
      <c r="L35" s="219"/>
      <c r="N35" s="184"/>
      <c r="O35" s="152" t="s">
        <v>251</v>
      </c>
      <c r="P35" s="67">
        <v>3553.1244726331774</v>
      </c>
      <c r="Q35" s="67">
        <v>3077.3326666666699</v>
      </c>
      <c r="R35" s="67">
        <f t="shared" si="23"/>
        <v>-475.79180596650758</v>
      </c>
      <c r="S35" s="79">
        <f t="shared" si="24"/>
        <v>-13.390800396415722</v>
      </c>
      <c r="T35" s="118"/>
      <c r="U35" s="46"/>
      <c r="V35" s="118"/>
      <c r="W35" s="202">
        <f t="shared" si="16"/>
        <v>475.79180596650758</v>
      </c>
      <c r="X35" s="204">
        <f t="shared" si="16"/>
        <v>13.390800396415722</v>
      </c>
    </row>
    <row r="36" spans="1:24" ht="15" x14ac:dyDescent="0.2">
      <c r="A36" s="75" t="s">
        <v>56</v>
      </c>
      <c r="B36" s="46" t="s">
        <v>51</v>
      </c>
      <c r="C36" s="61">
        <v>1176.2</v>
      </c>
      <c r="D36" s="61">
        <v>1614.74</v>
      </c>
      <c r="E36" s="61">
        <f t="shared" si="25"/>
        <v>438.53999999999996</v>
      </c>
      <c r="F36" s="72">
        <f t="shared" si="26"/>
        <v>37.284475429348745</v>
      </c>
      <c r="J36" s="196">
        <f t="shared" si="2"/>
        <v>438.53999999999996</v>
      </c>
      <c r="K36" s="200">
        <f t="shared" si="2"/>
        <v>37.284475429348745</v>
      </c>
      <c r="L36" s="219"/>
      <c r="N36" s="181" t="s">
        <v>363</v>
      </c>
      <c r="O36" s="149" t="s">
        <v>51</v>
      </c>
      <c r="P36" s="104">
        <v>1001.6880765928477</v>
      </c>
      <c r="Q36" s="104">
        <v>806.36914999999999</v>
      </c>
      <c r="R36" s="104">
        <f>Q36-P36</f>
        <v>-195.31892659284767</v>
      </c>
      <c r="S36" s="174">
        <f>(Q36-P36)/P36*100</f>
        <v>-19.498976892807541</v>
      </c>
      <c r="T36" s="182">
        <f>AVERAGE(R36:R39)</f>
        <v>-70.298444796710726</v>
      </c>
      <c r="U36" s="182">
        <f>AVERAGE(S36:S39)</f>
        <v>-48.490283662469309</v>
      </c>
      <c r="V36" s="118"/>
      <c r="W36" s="202">
        <f t="shared" si="16"/>
        <v>195.31892659284767</v>
      </c>
      <c r="X36" s="204">
        <f t="shared" si="16"/>
        <v>19.498976892807541</v>
      </c>
    </row>
    <row r="37" spans="1:24" ht="15" x14ac:dyDescent="0.2">
      <c r="A37" s="75" t="s">
        <v>57</v>
      </c>
      <c r="B37" s="46" t="s">
        <v>51</v>
      </c>
      <c r="C37" s="61">
        <v>4091.7</v>
      </c>
      <c r="D37" s="61">
        <v>4894.3608333333304</v>
      </c>
      <c r="E37" s="61">
        <f t="shared" si="25"/>
        <v>802.66083333333063</v>
      </c>
      <c r="F37" s="72">
        <f t="shared" si="26"/>
        <v>19.616805565738709</v>
      </c>
      <c r="J37" s="196">
        <f t="shared" si="2"/>
        <v>802.66083333333063</v>
      </c>
      <c r="K37" s="200">
        <f t="shared" si="2"/>
        <v>19.616805565738709</v>
      </c>
      <c r="L37" s="219"/>
      <c r="N37" s="183"/>
      <c r="O37" s="46" t="s">
        <v>250</v>
      </c>
      <c r="P37" s="61">
        <v>72.768656760661912</v>
      </c>
      <c r="Q37" s="61">
        <v>18.654931666666702</v>
      </c>
      <c r="R37" s="61">
        <f t="shared" ref="R37:R39" si="27">Q37-P37</f>
        <v>-54.113725093995214</v>
      </c>
      <c r="S37" s="72">
        <f t="shared" ref="S37:S39" si="28">(Q37-P37)/P37*100</f>
        <v>-74.364056590980823</v>
      </c>
      <c r="T37" s="118"/>
      <c r="U37" s="118"/>
      <c r="V37" s="118"/>
      <c r="W37" s="202">
        <f t="shared" ref="W37:X52" si="29">ABS(R37)</f>
        <v>54.113725093995214</v>
      </c>
      <c r="X37" s="204">
        <f t="shared" si="29"/>
        <v>74.364056590980823</v>
      </c>
    </row>
    <row r="38" spans="1:24" ht="16" thickBot="1" x14ac:dyDescent="0.25">
      <c r="A38" s="76" t="s">
        <v>58</v>
      </c>
      <c r="B38" s="152" t="s">
        <v>51</v>
      </c>
      <c r="C38" s="67">
        <v>247.4</v>
      </c>
      <c r="D38" s="67">
        <v>185.47468333333299</v>
      </c>
      <c r="E38" s="67">
        <f t="shared" si="25"/>
        <v>-61.925316666667015</v>
      </c>
      <c r="F38" s="79">
        <f t="shared" si="26"/>
        <v>-25.030443276744951</v>
      </c>
      <c r="G38" s="130" t="s">
        <v>341</v>
      </c>
      <c r="H38" s="130" t="s">
        <v>342</v>
      </c>
      <c r="J38" s="196">
        <f t="shared" si="2"/>
        <v>61.925316666667015</v>
      </c>
      <c r="K38" s="200">
        <f t="shared" si="2"/>
        <v>25.030443276744951</v>
      </c>
      <c r="L38" s="219"/>
      <c r="N38" s="183"/>
      <c r="O38" s="46" t="s">
        <v>349</v>
      </c>
      <c r="P38" s="61">
        <v>31.73</v>
      </c>
      <c r="Q38" s="61">
        <v>11.6584808333333</v>
      </c>
      <c r="R38" s="61">
        <f t="shared" si="27"/>
        <v>-20.0715191666667</v>
      </c>
      <c r="S38" s="72">
        <f t="shared" si="28"/>
        <v>-63.257230276289633</v>
      </c>
      <c r="T38" s="118"/>
      <c r="U38" s="118"/>
      <c r="V38" s="118"/>
      <c r="W38" s="202">
        <f t="shared" si="29"/>
        <v>20.0715191666667</v>
      </c>
      <c r="X38" s="204">
        <f t="shared" si="29"/>
        <v>63.257230276289633</v>
      </c>
    </row>
    <row r="39" spans="1:24" ht="16" thickBot="1" x14ac:dyDescent="0.25">
      <c r="A39" s="75" t="s">
        <v>362</v>
      </c>
      <c r="B39" s="46" t="s">
        <v>360</v>
      </c>
      <c r="C39" s="61">
        <v>67.599999999999994</v>
      </c>
      <c r="D39" s="61">
        <v>36.205100000000002</v>
      </c>
      <c r="E39" s="61">
        <f t="shared" si="25"/>
        <v>-31.394899999999993</v>
      </c>
      <c r="F39" s="72">
        <f t="shared" si="26"/>
        <v>-46.442159763313597</v>
      </c>
      <c r="G39" s="175">
        <f>AVERAGE(E39:E43)</f>
        <v>-36.123273766666664</v>
      </c>
      <c r="H39" s="175">
        <f>AVERAGE(F39:F43)</f>
        <v>-60.633096202774212</v>
      </c>
      <c r="J39" s="196">
        <f t="shared" si="2"/>
        <v>31.394899999999993</v>
      </c>
      <c r="K39" s="200">
        <f t="shared" si="2"/>
        <v>46.442159763313597</v>
      </c>
      <c r="L39" s="219"/>
      <c r="N39" s="184"/>
      <c r="O39" s="152" t="s">
        <v>251</v>
      </c>
      <c r="P39" s="67">
        <v>31.73</v>
      </c>
      <c r="Q39" s="67">
        <v>20.0403916666667</v>
      </c>
      <c r="R39" s="67">
        <f t="shared" si="27"/>
        <v>-11.6896083333333</v>
      </c>
      <c r="S39" s="79">
        <f t="shared" si="28"/>
        <v>-36.840870889799241</v>
      </c>
      <c r="T39" s="118"/>
      <c r="U39" s="118"/>
      <c r="V39" s="118"/>
      <c r="W39" s="202">
        <f t="shared" si="29"/>
        <v>11.6896083333333</v>
      </c>
      <c r="X39" s="204">
        <f t="shared" si="29"/>
        <v>36.840870889799241</v>
      </c>
    </row>
    <row r="40" spans="1:24" ht="15" x14ac:dyDescent="0.2">
      <c r="A40" s="75" t="s">
        <v>55</v>
      </c>
      <c r="B40" s="46" t="s">
        <v>360</v>
      </c>
      <c r="C40" s="61">
        <v>72.8</v>
      </c>
      <c r="D40" s="61">
        <v>21.961500000000001</v>
      </c>
      <c r="E40" s="61">
        <f t="shared" si="25"/>
        <v>-50.838499999999996</v>
      </c>
      <c r="F40" s="72">
        <f t="shared" si="26"/>
        <v>-69.833104395604394</v>
      </c>
      <c r="J40" s="196">
        <f t="shared" si="2"/>
        <v>50.838499999999996</v>
      </c>
      <c r="K40" s="200">
        <f t="shared" si="2"/>
        <v>69.833104395604394</v>
      </c>
      <c r="L40" s="219"/>
      <c r="N40" s="181" t="s">
        <v>364</v>
      </c>
      <c r="O40" s="149" t="s">
        <v>51</v>
      </c>
      <c r="P40" s="104">
        <v>43.4</v>
      </c>
      <c r="Q40" s="104">
        <v>27.51294</v>
      </c>
      <c r="R40" s="104">
        <f>Q40-P40</f>
        <v>-15.887059999999998</v>
      </c>
      <c r="S40" s="174">
        <f>(Q40-P40)/P40*100</f>
        <v>-36.60612903225806</v>
      </c>
      <c r="T40" s="182">
        <f>AVERAGE(R40:R43)</f>
        <v>24.083453333334173</v>
      </c>
      <c r="U40" s="182">
        <f>AVERAGE(S40:S43)</f>
        <v>-28.487037494841946</v>
      </c>
      <c r="V40" s="118"/>
      <c r="W40" s="202">
        <f t="shared" si="29"/>
        <v>15.887059999999998</v>
      </c>
      <c r="X40" s="204">
        <f t="shared" si="29"/>
        <v>36.60612903225806</v>
      </c>
    </row>
    <row r="41" spans="1:24" ht="15" x14ac:dyDescent="0.2">
      <c r="A41" s="75" t="s">
        <v>56</v>
      </c>
      <c r="B41" s="46" t="s">
        <v>360</v>
      </c>
      <c r="C41" s="61">
        <v>52.8</v>
      </c>
      <c r="D41" s="61">
        <v>26.8823233333333</v>
      </c>
      <c r="E41" s="61">
        <f t="shared" si="25"/>
        <v>-25.917676666666697</v>
      </c>
      <c r="F41" s="72">
        <f t="shared" si="26"/>
        <v>-49.086508838383899</v>
      </c>
      <c r="J41" s="196">
        <f t="shared" si="2"/>
        <v>25.917676666666697</v>
      </c>
      <c r="K41" s="200">
        <f t="shared" si="2"/>
        <v>49.086508838383899</v>
      </c>
      <c r="L41" s="219"/>
      <c r="N41" s="183"/>
      <c r="O41" s="46" t="s">
        <v>250</v>
      </c>
      <c r="P41" s="61">
        <v>43.4</v>
      </c>
      <c r="Q41" s="61">
        <v>23.551351666666701</v>
      </c>
      <c r="R41" s="61">
        <f t="shared" ref="R41:R43" si="30">Q41-P41</f>
        <v>-19.848648333333298</v>
      </c>
      <c r="S41" s="72">
        <f t="shared" ref="S41:S43" si="31">(Q41-P41)/P41*100</f>
        <v>-45.734212749615892</v>
      </c>
      <c r="T41" s="118"/>
      <c r="U41" s="118"/>
      <c r="V41" s="118"/>
      <c r="W41" s="202">
        <f t="shared" si="29"/>
        <v>19.848648333333298</v>
      </c>
      <c r="X41" s="204">
        <f t="shared" si="29"/>
        <v>45.734212749615892</v>
      </c>
    </row>
    <row r="42" spans="1:24" ht="15" x14ac:dyDescent="0.2">
      <c r="A42" s="75" t="s">
        <v>57</v>
      </c>
      <c r="B42" s="46" t="s">
        <v>360</v>
      </c>
      <c r="C42" s="61">
        <v>76</v>
      </c>
      <c r="D42" s="61">
        <v>19.5404411666667</v>
      </c>
      <c r="E42" s="61">
        <f t="shared" si="25"/>
        <v>-56.459558833333304</v>
      </c>
      <c r="F42" s="72">
        <f t="shared" si="26"/>
        <v>-74.288893201754348</v>
      </c>
      <c r="J42" s="196">
        <f t="shared" si="2"/>
        <v>56.459558833333304</v>
      </c>
      <c r="K42" s="200">
        <f t="shared" si="2"/>
        <v>74.288893201754348</v>
      </c>
      <c r="L42" s="219"/>
      <c r="N42" s="183"/>
      <c r="O42" s="46" t="s">
        <v>349</v>
      </c>
      <c r="P42" s="61">
        <v>1302.5160000000001</v>
      </c>
      <c r="Q42" s="61">
        <v>1466.7621666666701</v>
      </c>
      <c r="R42" s="61">
        <f t="shared" si="30"/>
        <v>164.24616666666998</v>
      </c>
      <c r="S42" s="72">
        <f t="shared" si="31"/>
        <v>12.60991547640643</v>
      </c>
      <c r="T42" s="118"/>
      <c r="U42" s="118"/>
      <c r="V42" s="118"/>
      <c r="W42" s="202">
        <f t="shared" si="29"/>
        <v>164.24616666666998</v>
      </c>
      <c r="X42" s="204">
        <f t="shared" si="29"/>
        <v>12.60991547640643</v>
      </c>
    </row>
    <row r="43" spans="1:24" ht="16" thickBot="1" x14ac:dyDescent="0.25">
      <c r="A43" s="76" t="s">
        <v>58</v>
      </c>
      <c r="B43" s="152" t="s">
        <v>360</v>
      </c>
      <c r="C43" s="67">
        <v>25.2</v>
      </c>
      <c r="D43" s="67">
        <v>9.1942666666666693</v>
      </c>
      <c r="E43" s="67">
        <f t="shared" si="25"/>
        <v>-16.005733333333332</v>
      </c>
      <c r="F43" s="79">
        <f t="shared" si="26"/>
        <v>-63.514814814814812</v>
      </c>
      <c r="J43" s="196">
        <f t="shared" si="2"/>
        <v>16.005733333333332</v>
      </c>
      <c r="K43" s="200">
        <f t="shared" si="2"/>
        <v>63.514814814814812</v>
      </c>
      <c r="L43" s="219"/>
      <c r="N43" s="184"/>
      <c r="O43" s="152" t="s">
        <v>251</v>
      </c>
      <c r="P43" s="67">
        <v>72.768659999999997</v>
      </c>
      <c r="Q43" s="67">
        <v>40.592015000000004</v>
      </c>
      <c r="R43" s="67">
        <f t="shared" si="30"/>
        <v>-32.176644999999994</v>
      </c>
      <c r="S43" s="79">
        <f t="shared" si="31"/>
        <v>-44.217723673900267</v>
      </c>
      <c r="T43" s="118"/>
      <c r="U43" s="118"/>
      <c r="V43" s="118"/>
      <c r="W43" s="202">
        <f t="shared" si="29"/>
        <v>32.176644999999994</v>
      </c>
      <c r="X43" s="204">
        <f t="shared" si="29"/>
        <v>44.217723673900267</v>
      </c>
    </row>
    <row r="44" spans="1:24" ht="15" x14ac:dyDescent="0.2">
      <c r="A44" s="106" t="s">
        <v>365</v>
      </c>
      <c r="B44" s="149" t="s">
        <v>51</v>
      </c>
      <c r="C44" s="104">
        <v>91.4</v>
      </c>
      <c r="D44" s="104">
        <v>164.81537094999999</v>
      </c>
      <c r="E44" s="104">
        <f>D44-C44</f>
        <v>73.415370949999982</v>
      </c>
      <c r="F44" s="174">
        <f>(D44-C44)/C44*100</f>
        <v>80.323162964989038</v>
      </c>
      <c r="G44" s="175">
        <f>AVERAGE(E44:E48)</f>
        <v>-5.2691307867333235</v>
      </c>
      <c r="H44" s="175">
        <f>AVERAGE(F44:F48)</f>
        <v>-30.898203567305917</v>
      </c>
      <c r="J44" s="196">
        <f t="shared" si="2"/>
        <v>73.415370949999982</v>
      </c>
      <c r="K44" s="200">
        <f t="shared" si="2"/>
        <v>80.323162964989038</v>
      </c>
      <c r="L44" s="219"/>
      <c r="N44" s="181" t="s">
        <v>366</v>
      </c>
      <c r="O44" s="149" t="s">
        <v>51</v>
      </c>
      <c r="P44" s="104">
        <v>38.345823829332204</v>
      </c>
      <c r="Q44" s="104">
        <v>66.774039999999999</v>
      </c>
      <c r="R44" s="104">
        <f>Q44-P44</f>
        <v>28.428216170667795</v>
      </c>
      <c r="S44" s="174">
        <f>(Q44-P44)/P44*100</f>
        <v>74.136407388702267</v>
      </c>
      <c r="T44" s="182">
        <f>AVERAGE(R44:R47)</f>
        <v>-297.31046133096493</v>
      </c>
      <c r="U44" s="182">
        <f>AVERAGE(S44:S47)</f>
        <v>17.739012104731458</v>
      </c>
      <c r="V44" s="118"/>
      <c r="W44" s="202">
        <f t="shared" si="29"/>
        <v>28.428216170667795</v>
      </c>
      <c r="X44" s="204">
        <f t="shared" si="29"/>
        <v>74.136407388702267</v>
      </c>
    </row>
    <row r="45" spans="1:24" ht="15" x14ac:dyDescent="0.2">
      <c r="A45" s="75" t="s">
        <v>55</v>
      </c>
      <c r="B45" s="46" t="s">
        <v>51</v>
      </c>
      <c r="C45" s="61">
        <v>43.4</v>
      </c>
      <c r="D45" s="61">
        <v>10.537912461499999</v>
      </c>
      <c r="E45" s="61">
        <f t="shared" ref="E45:E53" si="32">D45-C45</f>
        <v>-32.862087538499999</v>
      </c>
      <c r="F45" s="62">
        <f t="shared" ref="F45:F53" si="33">(D45-C45)/C45*100</f>
        <v>-75.719095710829492</v>
      </c>
      <c r="J45" s="196">
        <f t="shared" si="2"/>
        <v>32.862087538499999</v>
      </c>
      <c r="K45" s="200">
        <f t="shared" si="2"/>
        <v>75.719095710829492</v>
      </c>
      <c r="L45" s="219"/>
      <c r="N45" s="183"/>
      <c r="O45" s="46" t="s">
        <v>250</v>
      </c>
      <c r="P45" s="61">
        <v>2111.039752665195</v>
      </c>
      <c r="Q45" s="61">
        <v>872.08003333333295</v>
      </c>
      <c r="R45" s="61">
        <f t="shared" ref="R45:R47" si="34">Q45-P45</f>
        <v>-1238.9597193318621</v>
      </c>
      <c r="S45" s="72">
        <f t="shared" ref="S45:S47" si="35">(Q45-P45)/P45*100</f>
        <v>-58.689549439685877</v>
      </c>
      <c r="T45" s="118"/>
      <c r="U45" s="118"/>
      <c r="V45" s="118"/>
      <c r="W45" s="202">
        <f t="shared" si="29"/>
        <v>1238.9597193318621</v>
      </c>
      <c r="X45" s="204">
        <f t="shared" si="29"/>
        <v>58.689549439685877</v>
      </c>
    </row>
    <row r="46" spans="1:24" ht="15" x14ac:dyDescent="0.2">
      <c r="A46" s="75" t="s">
        <v>56</v>
      </c>
      <c r="B46" s="46" t="s">
        <v>51</v>
      </c>
      <c r="C46" s="61">
        <v>29</v>
      </c>
      <c r="D46" s="61">
        <v>28.826391666666701</v>
      </c>
      <c r="E46" s="61">
        <f t="shared" si="32"/>
        <v>-0.1736083333332985</v>
      </c>
      <c r="F46" s="72">
        <f t="shared" si="33"/>
        <v>-0.59864942528723619</v>
      </c>
      <c r="J46" s="196">
        <f t="shared" si="2"/>
        <v>0.1736083333332985</v>
      </c>
      <c r="K46" s="200">
        <f t="shared" si="2"/>
        <v>0.59864942528723619</v>
      </c>
      <c r="L46" s="219"/>
      <c r="N46" s="183"/>
      <c r="O46" s="46" t="s">
        <v>349</v>
      </c>
      <c r="P46" s="61">
        <v>38.345823829332204</v>
      </c>
      <c r="Q46" s="61">
        <v>57.120876666666703</v>
      </c>
      <c r="R46" s="61">
        <f t="shared" si="34"/>
        <v>18.775052837334499</v>
      </c>
      <c r="S46" s="72">
        <f t="shared" si="35"/>
        <v>48.962444830752951</v>
      </c>
      <c r="T46" s="118"/>
      <c r="U46" s="118"/>
      <c r="V46" s="118"/>
      <c r="W46" s="202">
        <f t="shared" si="29"/>
        <v>18.775052837334499</v>
      </c>
      <c r="X46" s="204">
        <f t="shared" si="29"/>
        <v>48.962444830752951</v>
      </c>
    </row>
    <row r="47" spans="1:24" ht="16" thickBot="1" x14ac:dyDescent="0.25">
      <c r="A47" s="75" t="s">
        <v>57</v>
      </c>
      <c r="B47" s="46" t="s">
        <v>51</v>
      </c>
      <c r="C47" s="61">
        <v>61.8</v>
      </c>
      <c r="D47" s="61">
        <v>17.903374651666699</v>
      </c>
      <c r="E47" s="61">
        <f t="shared" si="32"/>
        <v>-43.896625348333302</v>
      </c>
      <c r="F47" s="72">
        <f t="shared" si="33"/>
        <v>-71.030138104099194</v>
      </c>
      <c r="J47" s="196">
        <f t="shared" si="2"/>
        <v>43.896625348333302</v>
      </c>
      <c r="K47" s="200">
        <f t="shared" si="2"/>
        <v>71.030138104099194</v>
      </c>
      <c r="L47" s="219"/>
      <c r="N47" s="183"/>
      <c r="O47" s="46" t="s">
        <v>251</v>
      </c>
      <c r="P47" s="61">
        <v>38.409999999999997</v>
      </c>
      <c r="Q47" s="61">
        <v>40.924605</v>
      </c>
      <c r="R47" s="61">
        <f t="shared" si="34"/>
        <v>2.5146050000000031</v>
      </c>
      <c r="S47" s="72">
        <f t="shared" si="35"/>
        <v>6.5467456391564784</v>
      </c>
      <c r="T47" s="118"/>
      <c r="U47" s="118"/>
      <c r="V47" s="118"/>
      <c r="W47" s="202">
        <f t="shared" si="29"/>
        <v>2.5146050000000031</v>
      </c>
      <c r="X47" s="204">
        <f t="shared" si="29"/>
        <v>6.5467456391564784</v>
      </c>
    </row>
    <row r="48" spans="1:24" ht="16" thickBot="1" x14ac:dyDescent="0.25">
      <c r="A48" s="76" t="s">
        <v>58</v>
      </c>
      <c r="B48" s="152" t="s">
        <v>51</v>
      </c>
      <c r="C48" s="67">
        <v>26.1</v>
      </c>
      <c r="D48" s="67">
        <v>3.2712963364999998</v>
      </c>
      <c r="E48" s="67">
        <f t="shared" si="32"/>
        <v>-22.828703663500001</v>
      </c>
      <c r="F48" s="79">
        <f t="shared" si="33"/>
        <v>-87.466297561302682</v>
      </c>
      <c r="G48" s="130" t="s">
        <v>341</v>
      </c>
      <c r="H48" s="130" t="s">
        <v>342</v>
      </c>
      <c r="J48" s="196">
        <f t="shared" si="2"/>
        <v>22.828703663500001</v>
      </c>
      <c r="K48" s="200">
        <f t="shared" si="2"/>
        <v>87.466297561302682</v>
      </c>
      <c r="L48" s="219"/>
      <c r="N48" s="181">
        <v>12</v>
      </c>
      <c r="O48" s="149" t="s">
        <v>2</v>
      </c>
      <c r="P48" s="185">
        <v>5204.3</v>
      </c>
      <c r="Q48" s="186">
        <v>6119.4993333333296</v>
      </c>
      <c r="R48" s="104">
        <f>Q48-P48</f>
        <v>915.19933333332938</v>
      </c>
      <c r="S48" s="174">
        <f>(Q48-P48)/P48*100</f>
        <v>17.585445368893595</v>
      </c>
      <c r="T48" s="182">
        <f>AVERAGE(R48:R55)</f>
        <v>-90.035042708333833</v>
      </c>
      <c r="U48" s="182">
        <f>AVERAGE(S48:S55)</f>
        <v>25.174759230131542</v>
      </c>
      <c r="V48" s="118"/>
      <c r="W48" s="202">
        <f t="shared" si="29"/>
        <v>915.19933333332938</v>
      </c>
      <c r="X48" s="204">
        <f t="shared" si="29"/>
        <v>17.585445368893595</v>
      </c>
    </row>
    <row r="49" spans="1:24" ht="15" x14ac:dyDescent="0.2">
      <c r="A49" s="75" t="s">
        <v>365</v>
      </c>
      <c r="B49" s="46" t="s">
        <v>367</v>
      </c>
      <c r="C49" s="61">
        <v>2618.4</v>
      </c>
      <c r="D49" s="61">
        <v>2668.5788333333298</v>
      </c>
      <c r="E49" s="61">
        <f t="shared" si="32"/>
        <v>50.178833333329749</v>
      </c>
      <c r="F49" s="72">
        <f t="shared" si="33"/>
        <v>1.9163929626233482</v>
      </c>
      <c r="G49" s="175">
        <f>AVERAGE(E49:E53)</f>
        <v>-16.177879999999426</v>
      </c>
      <c r="H49" s="175">
        <f>AVERAGE(F49:F53)</f>
        <v>-2.5052719574669249</v>
      </c>
      <c r="J49" s="196">
        <f t="shared" si="2"/>
        <v>50.178833333329749</v>
      </c>
      <c r="K49" s="200">
        <f t="shared" si="2"/>
        <v>1.9163929626233482</v>
      </c>
      <c r="L49" s="219"/>
      <c r="N49" s="183"/>
      <c r="O49" s="46" t="s">
        <v>368</v>
      </c>
      <c r="P49" s="118">
        <v>36</v>
      </c>
      <c r="Q49" s="153">
        <v>70.247493333333296</v>
      </c>
      <c r="R49" s="61">
        <f t="shared" ref="R49:R55" si="36">Q49-P49</f>
        <v>34.247493333333296</v>
      </c>
      <c r="S49" s="72">
        <f t="shared" ref="S49:S55" si="37">(Q49-P49)/P49*100</f>
        <v>95.131925925925813</v>
      </c>
      <c r="T49" s="118"/>
      <c r="U49" s="118"/>
      <c r="V49" s="118"/>
      <c r="W49" s="202">
        <f t="shared" si="29"/>
        <v>34.247493333333296</v>
      </c>
      <c r="X49" s="204">
        <f t="shared" si="29"/>
        <v>95.131925925925813</v>
      </c>
    </row>
    <row r="50" spans="1:24" ht="15" x14ac:dyDescent="0.2">
      <c r="A50" s="75" t="s">
        <v>55</v>
      </c>
      <c r="B50" s="46" t="s">
        <v>367</v>
      </c>
      <c r="C50" s="61">
        <v>2484.6999999999998</v>
      </c>
      <c r="D50" s="61">
        <v>2654.4569999999999</v>
      </c>
      <c r="E50" s="61">
        <f t="shared" si="32"/>
        <v>169.75700000000006</v>
      </c>
      <c r="F50" s="62">
        <f t="shared" si="33"/>
        <v>6.832092405521796</v>
      </c>
      <c r="H50" s="46"/>
      <c r="J50" s="196">
        <f t="shared" si="2"/>
        <v>169.75700000000006</v>
      </c>
      <c r="K50" s="200">
        <f t="shared" si="2"/>
        <v>6.832092405521796</v>
      </c>
      <c r="L50" s="219"/>
      <c r="N50" s="183"/>
      <c r="O50" s="46" t="s">
        <v>369</v>
      </c>
      <c r="P50" s="118">
        <v>113.5</v>
      </c>
      <c r="Q50" s="153">
        <v>88.207826666666705</v>
      </c>
      <c r="R50" s="61">
        <f t="shared" si="36"/>
        <v>-25.292173333333295</v>
      </c>
      <c r="S50" s="72">
        <f t="shared" si="37"/>
        <v>-22.283853157121847</v>
      </c>
      <c r="T50" s="118"/>
      <c r="U50" s="118"/>
      <c r="V50" s="118"/>
      <c r="W50" s="202">
        <f t="shared" si="29"/>
        <v>25.292173333333295</v>
      </c>
      <c r="X50" s="204">
        <f t="shared" si="29"/>
        <v>22.283853157121847</v>
      </c>
    </row>
    <row r="51" spans="1:24" ht="15" x14ac:dyDescent="0.2">
      <c r="A51" s="75" t="s">
        <v>56</v>
      </c>
      <c r="B51" s="46" t="s">
        <v>367</v>
      </c>
      <c r="C51" s="61">
        <v>2136.1</v>
      </c>
      <c r="D51" s="61">
        <v>1601.3851666666701</v>
      </c>
      <c r="E51" s="61">
        <f t="shared" si="32"/>
        <v>-534.71483333332981</v>
      </c>
      <c r="F51" s="72">
        <f t="shared" si="33"/>
        <v>-25.032294056145769</v>
      </c>
      <c r="J51" s="196">
        <f t="shared" si="2"/>
        <v>534.71483333332981</v>
      </c>
      <c r="K51" s="200">
        <f t="shared" si="2"/>
        <v>25.032294056145769</v>
      </c>
      <c r="L51" s="219"/>
      <c r="N51" s="183"/>
      <c r="O51" s="46" t="s">
        <v>370</v>
      </c>
      <c r="P51" s="118">
        <v>30.6</v>
      </c>
      <c r="Q51" s="153">
        <v>38.227631666666703</v>
      </c>
      <c r="R51" s="61">
        <f t="shared" si="36"/>
        <v>7.6276316666667014</v>
      </c>
      <c r="S51" s="72">
        <f t="shared" si="37"/>
        <v>24.926900871459807</v>
      </c>
      <c r="T51" s="118"/>
      <c r="U51" s="118"/>
      <c r="V51" s="118"/>
      <c r="W51" s="202">
        <f t="shared" si="29"/>
        <v>7.6276316666667014</v>
      </c>
      <c r="X51" s="204">
        <f t="shared" si="29"/>
        <v>24.926900871459807</v>
      </c>
    </row>
    <row r="52" spans="1:24" ht="15" x14ac:dyDescent="0.2">
      <c r="A52" s="75" t="s">
        <v>57</v>
      </c>
      <c r="B52" s="46" t="s">
        <v>367</v>
      </c>
      <c r="C52" s="61">
        <v>7219.9</v>
      </c>
      <c r="D52" s="61">
        <v>7452.2016666666696</v>
      </c>
      <c r="E52" s="61">
        <f t="shared" si="32"/>
        <v>232.30166666666992</v>
      </c>
      <c r="F52" s="72">
        <f t="shared" si="33"/>
        <v>3.2175191715490508</v>
      </c>
      <c r="J52" s="196">
        <f t="shared" si="2"/>
        <v>232.30166666666992</v>
      </c>
      <c r="K52" s="200">
        <f t="shared" si="2"/>
        <v>3.2175191715490508</v>
      </c>
      <c r="L52" s="219"/>
      <c r="N52" s="183"/>
      <c r="O52" s="46" t="s">
        <v>371</v>
      </c>
      <c r="P52" s="118">
        <v>113.5</v>
      </c>
      <c r="Q52" s="153">
        <v>44.211068333333301</v>
      </c>
      <c r="R52" s="61">
        <f t="shared" si="36"/>
        <v>-69.288931666666699</v>
      </c>
      <c r="S52" s="72">
        <f t="shared" si="37"/>
        <v>-61.047516886931007</v>
      </c>
      <c r="T52" s="118"/>
      <c r="U52" s="118"/>
      <c r="V52" s="118"/>
      <c r="W52" s="202">
        <f t="shared" si="29"/>
        <v>69.288931666666699</v>
      </c>
      <c r="X52" s="204">
        <f t="shared" si="29"/>
        <v>61.047516886931007</v>
      </c>
    </row>
    <row r="53" spans="1:24" ht="16" thickBot="1" x14ac:dyDescent="0.25">
      <c r="A53" s="76" t="s">
        <v>58</v>
      </c>
      <c r="B53" s="152" t="s">
        <v>367</v>
      </c>
      <c r="C53" s="67">
        <v>294.10000000000002</v>
      </c>
      <c r="D53" s="67">
        <v>295.68793333333298</v>
      </c>
      <c r="E53" s="67">
        <f t="shared" si="32"/>
        <v>1.5879333333329555</v>
      </c>
      <c r="F53" s="79">
        <f t="shared" si="33"/>
        <v>0.53992972911695181</v>
      </c>
      <c r="J53" s="196">
        <f t="shared" si="2"/>
        <v>1.5879333333329555</v>
      </c>
      <c r="K53" s="200">
        <f t="shared" si="2"/>
        <v>0.53992972911695181</v>
      </c>
      <c r="L53" s="219"/>
      <c r="N53" s="183"/>
      <c r="O53" s="46" t="s">
        <v>372</v>
      </c>
      <c r="P53" s="118">
        <v>36</v>
      </c>
      <c r="Q53" s="153">
        <v>80.889475000000004</v>
      </c>
      <c r="R53" s="61">
        <f t="shared" si="36"/>
        <v>44.889475000000004</v>
      </c>
      <c r="S53" s="72">
        <f t="shared" si="37"/>
        <v>124.69298611111113</v>
      </c>
      <c r="T53" s="118"/>
      <c r="U53" s="118"/>
      <c r="V53" s="118"/>
      <c r="W53" s="202">
        <f t="shared" ref="W53:X55" si="38">ABS(R53)</f>
        <v>44.889475000000004</v>
      </c>
      <c r="X53" s="204">
        <f t="shared" si="38"/>
        <v>124.69298611111113</v>
      </c>
    </row>
    <row r="54" spans="1:24" ht="15" x14ac:dyDescent="0.2">
      <c r="A54" s="106" t="s">
        <v>373</v>
      </c>
      <c r="B54" s="149" t="s">
        <v>51</v>
      </c>
      <c r="C54" s="104">
        <v>962.5</v>
      </c>
      <c r="D54" s="104">
        <v>467.92506666666702</v>
      </c>
      <c r="E54" s="104">
        <f>D54-C54</f>
        <v>-494.57493333333298</v>
      </c>
      <c r="F54" s="174">
        <f>(D54-C54)/C54*100</f>
        <v>-51.384408658008617</v>
      </c>
      <c r="G54" s="175">
        <f>AVERAGE(E54:E58)</f>
        <v>-267.68062833333266</v>
      </c>
      <c r="H54" s="175">
        <f>AVERAGE(F54:F58)</f>
        <v>-22.914060892045214</v>
      </c>
      <c r="J54" s="196">
        <f t="shared" si="2"/>
        <v>494.57493333333298</v>
      </c>
      <c r="K54" s="200">
        <f t="shared" si="2"/>
        <v>51.384408658008617</v>
      </c>
      <c r="L54" s="219"/>
      <c r="N54" s="183"/>
      <c r="O54" s="46" t="s">
        <v>374</v>
      </c>
      <c r="P54" s="118">
        <v>30.6</v>
      </c>
      <c r="Q54" s="153">
        <v>58.074680000000001</v>
      </c>
      <c r="R54" s="61">
        <f t="shared" si="36"/>
        <v>27.474679999999999</v>
      </c>
      <c r="S54" s="72">
        <f t="shared" si="37"/>
        <v>89.786535947712409</v>
      </c>
      <c r="T54" s="118"/>
      <c r="U54" s="118"/>
      <c r="V54" s="118"/>
      <c r="W54" s="202">
        <f t="shared" si="38"/>
        <v>27.474679999999999</v>
      </c>
      <c r="X54" s="204">
        <f t="shared" si="38"/>
        <v>89.786535947712409</v>
      </c>
    </row>
    <row r="55" spans="1:24" ht="16" thickBot="1" x14ac:dyDescent="0.25">
      <c r="A55" s="75" t="s">
        <v>55</v>
      </c>
      <c r="B55" s="46" t="s">
        <v>51</v>
      </c>
      <c r="C55" s="61">
        <v>1001.7</v>
      </c>
      <c r="D55" s="61">
        <v>672.41223333333301</v>
      </c>
      <c r="E55" s="61">
        <f t="shared" ref="E55:E63" si="39">D55-C55</f>
        <v>-329.28776666666704</v>
      </c>
      <c r="F55" s="72">
        <f t="shared" ref="F55:F63" si="40">(D55-C55)/C55*100</f>
        <v>-32.872892748993415</v>
      </c>
      <c r="J55" s="196">
        <f t="shared" si="2"/>
        <v>329.28776666666704</v>
      </c>
      <c r="K55" s="200">
        <f t="shared" si="2"/>
        <v>32.872892748993415</v>
      </c>
      <c r="L55" s="219"/>
      <c r="N55" s="184"/>
      <c r="O55" s="152" t="s">
        <v>375</v>
      </c>
      <c r="P55" s="187">
        <v>2455.9</v>
      </c>
      <c r="Q55" s="155">
        <v>800.76215000000002</v>
      </c>
      <c r="R55" s="67">
        <f t="shared" si="36"/>
        <v>-1655.1378500000001</v>
      </c>
      <c r="S55" s="79">
        <f t="shared" si="37"/>
        <v>-67.394350339997558</v>
      </c>
      <c r="T55" s="118"/>
      <c r="U55" s="118"/>
      <c r="V55" s="118"/>
      <c r="W55" s="202">
        <f t="shared" si="38"/>
        <v>1655.1378500000001</v>
      </c>
      <c r="X55" s="204">
        <f t="shared" si="38"/>
        <v>67.394350339997558</v>
      </c>
    </row>
    <row r="56" spans="1:24" ht="16" thickBot="1" x14ac:dyDescent="0.25">
      <c r="A56" s="75" t="s">
        <v>56</v>
      </c>
      <c r="B56" s="46" t="s">
        <v>51</v>
      </c>
      <c r="C56" s="61">
        <v>578.6</v>
      </c>
      <c r="D56" s="61">
        <v>794.70630000000006</v>
      </c>
      <c r="E56" s="61">
        <f t="shared" si="39"/>
        <v>216.10630000000003</v>
      </c>
      <c r="F56" s="72">
        <f t="shared" si="40"/>
        <v>37.349861735222959</v>
      </c>
      <c r="J56" s="196">
        <f t="shared" si="2"/>
        <v>216.10630000000003</v>
      </c>
      <c r="K56" s="200">
        <f t="shared" si="2"/>
        <v>37.349861735222959</v>
      </c>
      <c r="L56" s="219"/>
      <c r="N56" s="118"/>
      <c r="O56" s="118"/>
      <c r="P56" s="118"/>
      <c r="Q56" s="118"/>
      <c r="R56" s="118"/>
      <c r="S56" s="188"/>
      <c r="T56" s="118"/>
      <c r="U56" s="118"/>
      <c r="V56" s="189" t="s">
        <v>376</v>
      </c>
      <c r="W56" s="203">
        <f>AVERAGE(W4:W55)</f>
        <v>285.02553360951958</v>
      </c>
      <c r="X56" s="205">
        <f>AVERAGE(X4:X55)</f>
        <v>41.319955233450337</v>
      </c>
    </row>
    <row r="57" spans="1:24" x14ac:dyDescent="0.15">
      <c r="A57" s="75" t="s">
        <v>57</v>
      </c>
      <c r="B57" s="46" t="s">
        <v>51</v>
      </c>
      <c r="C57" s="61">
        <v>2111</v>
      </c>
      <c r="D57" s="61">
        <v>1435.5271666666699</v>
      </c>
      <c r="E57" s="61">
        <f t="shared" si="39"/>
        <v>-675.47283333333007</v>
      </c>
      <c r="F57" s="72">
        <f t="shared" si="40"/>
        <v>-31.997765671877314</v>
      </c>
      <c r="J57" s="196">
        <f t="shared" si="2"/>
        <v>675.47283333333007</v>
      </c>
      <c r="K57" s="200">
        <f t="shared" si="2"/>
        <v>31.997765671877314</v>
      </c>
      <c r="L57" s="219"/>
    </row>
    <row r="58" spans="1:24" ht="15" thickBot="1" x14ac:dyDescent="0.2">
      <c r="A58" s="76" t="s">
        <v>58</v>
      </c>
      <c r="B58" s="152" t="s">
        <v>51</v>
      </c>
      <c r="C58" s="67">
        <v>154.69999999999999</v>
      </c>
      <c r="D58" s="67">
        <v>99.526091666666701</v>
      </c>
      <c r="E58" s="67">
        <f t="shared" si="39"/>
        <v>-55.173908333333287</v>
      </c>
      <c r="F58" s="79">
        <f t="shared" si="40"/>
        <v>-35.665099116569678</v>
      </c>
      <c r="G58" s="130" t="s">
        <v>341</v>
      </c>
      <c r="H58" s="130" t="s">
        <v>342</v>
      </c>
      <c r="J58" s="196">
        <f t="shared" si="2"/>
        <v>55.173908333333287</v>
      </c>
      <c r="K58" s="200">
        <f t="shared" si="2"/>
        <v>35.665099116569678</v>
      </c>
      <c r="L58" s="219"/>
    </row>
    <row r="59" spans="1:24" x14ac:dyDescent="0.15">
      <c r="A59" s="75" t="s">
        <v>373</v>
      </c>
      <c r="B59" s="46" t="s">
        <v>367</v>
      </c>
      <c r="C59" s="61">
        <v>60.3</v>
      </c>
      <c r="D59" s="61">
        <v>35.060929999999999</v>
      </c>
      <c r="E59" s="61">
        <f>D59-C59</f>
        <v>-25.239069999999998</v>
      </c>
      <c r="F59" s="72">
        <f>(D59-C59)/C59*100</f>
        <v>-41.855837479270313</v>
      </c>
      <c r="G59" s="175">
        <f>AVERAGE(E59:E63)</f>
        <v>-9.4768136999999921</v>
      </c>
      <c r="H59" s="175">
        <f>AVERAGE(F59:F63)</f>
        <v>-29.429080257548616</v>
      </c>
      <c r="J59" s="196">
        <f t="shared" si="2"/>
        <v>25.239069999999998</v>
      </c>
      <c r="K59" s="200">
        <f t="shared" si="2"/>
        <v>41.855837479270313</v>
      </c>
      <c r="L59" s="219"/>
    </row>
    <row r="60" spans="1:24" x14ac:dyDescent="0.15">
      <c r="A60" s="75" t="s">
        <v>55</v>
      </c>
      <c r="B60" s="46" t="s">
        <v>367</v>
      </c>
      <c r="C60" s="61">
        <v>31.7</v>
      </c>
      <c r="D60" s="61">
        <v>17.406988333333299</v>
      </c>
      <c r="E60" s="61">
        <f>D60-C60</f>
        <v>-14.2930116666667</v>
      </c>
      <c r="F60" s="72">
        <f>(D60-C60)/C60*100</f>
        <v>-45.088364879074767</v>
      </c>
      <c r="J60" s="196">
        <f t="shared" si="2"/>
        <v>14.2930116666667</v>
      </c>
      <c r="K60" s="200">
        <f t="shared" si="2"/>
        <v>45.088364879074767</v>
      </c>
      <c r="L60" s="219"/>
    </row>
    <row r="61" spans="1:24" x14ac:dyDescent="0.15">
      <c r="A61" s="75" t="s">
        <v>56</v>
      </c>
      <c r="B61" s="46" t="s">
        <v>367</v>
      </c>
      <c r="C61" s="61">
        <v>40</v>
      </c>
      <c r="D61" s="61">
        <v>60.216241666666697</v>
      </c>
      <c r="E61" s="61">
        <f t="shared" si="39"/>
        <v>20.216241666666697</v>
      </c>
      <c r="F61" s="72">
        <f t="shared" si="40"/>
        <v>50.540604166666746</v>
      </c>
      <c r="J61" s="196">
        <f t="shared" si="2"/>
        <v>20.216241666666697</v>
      </c>
      <c r="K61" s="200">
        <f t="shared" si="2"/>
        <v>50.540604166666746</v>
      </c>
      <c r="L61" s="219"/>
    </row>
    <row r="62" spans="1:24" x14ac:dyDescent="0.15">
      <c r="A62" s="75" t="s">
        <v>57</v>
      </c>
      <c r="B62" s="46" t="s">
        <v>367</v>
      </c>
      <c r="C62" s="61">
        <v>38.4</v>
      </c>
      <c r="D62" s="61">
        <v>17.391983166666702</v>
      </c>
      <c r="E62" s="61">
        <f t="shared" si="39"/>
        <v>-21.008016833333297</v>
      </c>
      <c r="F62" s="72">
        <f t="shared" si="40"/>
        <v>-54.708377170138803</v>
      </c>
      <c r="J62" s="196">
        <f t="shared" si="2"/>
        <v>21.008016833333297</v>
      </c>
      <c r="K62" s="200">
        <f t="shared" si="2"/>
        <v>54.708377170138803</v>
      </c>
      <c r="L62" s="219"/>
    </row>
    <row r="63" spans="1:24" ht="15" thickBot="1" x14ac:dyDescent="0.2">
      <c r="A63" s="76" t="s">
        <v>58</v>
      </c>
      <c r="B63" s="152" t="s">
        <v>367</v>
      </c>
      <c r="C63" s="67">
        <v>12.6</v>
      </c>
      <c r="D63" s="67">
        <v>5.5397883333333304</v>
      </c>
      <c r="E63" s="67">
        <f t="shared" si="39"/>
        <v>-7.0602116666666692</v>
      </c>
      <c r="F63" s="79">
        <f t="shared" si="40"/>
        <v>-56.033425925925954</v>
      </c>
      <c r="J63" s="196">
        <f t="shared" si="2"/>
        <v>7.0602116666666692</v>
      </c>
      <c r="K63" s="201">
        <f t="shared" si="2"/>
        <v>56.033425925925954</v>
      </c>
      <c r="L63" s="219"/>
    </row>
    <row r="64" spans="1:24" ht="15" thickBot="1" x14ac:dyDescent="0.2">
      <c r="E64" s="175"/>
      <c r="F64" s="175"/>
      <c r="I64" s="189" t="s">
        <v>376</v>
      </c>
      <c r="J64" s="197">
        <f>AVERAGE(J4:J63)</f>
        <v>186.84312709621102</v>
      </c>
      <c r="K64" s="198">
        <f>AVERAGE(K4:K63)</f>
        <v>39.843401584951017</v>
      </c>
      <c r="L64" s="219"/>
    </row>
    <row r="67" spans="1:4" x14ac:dyDescent="0.15">
      <c r="A67" s="113"/>
      <c r="B67" s="46"/>
    </row>
    <row r="68" spans="1:4" x14ac:dyDescent="0.15">
      <c r="A68" s="113"/>
      <c r="B68" s="46"/>
    </row>
    <row r="69" spans="1:4" x14ac:dyDescent="0.15">
      <c r="A69" s="113"/>
      <c r="B69" s="46"/>
      <c r="D69" s="71"/>
    </row>
    <row r="70" spans="1:4" x14ac:dyDescent="0.15">
      <c r="A70" s="113"/>
      <c r="B70" s="46"/>
      <c r="D70" s="71"/>
    </row>
    <row r="71" spans="1:4" x14ac:dyDescent="0.15">
      <c r="A71" s="113"/>
      <c r="B71" s="46"/>
      <c r="D71" s="71"/>
    </row>
    <row r="72" spans="1:4" x14ac:dyDescent="0.15">
      <c r="D72" s="71"/>
    </row>
    <row r="73" spans="1:4" x14ac:dyDescent="0.15">
      <c r="D73" s="71"/>
    </row>
    <row r="74" spans="1:4" x14ac:dyDescent="0.15">
      <c r="A74" s="113"/>
      <c r="B74" s="46"/>
      <c r="D74" s="71"/>
    </row>
    <row r="75" spans="1:4" x14ac:dyDescent="0.15">
      <c r="A75" s="113"/>
      <c r="B75" s="46"/>
    </row>
    <row r="76" spans="1:4" x14ac:dyDescent="0.15">
      <c r="A76" s="113"/>
      <c r="B76" s="46"/>
    </row>
    <row r="77" spans="1:4" x14ac:dyDescent="0.15">
      <c r="A77" s="113"/>
      <c r="B77" s="46"/>
    </row>
    <row r="78" spans="1:4" x14ac:dyDescent="0.15">
      <c r="A78" s="113"/>
      <c r="B78" s="46"/>
    </row>
    <row r="81" spans="1:2" x14ac:dyDescent="0.15">
      <c r="A81" s="113"/>
      <c r="B81" s="46"/>
    </row>
    <row r="82" spans="1:2" x14ac:dyDescent="0.15">
      <c r="A82" s="113"/>
      <c r="B82" s="46"/>
    </row>
    <row r="83" spans="1:2" x14ac:dyDescent="0.15">
      <c r="A83" s="113"/>
      <c r="B83" s="46"/>
    </row>
    <row r="84" spans="1:2" x14ac:dyDescent="0.15">
      <c r="A84" s="113"/>
      <c r="B84" s="46"/>
    </row>
    <row r="85" spans="1:2" x14ac:dyDescent="0.15">
      <c r="A85" s="113"/>
      <c r="B85" s="46"/>
    </row>
    <row r="88" spans="1:2" x14ac:dyDescent="0.15">
      <c r="A88" s="113"/>
      <c r="B88" s="46"/>
    </row>
    <row r="89" spans="1:2" x14ac:dyDescent="0.15">
      <c r="A89" s="113"/>
      <c r="B89" s="46"/>
    </row>
    <row r="90" spans="1:2" x14ac:dyDescent="0.15">
      <c r="A90" s="113"/>
      <c r="B90" s="46"/>
    </row>
    <row r="91" spans="1:2" x14ac:dyDescent="0.15">
      <c r="A91" s="113"/>
      <c r="B91" s="46"/>
    </row>
    <row r="92" spans="1:2" x14ac:dyDescent="0.15">
      <c r="A92" s="113"/>
      <c r="B92" s="46"/>
    </row>
  </sheetData>
  <phoneticPr fontId="7" type="noConversion"/>
  <conditionalFormatting sqref="D69:D74">
    <cfRule type="dataBar" priority="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{0D73C16C-0DC8-48DB-882A-852906A9AF4A}</x14:id>
        </ext>
      </extLst>
    </cfRule>
  </conditionalFormatting>
  <conditionalFormatting sqref="E4:E63">
    <cfRule type="dataBar" priority="10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{2D501B61-D767-4328-BE34-C56DAF07A4DC}</x14:id>
        </ext>
      </extLst>
    </cfRule>
  </conditionalFormatting>
  <conditionalFormatting sqref="F4:F13">
    <cfRule type="dataBar" priority="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{C4BE97AD-B4FD-4E25-B7F0-406462BF5170}</x14:id>
        </ext>
      </extLst>
    </cfRule>
  </conditionalFormatting>
  <conditionalFormatting sqref="F14:F23">
    <cfRule type="dataBar" priority="9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{C1A92EF8-BFAC-4600-818C-02E7252871A6}</x14:id>
        </ext>
      </extLst>
    </cfRule>
  </conditionalFormatting>
  <conditionalFormatting sqref="F24:F33">
    <cfRule type="dataBar" priority="8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{301FB2D9-F1AC-4884-B154-78383F404D72}</x14:id>
        </ext>
      </extLst>
    </cfRule>
  </conditionalFormatting>
  <conditionalFormatting sqref="F34:F43">
    <cfRule type="dataBar" priority="7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{CD047349-C85B-4D02-BFB5-923FE0601679}</x14:id>
        </ext>
      </extLst>
    </cfRule>
  </conditionalFormatting>
  <conditionalFormatting sqref="F44:F53">
    <cfRule type="dataBar" priority="6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{5843094A-F8FC-47E3-B243-DEE2156E1504}</x14:id>
        </ext>
      </extLst>
    </cfRule>
  </conditionalFormatting>
  <conditionalFormatting sqref="F54:F63">
    <cfRule type="dataBar" priority="5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{817930E3-DAD2-4F5E-BFF5-870268CF13A1}</x14:id>
        </ext>
      </extLst>
    </cfRule>
  </conditionalFormatting>
  <conditionalFormatting sqref="R4:R55">
    <cfRule type="dataBar" priority="2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{CE1BBC13-0B3B-4494-B37C-0767A9D7CE90}</x14:id>
        </ext>
      </extLst>
    </cfRule>
  </conditionalFormatting>
  <conditionalFormatting sqref="S4:S55">
    <cfRule type="dataBar" priority="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{BD8BA56B-4DBF-42DF-B405-87566FCC07F7}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D73C16C-0DC8-48DB-882A-852906A9AF4A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D69:D74</xm:sqref>
        </x14:conditionalFormatting>
        <x14:conditionalFormatting xmlns:xm="http://schemas.microsoft.com/office/excel/2006/main">
          <x14:cfRule type="dataBar" id="{2D501B61-D767-4328-BE34-C56DAF07A4DC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E4:E63</xm:sqref>
        </x14:conditionalFormatting>
        <x14:conditionalFormatting xmlns:xm="http://schemas.microsoft.com/office/excel/2006/main">
          <x14:cfRule type="dataBar" id="{C4BE97AD-B4FD-4E25-B7F0-406462BF5170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F4:F13</xm:sqref>
        </x14:conditionalFormatting>
        <x14:conditionalFormatting xmlns:xm="http://schemas.microsoft.com/office/excel/2006/main">
          <x14:cfRule type="dataBar" id="{C1A92EF8-BFAC-4600-818C-02E7252871A6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F14:F23</xm:sqref>
        </x14:conditionalFormatting>
        <x14:conditionalFormatting xmlns:xm="http://schemas.microsoft.com/office/excel/2006/main">
          <x14:cfRule type="dataBar" id="{301FB2D9-F1AC-4884-B154-78383F404D72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F24:F33</xm:sqref>
        </x14:conditionalFormatting>
        <x14:conditionalFormatting xmlns:xm="http://schemas.microsoft.com/office/excel/2006/main">
          <x14:cfRule type="dataBar" id="{CD047349-C85B-4D02-BFB5-923FE0601679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F34:F43</xm:sqref>
        </x14:conditionalFormatting>
        <x14:conditionalFormatting xmlns:xm="http://schemas.microsoft.com/office/excel/2006/main">
          <x14:cfRule type="dataBar" id="{5843094A-F8FC-47E3-B243-DEE2156E1504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F44:F53</xm:sqref>
        </x14:conditionalFormatting>
        <x14:conditionalFormatting xmlns:xm="http://schemas.microsoft.com/office/excel/2006/main">
          <x14:cfRule type="dataBar" id="{817930E3-DAD2-4F5E-BFF5-870268CF13A1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F54:F63</xm:sqref>
        </x14:conditionalFormatting>
        <x14:conditionalFormatting xmlns:xm="http://schemas.microsoft.com/office/excel/2006/main">
          <x14:cfRule type="dataBar" id="{CE1BBC13-0B3B-4494-B37C-0767A9D7CE90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R4:R55</xm:sqref>
        </x14:conditionalFormatting>
        <x14:conditionalFormatting xmlns:xm="http://schemas.microsoft.com/office/excel/2006/main">
          <x14:cfRule type="dataBar" id="{BD8BA56B-4DBF-42DF-B405-87566FCC07F7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S4:S55</xm:sqref>
        </x14:conditionalFormatting>
      </x14:conditionalFormatting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7A9FA-F208-4D87-BD53-24B9A17FF2EF}">
  <dimension ref="A1:Z168"/>
  <sheetViews>
    <sheetView topLeftCell="A147" workbookViewId="0">
      <selection activeCell="A141" sqref="A141"/>
    </sheetView>
  </sheetViews>
  <sheetFormatPr baseColWidth="10" defaultColWidth="8.6640625" defaultRowHeight="14" x14ac:dyDescent="0.15"/>
  <cols>
    <col min="1" max="1" width="11.6640625" style="2" customWidth="1"/>
    <col min="2" max="2" width="12.6640625" style="2" bestFit="1" customWidth="1"/>
    <col min="3" max="11" width="14.6640625" style="2" bestFit="1" customWidth="1"/>
    <col min="12" max="12" width="13.6640625" style="2" bestFit="1" customWidth="1"/>
    <col min="13" max="14" width="14.6640625" style="2" bestFit="1" customWidth="1"/>
    <col min="15" max="16384" width="8.6640625" style="2"/>
  </cols>
  <sheetData>
    <row r="1" spans="1:26" ht="15" thickBot="1" x14ac:dyDescent="0.2">
      <c r="A1" s="9" t="s">
        <v>487</v>
      </c>
      <c r="B1" s="2" t="s">
        <v>159</v>
      </c>
    </row>
    <row r="2" spans="1:26" ht="15" thickBot="1" x14ac:dyDescent="0.2">
      <c r="B2" s="16" t="s">
        <v>160</v>
      </c>
      <c r="C2" s="241" t="s">
        <v>51</v>
      </c>
      <c r="D2" s="242"/>
      <c r="E2" s="242"/>
      <c r="F2" s="242"/>
      <c r="G2" s="242"/>
      <c r="H2" s="243"/>
      <c r="I2" s="242" t="s">
        <v>52</v>
      </c>
      <c r="J2" s="242"/>
      <c r="K2" s="242"/>
      <c r="L2" s="242"/>
      <c r="M2" s="242"/>
      <c r="N2" s="243"/>
      <c r="O2" s="265"/>
      <c r="P2" s="265"/>
      <c r="Q2" s="265"/>
      <c r="R2" s="265"/>
      <c r="S2" s="265"/>
      <c r="T2" s="265"/>
      <c r="U2" s="265"/>
      <c r="V2" s="265"/>
      <c r="W2" s="265"/>
      <c r="X2" s="265"/>
      <c r="Y2" s="265"/>
      <c r="Z2" s="265"/>
    </row>
    <row r="3" spans="1:26" x14ac:dyDescent="0.15">
      <c r="B3" s="17" t="s">
        <v>134</v>
      </c>
      <c r="C3" s="22">
        <v>16.714746819999998</v>
      </c>
      <c r="D3" s="21">
        <v>17.75385511</v>
      </c>
      <c r="E3" s="21">
        <v>29.73404944</v>
      </c>
      <c r="F3" s="21">
        <v>37.701428190000001</v>
      </c>
      <c r="G3" s="21">
        <v>38.526583709999997</v>
      </c>
      <c r="H3" s="23">
        <v>29.07211444</v>
      </c>
      <c r="I3" s="21">
        <v>2990.7277180000001</v>
      </c>
      <c r="J3" s="21">
        <v>2718.4774179999999</v>
      </c>
      <c r="K3" s="21">
        <v>2223.9788819999999</v>
      </c>
      <c r="L3" s="21">
        <v>2326.0086980000001</v>
      </c>
      <c r="M3" s="21">
        <v>2490.3575620000001</v>
      </c>
      <c r="N3" s="23">
        <v>2556.4623259999998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15">
      <c r="B4" s="17" t="s">
        <v>135</v>
      </c>
      <c r="C4" s="22">
        <v>3068.4</v>
      </c>
      <c r="D4" s="21">
        <v>3173.2</v>
      </c>
      <c r="E4" s="21">
        <v>3183.7</v>
      </c>
      <c r="F4" s="21">
        <v>3191.3119999999999</v>
      </c>
      <c r="G4" s="21">
        <v>3266.194</v>
      </c>
      <c r="H4" s="23">
        <v>3460.5369999999998</v>
      </c>
      <c r="I4" s="21">
        <v>3298</v>
      </c>
      <c r="J4" s="21">
        <v>3343</v>
      </c>
      <c r="K4" s="21">
        <v>3521</v>
      </c>
      <c r="L4" s="21">
        <v>3139</v>
      </c>
      <c r="M4" s="21">
        <v>3356</v>
      </c>
      <c r="N4" s="23">
        <v>3189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15">
      <c r="B5" s="17" t="s">
        <v>136</v>
      </c>
      <c r="C5" s="22">
        <v>2359.1999999999998</v>
      </c>
      <c r="D5" s="21">
        <v>2582.6999999999998</v>
      </c>
      <c r="E5" s="21">
        <v>2353.8000000000002</v>
      </c>
      <c r="F5" s="21">
        <v>2049.5549999999998</v>
      </c>
      <c r="G5" s="21">
        <v>1810.8489999999999</v>
      </c>
      <c r="H5" s="23">
        <v>1775.9739999999999</v>
      </c>
      <c r="I5" s="21">
        <v>3841</v>
      </c>
      <c r="J5" s="21">
        <v>4159</v>
      </c>
      <c r="K5" s="21">
        <v>3298</v>
      </c>
      <c r="L5" s="21">
        <v>3281</v>
      </c>
      <c r="M5" s="21">
        <v>2957</v>
      </c>
      <c r="N5" s="23">
        <v>3143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15">
      <c r="B6" s="17" t="s">
        <v>137</v>
      </c>
      <c r="C6" s="22">
        <v>8705.6</v>
      </c>
      <c r="D6" s="21">
        <v>9294.7000000000007</v>
      </c>
      <c r="E6" s="21">
        <v>9409.7000000000007</v>
      </c>
      <c r="F6" s="21">
        <v>6820.5749999999998</v>
      </c>
      <c r="G6" s="21">
        <v>6934.652</v>
      </c>
      <c r="H6" s="23">
        <v>7030.4340000000002</v>
      </c>
      <c r="I6" s="21">
        <v>9275</v>
      </c>
      <c r="J6" s="21">
        <v>8907</v>
      </c>
      <c r="K6" s="21">
        <v>9634</v>
      </c>
      <c r="L6" s="21">
        <v>8367</v>
      </c>
      <c r="M6" s="21">
        <v>9174</v>
      </c>
      <c r="N6" s="23">
        <v>9478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15">
      <c r="B7" s="17" t="s">
        <v>138</v>
      </c>
      <c r="C7" s="22">
        <v>341.4</v>
      </c>
      <c r="D7" s="21">
        <v>332.6</v>
      </c>
      <c r="E7" s="21">
        <v>337.5</v>
      </c>
      <c r="F7" s="21">
        <v>271.39999999999998</v>
      </c>
      <c r="G7" s="21">
        <v>271.5</v>
      </c>
      <c r="H7" s="23">
        <v>273.2</v>
      </c>
      <c r="I7" s="21">
        <v>310.10000000000002</v>
      </c>
      <c r="J7" s="21">
        <v>317.7</v>
      </c>
      <c r="K7" s="21">
        <v>307.39999999999998</v>
      </c>
      <c r="L7" s="21">
        <v>284.10000000000002</v>
      </c>
      <c r="M7" s="21">
        <v>286.5</v>
      </c>
      <c r="N7" s="23">
        <v>289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15">
      <c r="B8" s="17" t="s">
        <v>139</v>
      </c>
      <c r="C8" s="22">
        <v>2650</v>
      </c>
      <c r="D8" s="21">
        <v>2746.7</v>
      </c>
      <c r="E8" s="21">
        <v>2841.5</v>
      </c>
      <c r="F8" s="21">
        <v>2451.27</v>
      </c>
      <c r="G8" s="21">
        <v>2287.047</v>
      </c>
      <c r="H8" s="23">
        <v>2201.473</v>
      </c>
      <c r="I8" s="21">
        <v>2805</v>
      </c>
      <c r="J8" s="21">
        <v>2795</v>
      </c>
      <c r="K8" s="21">
        <v>2990</v>
      </c>
      <c r="L8" s="21">
        <v>2634</v>
      </c>
      <c r="M8" s="21">
        <v>2579</v>
      </c>
      <c r="N8" s="23">
        <v>2618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15">
      <c r="B9" s="17" t="s">
        <v>140</v>
      </c>
      <c r="C9" s="22">
        <v>29.914685309999999</v>
      </c>
      <c r="D9" s="21">
        <v>28.015302940000002</v>
      </c>
      <c r="E9" s="21">
        <v>27.429647849999998</v>
      </c>
      <c r="F9" s="21">
        <v>25.827528560000001</v>
      </c>
      <c r="G9" s="21">
        <v>31.420868550000002</v>
      </c>
      <c r="H9" s="23">
        <v>20.56090515</v>
      </c>
      <c r="I9" s="21">
        <v>2070.1058670000002</v>
      </c>
      <c r="J9" s="21">
        <v>2148.0896619999999</v>
      </c>
      <c r="K9" s="21">
        <v>1952.187539</v>
      </c>
      <c r="L9" s="21">
        <v>1914.537763</v>
      </c>
      <c r="M9" s="21">
        <v>2129.1313700000001</v>
      </c>
      <c r="N9" s="23">
        <v>2146.0177619999999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15">
      <c r="B10" s="17" t="s">
        <v>141</v>
      </c>
      <c r="C10" s="22">
        <v>3388.6</v>
      </c>
      <c r="D10" s="21">
        <v>3425.3</v>
      </c>
      <c r="E10" s="21">
        <v>2918.1</v>
      </c>
      <c r="F10" s="21">
        <v>2531.7660000000001</v>
      </c>
      <c r="G10" s="21">
        <v>2542.0740000000001</v>
      </c>
      <c r="H10" s="23">
        <v>2386.335</v>
      </c>
      <c r="I10" s="21">
        <v>3419</v>
      </c>
      <c r="J10" s="21">
        <v>3491</v>
      </c>
      <c r="K10" s="21">
        <v>3505</v>
      </c>
      <c r="L10" s="21">
        <v>3337</v>
      </c>
      <c r="M10" s="21">
        <v>3254</v>
      </c>
      <c r="N10" s="23">
        <v>3282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15">
      <c r="B11" s="17" t="s">
        <v>142</v>
      </c>
      <c r="C11" s="22">
        <v>5843.8</v>
      </c>
      <c r="D11" s="21">
        <v>5819.4</v>
      </c>
      <c r="E11" s="21">
        <v>5626.6</v>
      </c>
      <c r="F11" s="21">
        <v>4325.8869999999997</v>
      </c>
      <c r="G11" s="21">
        <v>4231.7910000000002</v>
      </c>
      <c r="H11" s="23">
        <v>4434.3159999999998</v>
      </c>
      <c r="I11" s="21">
        <v>10081</v>
      </c>
      <c r="J11" s="21">
        <v>9857</v>
      </c>
      <c r="K11" s="21">
        <v>9695</v>
      </c>
      <c r="L11" s="21">
        <v>8217</v>
      </c>
      <c r="M11" s="21">
        <v>9266</v>
      </c>
      <c r="N11" s="23">
        <v>9611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15">
      <c r="B12" s="17" t="s">
        <v>143</v>
      </c>
      <c r="C12" s="22">
        <v>329.2</v>
      </c>
      <c r="D12" s="21">
        <v>332.7</v>
      </c>
      <c r="E12" s="21">
        <v>317.8</v>
      </c>
      <c r="F12" s="21">
        <v>260.89999999999998</v>
      </c>
      <c r="G12" s="21">
        <v>266.2</v>
      </c>
      <c r="H12" s="23">
        <v>260.89999999999998</v>
      </c>
      <c r="I12" s="21">
        <v>300.60000000000002</v>
      </c>
      <c r="J12" s="21">
        <v>305</v>
      </c>
      <c r="K12" s="21">
        <v>295.39999999999998</v>
      </c>
      <c r="L12" s="21">
        <v>279.5</v>
      </c>
      <c r="M12" s="21">
        <v>277.2</v>
      </c>
      <c r="N12" s="23">
        <v>273.5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15">
      <c r="B13" s="17" t="s">
        <v>144</v>
      </c>
      <c r="C13" s="22">
        <v>2663.9</v>
      </c>
      <c r="D13" s="21">
        <v>2492.8000000000002</v>
      </c>
      <c r="E13" s="21">
        <v>2621.9</v>
      </c>
      <c r="F13" s="21">
        <v>2222.6689999999999</v>
      </c>
      <c r="G13" s="21">
        <v>2215.076</v>
      </c>
      <c r="H13" s="23">
        <v>2211.8159999999998</v>
      </c>
      <c r="I13" s="21">
        <v>2726</v>
      </c>
      <c r="J13" s="21">
        <v>2844</v>
      </c>
      <c r="K13" s="21">
        <v>2722</v>
      </c>
      <c r="L13" s="21">
        <v>2581</v>
      </c>
      <c r="M13" s="21">
        <v>2658</v>
      </c>
      <c r="N13" s="23">
        <v>2551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15">
      <c r="B14" s="17" t="s">
        <v>145</v>
      </c>
      <c r="C14" s="22">
        <v>3602.4</v>
      </c>
      <c r="D14" s="21">
        <v>3229.7</v>
      </c>
      <c r="E14" s="21">
        <v>3162.7</v>
      </c>
      <c r="F14" s="21">
        <v>3278.076</v>
      </c>
      <c r="G14" s="21">
        <v>3116.973</v>
      </c>
      <c r="H14" s="23">
        <v>3086.5259999999998</v>
      </c>
      <c r="I14" s="21">
        <v>4100</v>
      </c>
      <c r="J14" s="21">
        <v>3363</v>
      </c>
      <c r="K14" s="21">
        <v>3267</v>
      </c>
      <c r="L14" s="21">
        <v>3147</v>
      </c>
      <c r="M14" s="21">
        <v>3039</v>
      </c>
      <c r="N14" s="23">
        <v>3049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15">
      <c r="B15" s="17" t="s">
        <v>146</v>
      </c>
      <c r="C15" s="22">
        <v>64.988155169999999</v>
      </c>
      <c r="D15" s="21">
        <v>26.620548299999999</v>
      </c>
      <c r="E15" s="21">
        <v>5.0591540960000003</v>
      </c>
      <c r="F15" s="21">
        <v>25.587188609999998</v>
      </c>
      <c r="G15" s="21">
        <v>26.147584729999998</v>
      </c>
      <c r="H15" s="23">
        <v>19.56770684</v>
      </c>
      <c r="I15" s="21">
        <v>930.09841570000003</v>
      </c>
      <c r="J15" s="21">
        <v>1010.305638</v>
      </c>
      <c r="K15" s="21">
        <v>900.41694459999997</v>
      </c>
      <c r="L15" s="21">
        <v>879.06050230000005</v>
      </c>
      <c r="M15" s="21">
        <v>867.40089839999996</v>
      </c>
      <c r="N15" s="23">
        <v>845.94563730000004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15">
      <c r="B16" s="17" t="s">
        <v>147</v>
      </c>
      <c r="C16" s="22">
        <v>9085.2000000000007</v>
      </c>
      <c r="D16" s="21">
        <v>8843</v>
      </c>
      <c r="E16" s="21">
        <v>10717.5</v>
      </c>
      <c r="F16" s="21">
        <v>7601.0879999999997</v>
      </c>
      <c r="G16" s="21">
        <v>7584.5129999999999</v>
      </c>
      <c r="H16" s="23">
        <v>7531.1350000000002</v>
      </c>
      <c r="I16" s="21">
        <v>9291</v>
      </c>
      <c r="J16" s="21">
        <v>9193</v>
      </c>
      <c r="K16" s="21">
        <v>9191</v>
      </c>
      <c r="L16" s="21">
        <v>8601</v>
      </c>
      <c r="M16" s="21">
        <v>8791</v>
      </c>
      <c r="N16" s="23">
        <v>9729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15">
      <c r="B17" s="17" t="s">
        <v>148</v>
      </c>
      <c r="C17" s="22">
        <v>334.2</v>
      </c>
      <c r="D17" s="21">
        <v>330</v>
      </c>
      <c r="E17" s="21">
        <v>326.8</v>
      </c>
      <c r="F17" s="21">
        <v>276.89999999999998</v>
      </c>
      <c r="G17" s="21">
        <v>316.39999999999998</v>
      </c>
      <c r="H17" s="23">
        <v>273.3</v>
      </c>
      <c r="I17" s="21">
        <v>308.3</v>
      </c>
      <c r="J17" s="21">
        <v>291.3</v>
      </c>
      <c r="K17" s="21">
        <v>293.39999999999998</v>
      </c>
      <c r="L17" s="21">
        <v>301.3</v>
      </c>
      <c r="M17" s="21">
        <v>279.60000000000002</v>
      </c>
      <c r="N17" s="23">
        <v>295.89999999999998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15">
      <c r="B18" s="17" t="s">
        <v>149</v>
      </c>
      <c r="C18" s="22">
        <v>2643.6</v>
      </c>
      <c r="D18" s="21">
        <v>2634.3</v>
      </c>
      <c r="E18" s="21">
        <v>2851.3</v>
      </c>
      <c r="F18" s="21">
        <v>2257.1210000000001</v>
      </c>
      <c r="G18" s="21">
        <v>2553.915</v>
      </c>
      <c r="H18" s="23">
        <v>2640.1370000000002</v>
      </c>
      <c r="I18" s="21">
        <v>2671</v>
      </c>
      <c r="J18" s="21">
        <v>2647</v>
      </c>
      <c r="K18" s="21">
        <v>2682</v>
      </c>
      <c r="L18" s="21">
        <v>2677</v>
      </c>
      <c r="M18" s="21">
        <v>2620</v>
      </c>
      <c r="N18" s="23">
        <v>2578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15">
      <c r="B19" s="17" t="s">
        <v>150</v>
      </c>
      <c r="C19" s="22">
        <v>3183.1</v>
      </c>
      <c r="D19" s="21">
        <v>2933.7</v>
      </c>
      <c r="E19" s="21">
        <v>2951.9</v>
      </c>
      <c r="F19" s="21">
        <v>3187.6970000000001</v>
      </c>
      <c r="G19" s="21">
        <v>3113.0630000000001</v>
      </c>
      <c r="H19" s="23">
        <v>3177.0050000000001</v>
      </c>
      <c r="I19" s="21">
        <v>3237</v>
      </c>
      <c r="J19" s="21">
        <v>3373</v>
      </c>
      <c r="K19" s="21">
        <v>3390</v>
      </c>
      <c r="L19" s="21">
        <v>3069</v>
      </c>
      <c r="M19" s="21">
        <v>3187</v>
      </c>
      <c r="N19" s="23">
        <v>3134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15">
      <c r="B20" s="17" t="s">
        <v>151</v>
      </c>
      <c r="C20" s="22">
        <v>2905.1</v>
      </c>
      <c r="D20" s="21">
        <v>2831.6</v>
      </c>
      <c r="E20" s="21">
        <v>2810</v>
      </c>
      <c r="F20" s="21">
        <v>2574.1480000000001</v>
      </c>
      <c r="G20" s="21">
        <v>2650.1260000000002</v>
      </c>
      <c r="H20" s="23">
        <v>2619.5439999999999</v>
      </c>
      <c r="I20" s="21">
        <v>3324</v>
      </c>
      <c r="J20" s="21">
        <v>3112</v>
      </c>
      <c r="K20" s="21">
        <v>3238</v>
      </c>
      <c r="L20" s="21">
        <v>3202</v>
      </c>
      <c r="M20" s="21">
        <v>3305</v>
      </c>
      <c r="N20" s="23">
        <v>3687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15">
      <c r="B21" s="17" t="s">
        <v>152</v>
      </c>
      <c r="C21" s="22">
        <v>17.067003790000001</v>
      </c>
      <c r="D21" s="21">
        <v>6.8112434850000003</v>
      </c>
      <c r="E21" s="21">
        <v>18.890989699999999</v>
      </c>
      <c r="F21" s="21">
        <v>30.59210526</v>
      </c>
      <c r="G21" s="21">
        <v>0</v>
      </c>
      <c r="H21" s="23">
        <v>35.121605860000003</v>
      </c>
      <c r="I21" s="21">
        <v>5045.7399169999999</v>
      </c>
      <c r="J21" s="21">
        <v>4708.6987419999996</v>
      </c>
      <c r="K21" s="21">
        <v>4759.9575000000004</v>
      </c>
      <c r="L21" s="21">
        <v>4302.3067970000002</v>
      </c>
      <c r="M21" s="21">
        <v>4791.2544040000002</v>
      </c>
      <c r="N21" s="23">
        <v>4194.3388750000004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15">
      <c r="B22" s="17" t="s">
        <v>153</v>
      </c>
      <c r="C22" s="22">
        <v>323.60000000000002</v>
      </c>
      <c r="D22" s="21">
        <v>308.89999999999998</v>
      </c>
      <c r="E22" s="21">
        <v>315.8</v>
      </c>
      <c r="F22" s="21">
        <v>316.60000000000002</v>
      </c>
      <c r="G22" s="21">
        <v>315.3</v>
      </c>
      <c r="H22" s="23">
        <v>254.9</v>
      </c>
      <c r="I22" s="21">
        <v>288.3</v>
      </c>
      <c r="J22" s="21">
        <v>278.60000000000002</v>
      </c>
      <c r="K22" s="21">
        <v>286.5</v>
      </c>
      <c r="L22" s="21">
        <v>272.3</v>
      </c>
      <c r="M22" s="21">
        <v>278.2</v>
      </c>
      <c r="N22" s="23">
        <v>258.89999999999998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15">
      <c r="B23" s="17" t="s">
        <v>154</v>
      </c>
      <c r="C23" s="22">
        <v>2528.6999999999998</v>
      </c>
      <c r="D23" s="21">
        <v>2648.5</v>
      </c>
      <c r="E23" s="21">
        <v>2777.8</v>
      </c>
      <c r="F23" s="21">
        <v>2227.922</v>
      </c>
      <c r="G23" s="21">
        <v>2257.3339999999998</v>
      </c>
      <c r="H23" s="23">
        <v>2411.9160000000002</v>
      </c>
      <c r="I23" s="21">
        <v>2384</v>
      </c>
      <c r="J23" s="21">
        <v>2628</v>
      </c>
      <c r="K23" s="21">
        <v>2690</v>
      </c>
      <c r="L23" s="21">
        <v>2503</v>
      </c>
      <c r="M23" s="21">
        <v>2449</v>
      </c>
      <c r="N23" s="23">
        <v>2484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15">
      <c r="B24" s="17" t="s">
        <v>155</v>
      </c>
      <c r="C24" s="22">
        <v>3270.5</v>
      </c>
      <c r="D24" s="21">
        <v>3137.8</v>
      </c>
      <c r="E24" s="21">
        <v>3257.9</v>
      </c>
      <c r="F24" s="21">
        <v>3034.665</v>
      </c>
      <c r="G24" s="21">
        <v>3061.5889999999999</v>
      </c>
      <c r="H24" s="23">
        <v>3059.7460000000001</v>
      </c>
      <c r="I24" s="21">
        <v>3485</v>
      </c>
      <c r="J24" s="21">
        <v>3821</v>
      </c>
      <c r="K24" s="21">
        <v>3185</v>
      </c>
      <c r="L24" s="21">
        <v>3050</v>
      </c>
      <c r="M24" s="21">
        <v>3096</v>
      </c>
      <c r="N24" s="23">
        <v>2957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15">
      <c r="B25" s="17" t="s">
        <v>156</v>
      </c>
      <c r="C25" s="22">
        <v>3039.9</v>
      </c>
      <c r="D25" s="21">
        <v>2915.1</v>
      </c>
      <c r="E25" s="21">
        <v>3060.8</v>
      </c>
      <c r="F25" s="21">
        <v>2513.5050000000001</v>
      </c>
      <c r="G25" s="21">
        <v>2818.2350000000001</v>
      </c>
      <c r="H25" s="23">
        <v>2667.2049999999999</v>
      </c>
      <c r="I25" s="21">
        <v>3190</v>
      </c>
      <c r="J25" s="21">
        <v>3122</v>
      </c>
      <c r="K25" s="21">
        <v>3105</v>
      </c>
      <c r="L25" s="21">
        <v>3321</v>
      </c>
      <c r="M25" s="21">
        <v>3104</v>
      </c>
      <c r="N25" s="23">
        <v>3212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15">
      <c r="B26" s="17" t="s">
        <v>157</v>
      </c>
      <c r="C26" s="22">
        <v>7190.3</v>
      </c>
      <c r="D26" s="21">
        <v>7716</v>
      </c>
      <c r="E26" s="21">
        <v>6726.6</v>
      </c>
      <c r="F26" s="21">
        <v>6233.9</v>
      </c>
      <c r="G26" s="21">
        <v>3824.9</v>
      </c>
      <c r="H26" s="23">
        <v>5959</v>
      </c>
      <c r="I26" s="21">
        <v>8838</v>
      </c>
      <c r="J26" s="21">
        <v>9500</v>
      </c>
      <c r="K26" s="21">
        <v>9708</v>
      </c>
      <c r="L26" s="21">
        <v>9942</v>
      </c>
      <c r="M26" s="21">
        <v>4301</v>
      </c>
      <c r="N26" s="23">
        <v>8479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" thickBot="1" x14ac:dyDescent="0.2">
      <c r="B27" s="18" t="s">
        <v>158</v>
      </c>
      <c r="C27" s="24">
        <v>0</v>
      </c>
      <c r="D27" s="25">
        <v>2.498568975</v>
      </c>
      <c r="E27" s="25">
        <v>15.342379299999999</v>
      </c>
      <c r="F27" s="25">
        <v>0</v>
      </c>
      <c r="G27" s="25">
        <v>10.2855799</v>
      </c>
      <c r="H27" s="26">
        <v>13.372788760000001</v>
      </c>
      <c r="I27" s="25">
        <v>286.17839839999999</v>
      </c>
      <c r="J27" s="25">
        <v>316.10475869999999</v>
      </c>
      <c r="K27" s="25">
        <v>257.11570710000001</v>
      </c>
      <c r="L27" s="25">
        <v>269.30761680000001</v>
      </c>
      <c r="M27" s="25">
        <v>265.5541035</v>
      </c>
      <c r="N27" s="26">
        <v>251.08996540000001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15">
      <c r="C28" s="101" t="s">
        <v>6</v>
      </c>
      <c r="D28" s="125"/>
      <c r="E28" s="125"/>
      <c r="F28" s="125"/>
      <c r="G28" s="125"/>
      <c r="H28" s="125"/>
      <c r="I28" s="125"/>
      <c r="J28" s="125"/>
      <c r="K28" s="125"/>
      <c r="L28" s="125"/>
      <c r="M28" s="125"/>
      <c r="N28" s="125"/>
    </row>
    <row r="29" spans="1:26" ht="15" thickBot="1" x14ac:dyDescent="0.2">
      <c r="A29" s="9" t="s">
        <v>488</v>
      </c>
      <c r="B29" s="2" t="s">
        <v>161</v>
      </c>
      <c r="C29" s="125"/>
      <c r="D29" s="125"/>
      <c r="E29" s="125"/>
      <c r="F29" s="125"/>
      <c r="G29" s="125"/>
      <c r="H29" s="125"/>
      <c r="I29" s="125"/>
      <c r="J29" s="125"/>
      <c r="K29" s="125"/>
      <c r="L29" s="125"/>
      <c r="M29" s="125"/>
      <c r="N29" s="125"/>
    </row>
    <row r="30" spans="1:26" ht="15" thickBot="1" x14ac:dyDescent="0.2">
      <c r="B30" s="16" t="s">
        <v>160</v>
      </c>
      <c r="C30" s="238" t="s">
        <v>51</v>
      </c>
      <c r="D30" s="239"/>
      <c r="E30" s="239"/>
      <c r="F30" s="239"/>
      <c r="G30" s="239"/>
      <c r="H30" s="240"/>
      <c r="I30" s="239" t="s">
        <v>52</v>
      </c>
      <c r="J30" s="239"/>
      <c r="K30" s="239"/>
      <c r="L30" s="239"/>
      <c r="M30" s="239"/>
      <c r="N30" s="240"/>
    </row>
    <row r="31" spans="1:26" x14ac:dyDescent="0.15">
      <c r="B31" s="17" t="s">
        <v>134</v>
      </c>
      <c r="C31" s="22">
        <v>1737.6975480000001</v>
      </c>
      <c r="D31" s="21">
        <v>2286.5161290000001</v>
      </c>
      <c r="E31" s="21">
        <v>1588.8150009999999</v>
      </c>
      <c r="F31" s="21">
        <v>2061.6200100000001</v>
      </c>
      <c r="G31" s="21">
        <v>1480.192978</v>
      </c>
      <c r="H31" s="23">
        <v>1917.6670939999999</v>
      </c>
      <c r="I31" s="21">
        <v>71.0200076</v>
      </c>
      <c r="J31" s="21">
        <v>67.816587400000003</v>
      </c>
      <c r="K31" s="21">
        <v>72.776595740000005</v>
      </c>
      <c r="L31" s="21">
        <v>55.963682130000002</v>
      </c>
      <c r="M31" s="21">
        <v>58.59673634</v>
      </c>
      <c r="N31" s="23">
        <v>11.381777599999999</v>
      </c>
    </row>
    <row r="32" spans="1:26" x14ac:dyDescent="0.15">
      <c r="B32" s="17" t="s">
        <v>135</v>
      </c>
      <c r="C32" s="22">
        <v>2823</v>
      </c>
      <c r="D32" s="21">
        <v>3184</v>
      </c>
      <c r="E32" s="21">
        <v>3279</v>
      </c>
      <c r="F32" s="21">
        <v>3202</v>
      </c>
      <c r="G32" s="21">
        <v>3055</v>
      </c>
      <c r="H32" s="23">
        <v>3155</v>
      </c>
      <c r="I32" s="21">
        <v>3132</v>
      </c>
      <c r="J32" s="21">
        <v>3027</v>
      </c>
      <c r="K32" s="21">
        <v>3120</v>
      </c>
      <c r="L32" s="21">
        <v>2886</v>
      </c>
      <c r="M32" s="21">
        <v>2917</v>
      </c>
      <c r="N32" s="23">
        <v>2953</v>
      </c>
    </row>
    <row r="33" spans="2:14" x14ac:dyDescent="0.15">
      <c r="B33" s="17" t="s">
        <v>136</v>
      </c>
      <c r="C33" s="22">
        <v>2914</v>
      </c>
      <c r="D33" s="21">
        <v>3029</v>
      </c>
      <c r="E33" s="21">
        <v>2786</v>
      </c>
      <c r="F33" s="21">
        <v>2521</v>
      </c>
      <c r="G33" s="21">
        <v>2819</v>
      </c>
      <c r="H33" s="23">
        <v>2556</v>
      </c>
      <c r="I33" s="21">
        <v>3549</v>
      </c>
      <c r="J33" s="21">
        <v>2791</v>
      </c>
      <c r="K33" s="21">
        <v>2948</v>
      </c>
      <c r="L33" s="21">
        <v>2788</v>
      </c>
      <c r="M33" s="21">
        <v>2811</v>
      </c>
      <c r="N33" s="23">
        <v>2791</v>
      </c>
    </row>
    <row r="34" spans="2:14" x14ac:dyDescent="0.15">
      <c r="B34" s="17" t="s">
        <v>137</v>
      </c>
      <c r="C34" s="22">
        <v>9367</v>
      </c>
      <c r="D34" s="21">
        <v>8434</v>
      </c>
      <c r="E34" s="21">
        <v>8821</v>
      </c>
      <c r="F34" s="21">
        <v>7033</v>
      </c>
      <c r="G34" s="21">
        <v>6984</v>
      </c>
      <c r="H34" s="23">
        <v>7654</v>
      </c>
      <c r="I34" s="21">
        <v>9950</v>
      </c>
      <c r="J34" s="21">
        <v>9353</v>
      </c>
      <c r="K34" s="21">
        <v>8762</v>
      </c>
      <c r="L34" s="21">
        <v>8751</v>
      </c>
      <c r="M34" s="21">
        <v>8545</v>
      </c>
      <c r="N34" s="23">
        <v>9152</v>
      </c>
    </row>
    <row r="35" spans="2:14" x14ac:dyDescent="0.15">
      <c r="B35" s="17" t="s">
        <v>138</v>
      </c>
      <c r="C35" s="22">
        <v>303.7</v>
      </c>
      <c r="D35" s="21">
        <v>314</v>
      </c>
      <c r="E35" s="21">
        <v>306.60000000000002</v>
      </c>
      <c r="F35" s="21">
        <v>339.9</v>
      </c>
      <c r="G35" s="21">
        <v>270.89999999999998</v>
      </c>
      <c r="H35" s="23">
        <v>291.10000000000002</v>
      </c>
      <c r="I35" s="21">
        <v>294.3</v>
      </c>
      <c r="J35" s="21">
        <v>280.5</v>
      </c>
      <c r="K35" s="21">
        <v>272.8</v>
      </c>
      <c r="L35" s="21">
        <v>357.2</v>
      </c>
      <c r="M35" s="21">
        <v>282.8</v>
      </c>
      <c r="N35" s="23">
        <v>450.9</v>
      </c>
    </row>
    <row r="36" spans="2:14" x14ac:dyDescent="0.15">
      <c r="B36" s="17" t="s">
        <v>139</v>
      </c>
      <c r="C36" s="22">
        <v>2584</v>
      </c>
      <c r="D36" s="21">
        <v>2683</v>
      </c>
      <c r="E36" s="21">
        <v>2703</v>
      </c>
      <c r="F36" s="21">
        <v>2304</v>
      </c>
      <c r="G36" s="21">
        <v>2225</v>
      </c>
      <c r="H36" s="23">
        <v>2218</v>
      </c>
      <c r="I36" s="21">
        <v>2512</v>
      </c>
      <c r="J36" s="21">
        <v>2609</v>
      </c>
      <c r="K36" s="21">
        <v>2700</v>
      </c>
      <c r="L36" s="21">
        <v>2489</v>
      </c>
      <c r="M36" s="21">
        <v>2442</v>
      </c>
      <c r="N36" s="23">
        <v>2473</v>
      </c>
    </row>
    <row r="37" spans="2:14" x14ac:dyDescent="0.15">
      <c r="B37" s="17" t="s">
        <v>140</v>
      </c>
      <c r="C37" s="22">
        <v>1502.468977</v>
      </c>
      <c r="D37" s="21">
        <v>2731.1781169999999</v>
      </c>
      <c r="E37" s="21">
        <v>2736.4751729999998</v>
      </c>
      <c r="F37" s="21">
        <v>1210.0901220000001</v>
      </c>
      <c r="G37" s="21">
        <v>1036.909735</v>
      </c>
      <c r="H37" s="23">
        <v>1748.7170630000001</v>
      </c>
      <c r="I37" s="21">
        <v>64.788002329999998</v>
      </c>
      <c r="J37" s="21">
        <v>63.116268589999997</v>
      </c>
      <c r="K37" s="21">
        <v>55.040995189999997</v>
      </c>
      <c r="L37" s="21">
        <v>49.310599660000001</v>
      </c>
      <c r="M37" s="21">
        <v>41.157407409999998</v>
      </c>
      <c r="N37" s="23">
        <v>42.494980509999998</v>
      </c>
    </row>
    <row r="38" spans="2:14" x14ac:dyDescent="0.15">
      <c r="B38" s="17" t="s">
        <v>141</v>
      </c>
      <c r="C38" s="22">
        <v>3038</v>
      </c>
      <c r="D38" s="21">
        <v>3017</v>
      </c>
      <c r="E38" s="21">
        <v>2765</v>
      </c>
      <c r="F38" s="21">
        <v>2635</v>
      </c>
      <c r="G38" s="21">
        <v>3102</v>
      </c>
      <c r="H38" s="23">
        <v>2499</v>
      </c>
      <c r="I38" s="21">
        <v>2893</v>
      </c>
      <c r="J38" s="21">
        <v>3211</v>
      </c>
      <c r="K38" s="21">
        <v>3076</v>
      </c>
      <c r="L38" s="21">
        <v>2889</v>
      </c>
      <c r="M38" s="21">
        <v>2886</v>
      </c>
      <c r="N38" s="23">
        <v>2876</v>
      </c>
    </row>
    <row r="39" spans="2:14" x14ac:dyDescent="0.15">
      <c r="B39" s="17" t="s">
        <v>142</v>
      </c>
      <c r="C39" s="22">
        <v>9124</v>
      </c>
      <c r="D39" s="21">
        <v>7994</v>
      </c>
      <c r="E39" s="21">
        <v>9380</v>
      </c>
      <c r="F39" s="21">
        <v>7465</v>
      </c>
      <c r="G39" s="21">
        <v>6931</v>
      </c>
      <c r="H39" s="23">
        <v>7366</v>
      </c>
      <c r="I39" s="21">
        <v>7501</v>
      </c>
      <c r="J39" s="21">
        <v>6659</v>
      </c>
      <c r="K39" s="21">
        <v>7485</v>
      </c>
      <c r="L39" s="21">
        <v>7771</v>
      </c>
      <c r="M39" s="21">
        <v>7310</v>
      </c>
      <c r="N39" s="23">
        <v>8238</v>
      </c>
    </row>
    <row r="40" spans="2:14" x14ac:dyDescent="0.15">
      <c r="B40" s="17" t="s">
        <v>143</v>
      </c>
      <c r="C40" s="22">
        <v>310.8</v>
      </c>
      <c r="D40" s="21">
        <v>310.60000000000002</v>
      </c>
      <c r="E40" s="21">
        <v>293.3</v>
      </c>
      <c r="F40" s="21">
        <v>263.8</v>
      </c>
      <c r="G40" s="21">
        <v>267.8</v>
      </c>
      <c r="H40" s="23">
        <v>274.5</v>
      </c>
      <c r="I40" s="21">
        <v>266.5</v>
      </c>
      <c r="J40" s="21">
        <v>275.2</v>
      </c>
      <c r="K40" s="21">
        <v>274.7</v>
      </c>
      <c r="L40" s="21">
        <v>266.5</v>
      </c>
      <c r="M40" s="21">
        <v>284.60000000000002</v>
      </c>
      <c r="N40" s="23">
        <v>284.60000000000002</v>
      </c>
    </row>
    <row r="41" spans="2:14" x14ac:dyDescent="0.15">
      <c r="B41" s="17" t="s">
        <v>144</v>
      </c>
      <c r="C41" s="22">
        <v>2657</v>
      </c>
      <c r="D41" s="21">
        <v>2739</v>
      </c>
      <c r="E41" s="21">
        <v>2688</v>
      </c>
      <c r="F41" s="21">
        <v>2262</v>
      </c>
      <c r="G41" s="21">
        <v>2321</v>
      </c>
      <c r="H41" s="23">
        <v>2336</v>
      </c>
      <c r="I41" s="21">
        <v>2536</v>
      </c>
      <c r="J41" s="21">
        <v>2586</v>
      </c>
      <c r="K41" s="21">
        <v>2654</v>
      </c>
      <c r="L41" s="21">
        <v>2518</v>
      </c>
      <c r="M41" s="21">
        <v>2550</v>
      </c>
      <c r="N41" s="23">
        <v>2560</v>
      </c>
    </row>
    <row r="42" spans="2:14" x14ac:dyDescent="0.15">
      <c r="B42" s="17" t="s">
        <v>145</v>
      </c>
      <c r="C42" s="22">
        <v>3205</v>
      </c>
      <c r="D42" s="21">
        <v>2661</v>
      </c>
      <c r="E42" s="21">
        <v>3371</v>
      </c>
      <c r="F42" s="21">
        <v>3541</v>
      </c>
      <c r="G42" s="21">
        <v>3317</v>
      </c>
      <c r="H42" s="23">
        <v>3229</v>
      </c>
      <c r="I42" s="21">
        <v>3233</v>
      </c>
      <c r="J42" s="21">
        <v>3342</v>
      </c>
      <c r="K42" s="21">
        <v>3178</v>
      </c>
      <c r="L42" s="21">
        <v>3108</v>
      </c>
      <c r="M42" s="21">
        <v>3140</v>
      </c>
      <c r="N42" s="23">
        <v>3143</v>
      </c>
    </row>
    <row r="43" spans="2:14" x14ac:dyDescent="0.15">
      <c r="B43" s="17" t="s">
        <v>146</v>
      </c>
      <c r="C43" s="22">
        <v>711.45077719999995</v>
      </c>
      <c r="D43" s="21">
        <v>1382.8292919999999</v>
      </c>
      <c r="E43" s="21">
        <v>690.94731869999998</v>
      </c>
      <c r="F43" s="21">
        <v>509.14766279999998</v>
      </c>
      <c r="G43" s="21">
        <v>1015.808543</v>
      </c>
      <c r="H43" s="23">
        <v>574.16643780000004</v>
      </c>
      <c r="I43" s="21">
        <v>48.506190140000001</v>
      </c>
      <c r="J43" s="21">
        <v>36.391865899999999</v>
      </c>
      <c r="K43" s="21">
        <v>52.755268370000003</v>
      </c>
      <c r="L43" s="21">
        <v>33.1254536</v>
      </c>
      <c r="M43" s="21">
        <v>22.123211090000002</v>
      </c>
      <c r="N43" s="23">
        <v>40.220454549999999</v>
      </c>
    </row>
    <row r="44" spans="2:14" x14ac:dyDescent="0.15">
      <c r="B44" s="17" t="s">
        <v>147</v>
      </c>
      <c r="C44" s="22">
        <v>6935</v>
      </c>
      <c r="D44" s="21">
        <v>7340</v>
      </c>
      <c r="E44" s="21">
        <v>7583</v>
      </c>
      <c r="F44" s="21">
        <v>7645.991</v>
      </c>
      <c r="G44" s="21">
        <v>7691.6629999999996</v>
      </c>
      <c r="H44" s="23">
        <v>7681.866</v>
      </c>
      <c r="I44" s="21">
        <v>9001</v>
      </c>
      <c r="J44" s="21">
        <v>10512</v>
      </c>
      <c r="K44" s="21">
        <v>9885</v>
      </c>
      <c r="L44" s="21">
        <v>8125.049</v>
      </c>
      <c r="M44" s="21">
        <v>8567.1830000000009</v>
      </c>
      <c r="N44" s="23">
        <v>8258.2860000000001</v>
      </c>
    </row>
    <row r="45" spans="2:14" x14ac:dyDescent="0.15">
      <c r="B45" s="17" t="s">
        <v>148</v>
      </c>
      <c r="C45" s="22">
        <v>326</v>
      </c>
      <c r="D45" s="21">
        <v>313.39999999999998</v>
      </c>
      <c r="E45" s="21">
        <v>319.8</v>
      </c>
      <c r="F45" s="21">
        <v>267.10000000000002</v>
      </c>
      <c r="G45" s="21">
        <v>269.10000000000002</v>
      </c>
      <c r="H45" s="23">
        <v>269.10000000000002</v>
      </c>
      <c r="I45" s="21">
        <v>283.89999999999998</v>
      </c>
      <c r="J45" s="21">
        <v>283.89999999999998</v>
      </c>
      <c r="K45" s="21">
        <v>302.2</v>
      </c>
      <c r="L45" s="21">
        <v>321</v>
      </c>
      <c r="M45" s="21">
        <v>291.89999999999998</v>
      </c>
      <c r="N45" s="23">
        <v>297.5</v>
      </c>
    </row>
    <row r="46" spans="2:14" x14ac:dyDescent="0.15">
      <c r="B46" s="17" t="s">
        <v>149</v>
      </c>
      <c r="C46" s="22">
        <v>2753</v>
      </c>
      <c r="D46" s="21">
        <v>2823</v>
      </c>
      <c r="E46" s="21">
        <v>2776</v>
      </c>
      <c r="F46" s="21">
        <v>2229</v>
      </c>
      <c r="G46" s="21">
        <v>2181</v>
      </c>
      <c r="H46" s="23">
        <v>2266</v>
      </c>
      <c r="I46" s="21">
        <v>2456</v>
      </c>
      <c r="J46" s="21">
        <v>2515</v>
      </c>
      <c r="K46" s="21">
        <v>2525</v>
      </c>
      <c r="L46" s="21">
        <v>2370</v>
      </c>
      <c r="M46" s="21">
        <v>2327</v>
      </c>
      <c r="N46" s="23">
        <v>2316</v>
      </c>
    </row>
    <row r="47" spans="2:14" x14ac:dyDescent="0.15">
      <c r="B47" s="17" t="s">
        <v>150</v>
      </c>
      <c r="C47" s="22">
        <v>3427</v>
      </c>
      <c r="D47" s="21">
        <v>3164</v>
      </c>
      <c r="E47" s="21">
        <v>3363</v>
      </c>
      <c r="F47" s="21">
        <v>3166</v>
      </c>
      <c r="G47" s="21">
        <v>3304</v>
      </c>
      <c r="H47" s="23">
        <v>3447</v>
      </c>
      <c r="I47" s="21">
        <v>3135</v>
      </c>
      <c r="J47" s="21">
        <v>3139</v>
      </c>
      <c r="K47" s="21">
        <v>3190</v>
      </c>
      <c r="L47" s="21">
        <v>2932</v>
      </c>
      <c r="M47" s="21">
        <v>2916</v>
      </c>
      <c r="N47" s="23">
        <v>2816</v>
      </c>
    </row>
    <row r="48" spans="2:14" x14ac:dyDescent="0.15">
      <c r="B48" s="17" t="s">
        <v>151</v>
      </c>
      <c r="C48" s="22">
        <v>3075</v>
      </c>
      <c r="D48" s="21">
        <v>3106</v>
      </c>
      <c r="E48" s="21">
        <v>3124</v>
      </c>
      <c r="F48" s="21">
        <v>2466</v>
      </c>
      <c r="G48" s="21">
        <v>2699</v>
      </c>
      <c r="H48" s="23">
        <v>2390</v>
      </c>
      <c r="I48" s="21">
        <v>3052</v>
      </c>
      <c r="J48" s="21">
        <v>2918</v>
      </c>
      <c r="K48" s="21">
        <v>3258</v>
      </c>
      <c r="L48" s="21">
        <v>2642</v>
      </c>
      <c r="M48" s="21">
        <v>2682</v>
      </c>
      <c r="N48" s="23">
        <v>2609</v>
      </c>
    </row>
    <row r="49" spans="1:14" x14ac:dyDescent="0.15">
      <c r="B49" s="17" t="s">
        <v>152</v>
      </c>
      <c r="C49" s="22">
        <v>3276.927674</v>
      </c>
      <c r="D49" s="21">
        <v>1663.3580750000001</v>
      </c>
      <c r="E49" s="21">
        <v>1793.613104</v>
      </c>
      <c r="F49" s="21">
        <v>1305.7021910000001</v>
      </c>
      <c r="G49" s="21">
        <v>1299.079017</v>
      </c>
      <c r="H49" s="23">
        <v>1258.8453239999999</v>
      </c>
      <c r="I49" s="21">
        <v>15.64533054</v>
      </c>
      <c r="J49" s="21">
        <v>28.716088330000002</v>
      </c>
      <c r="K49" s="21">
        <v>18.80653427</v>
      </c>
      <c r="L49" s="21">
        <v>4.2163077930000004</v>
      </c>
      <c r="M49" s="21">
        <v>29.931506850000002</v>
      </c>
      <c r="N49" s="23">
        <v>19.133169680000002</v>
      </c>
    </row>
    <row r="50" spans="1:14" x14ac:dyDescent="0.15">
      <c r="B50" s="17" t="s">
        <v>153</v>
      </c>
      <c r="C50" s="22">
        <v>330.3</v>
      </c>
      <c r="D50" s="21">
        <v>328.3</v>
      </c>
      <c r="E50" s="21">
        <v>303</v>
      </c>
      <c r="F50" s="21">
        <v>245.8</v>
      </c>
      <c r="G50" s="21">
        <v>255.6</v>
      </c>
      <c r="H50" s="23">
        <v>248.9</v>
      </c>
      <c r="I50" s="21">
        <v>288</v>
      </c>
      <c r="J50" s="21">
        <v>288.39999999999998</v>
      </c>
      <c r="K50" s="21">
        <v>277.10000000000002</v>
      </c>
      <c r="L50" s="21">
        <v>268.89999999999998</v>
      </c>
      <c r="M50" s="21">
        <v>262.10000000000002</v>
      </c>
      <c r="N50" s="23">
        <v>260.8</v>
      </c>
    </row>
    <row r="51" spans="1:14" x14ac:dyDescent="0.15">
      <c r="B51" s="17" t="s">
        <v>154</v>
      </c>
      <c r="C51" s="22">
        <v>2779</v>
      </c>
      <c r="D51" s="21">
        <v>2782</v>
      </c>
      <c r="E51" s="21">
        <v>2784</v>
      </c>
      <c r="F51" s="21">
        <v>2282</v>
      </c>
      <c r="G51" s="21">
        <v>2238</v>
      </c>
      <c r="H51" s="23">
        <v>2402</v>
      </c>
      <c r="I51" s="21">
        <v>2586</v>
      </c>
      <c r="J51" s="21">
        <v>2611</v>
      </c>
      <c r="K51" s="21">
        <v>2585</v>
      </c>
      <c r="L51" s="21">
        <v>2442</v>
      </c>
      <c r="M51" s="21">
        <v>2407</v>
      </c>
      <c r="N51" s="23">
        <v>2439</v>
      </c>
    </row>
    <row r="52" spans="1:14" x14ac:dyDescent="0.15">
      <c r="B52" s="17" t="s">
        <v>155</v>
      </c>
      <c r="C52" s="22">
        <v>3128</v>
      </c>
      <c r="D52" s="21">
        <v>3450</v>
      </c>
      <c r="E52" s="21">
        <v>3343</v>
      </c>
      <c r="F52" s="21">
        <v>3247</v>
      </c>
      <c r="G52" s="21">
        <v>3076</v>
      </c>
      <c r="H52" s="23">
        <v>3079</v>
      </c>
      <c r="I52" s="21">
        <v>3507</v>
      </c>
      <c r="J52" s="21">
        <v>3080</v>
      </c>
      <c r="K52" s="21">
        <v>3018</v>
      </c>
      <c r="L52" s="21">
        <v>3020</v>
      </c>
      <c r="M52" s="21">
        <v>2962</v>
      </c>
      <c r="N52" s="23">
        <v>3007</v>
      </c>
    </row>
    <row r="53" spans="1:14" x14ac:dyDescent="0.15">
      <c r="B53" s="17" t="s">
        <v>156</v>
      </c>
      <c r="C53" s="22">
        <v>3258</v>
      </c>
      <c r="D53" s="21">
        <v>3073</v>
      </c>
      <c r="E53" s="21">
        <v>3042</v>
      </c>
      <c r="F53" s="21">
        <v>2821</v>
      </c>
      <c r="G53" s="21">
        <v>2903</v>
      </c>
      <c r="H53" s="23">
        <v>2494</v>
      </c>
      <c r="I53" s="21">
        <v>3261</v>
      </c>
      <c r="J53" s="21">
        <v>3312</v>
      </c>
      <c r="K53" s="21">
        <v>3219</v>
      </c>
      <c r="L53" s="21">
        <v>2579</v>
      </c>
      <c r="M53" s="21">
        <v>3144</v>
      </c>
      <c r="N53" s="23">
        <v>2496</v>
      </c>
    </row>
    <row r="54" spans="1:14" x14ac:dyDescent="0.15">
      <c r="B54" s="17" t="s">
        <v>157</v>
      </c>
      <c r="C54" s="22">
        <v>9469</v>
      </c>
      <c r="D54" s="21">
        <v>9423</v>
      </c>
      <c r="E54" s="21">
        <v>8492</v>
      </c>
      <c r="F54" s="21">
        <v>7197</v>
      </c>
      <c r="G54" s="21">
        <v>8515</v>
      </c>
      <c r="H54" s="23">
        <v>6932</v>
      </c>
      <c r="I54" s="21">
        <v>8982</v>
      </c>
      <c r="J54" s="21">
        <v>8394</v>
      </c>
      <c r="K54" s="21">
        <v>9061</v>
      </c>
      <c r="L54" s="21">
        <v>8170</v>
      </c>
      <c r="M54" s="21">
        <v>8090</v>
      </c>
      <c r="N54" s="23">
        <v>6627</v>
      </c>
    </row>
    <row r="55" spans="1:14" ht="15" thickBot="1" x14ac:dyDescent="0.2">
      <c r="B55" s="18" t="s">
        <v>158</v>
      </c>
      <c r="C55" s="24">
        <v>200.1789751</v>
      </c>
      <c r="D55" s="25">
        <v>166.70817719999999</v>
      </c>
      <c r="E55" s="25">
        <v>170.63862449999999</v>
      </c>
      <c r="F55" s="25">
        <v>116.1893745</v>
      </c>
      <c r="G55" s="25">
        <v>141.3740209</v>
      </c>
      <c r="H55" s="26">
        <v>170.81285600000001</v>
      </c>
      <c r="I55" s="25">
        <v>9.5795418889999997</v>
      </c>
      <c r="J55" s="25">
        <v>12.9481398</v>
      </c>
      <c r="K55" s="25">
        <v>0</v>
      </c>
      <c r="L55" s="25">
        <v>10.82772202</v>
      </c>
      <c r="M55" s="25">
        <v>0</v>
      </c>
      <c r="N55" s="26">
        <v>5.5044510390000001</v>
      </c>
    </row>
    <row r="56" spans="1:14" x14ac:dyDescent="0.15">
      <c r="C56" s="101" t="s">
        <v>6</v>
      </c>
      <c r="D56" s="125"/>
      <c r="E56" s="125"/>
      <c r="F56" s="125"/>
      <c r="G56" s="125"/>
      <c r="H56" s="125"/>
      <c r="I56" s="125"/>
      <c r="J56" s="125"/>
      <c r="K56" s="125"/>
      <c r="L56" s="125"/>
      <c r="M56" s="125"/>
      <c r="N56" s="125"/>
    </row>
    <row r="57" spans="1:14" ht="15" thickBot="1" x14ac:dyDescent="0.2">
      <c r="A57" s="9" t="s">
        <v>489</v>
      </c>
      <c r="B57" s="2" t="s">
        <v>162</v>
      </c>
      <c r="C57" s="125"/>
      <c r="D57" s="125"/>
      <c r="E57" s="125"/>
      <c r="F57" s="125"/>
      <c r="G57" s="125"/>
      <c r="H57" s="125"/>
      <c r="I57" s="125"/>
      <c r="J57" s="125"/>
      <c r="K57" s="125"/>
      <c r="L57" s="125"/>
      <c r="M57" s="125"/>
      <c r="N57" s="125"/>
    </row>
    <row r="58" spans="1:14" ht="15" thickBot="1" x14ac:dyDescent="0.2">
      <c r="B58" s="16" t="s">
        <v>160</v>
      </c>
      <c r="C58" s="238" t="s">
        <v>51</v>
      </c>
      <c r="D58" s="239"/>
      <c r="E58" s="239"/>
      <c r="F58" s="239"/>
      <c r="G58" s="239"/>
      <c r="H58" s="240"/>
      <c r="I58" s="239" t="s">
        <v>60</v>
      </c>
      <c r="J58" s="239"/>
      <c r="K58" s="239"/>
      <c r="L58" s="239"/>
      <c r="M58" s="239"/>
      <c r="N58" s="240"/>
    </row>
    <row r="59" spans="1:14" x14ac:dyDescent="0.15">
      <c r="B59" s="17" t="s">
        <v>134</v>
      </c>
      <c r="C59" s="22">
        <v>7.5468483820000003</v>
      </c>
      <c r="D59" s="21">
        <v>6.8298075770000004</v>
      </c>
      <c r="E59" s="21">
        <v>6.145943098</v>
      </c>
      <c r="F59" s="21">
        <v>8.3747559999999996</v>
      </c>
      <c r="G59" s="21">
        <v>17.000599999999999</v>
      </c>
      <c r="H59" s="23">
        <v>8.3770330000000008</v>
      </c>
      <c r="I59" s="21">
        <v>1688.5978230000001</v>
      </c>
      <c r="J59" s="21">
        <v>1609.383963</v>
      </c>
      <c r="K59" s="21">
        <v>1532.1509140000001</v>
      </c>
      <c r="L59" s="21">
        <v>2116.201</v>
      </c>
      <c r="M59" s="21">
        <v>1996.7270000000001</v>
      </c>
      <c r="N59" s="23">
        <v>1705.433</v>
      </c>
    </row>
    <row r="60" spans="1:14" x14ac:dyDescent="0.15">
      <c r="B60" s="17" t="s">
        <v>135</v>
      </c>
      <c r="C60" s="22">
        <v>3695</v>
      </c>
      <c r="D60" s="21">
        <v>3889</v>
      </c>
      <c r="E60" s="21">
        <v>3847</v>
      </c>
      <c r="F60" s="21">
        <v>3493</v>
      </c>
      <c r="G60" s="21">
        <v>3783</v>
      </c>
      <c r="H60" s="23">
        <v>3364</v>
      </c>
      <c r="I60" s="21">
        <v>3119</v>
      </c>
      <c r="J60" s="21">
        <v>3139</v>
      </c>
      <c r="K60" s="21">
        <v>3874</v>
      </c>
      <c r="L60" s="21">
        <v>2951</v>
      </c>
      <c r="M60" s="21">
        <v>2748</v>
      </c>
      <c r="N60" s="23">
        <v>2670</v>
      </c>
    </row>
    <row r="61" spans="1:14" x14ac:dyDescent="0.15">
      <c r="B61" s="17" t="s">
        <v>136</v>
      </c>
      <c r="C61" s="22">
        <v>2177</v>
      </c>
      <c r="D61" s="21">
        <v>2032</v>
      </c>
      <c r="E61" s="21">
        <v>2076</v>
      </c>
      <c r="F61" s="21">
        <v>1619</v>
      </c>
      <c r="G61" s="21">
        <v>1888</v>
      </c>
      <c r="H61" s="23">
        <v>1601</v>
      </c>
      <c r="I61" s="21">
        <v>3954</v>
      </c>
      <c r="J61" s="21">
        <v>3032</v>
      </c>
      <c r="K61" s="21">
        <v>3074</v>
      </c>
      <c r="L61" s="21">
        <v>2386</v>
      </c>
      <c r="M61" s="21">
        <v>2451</v>
      </c>
      <c r="N61" s="23">
        <v>2310</v>
      </c>
    </row>
    <row r="62" spans="1:14" x14ac:dyDescent="0.15">
      <c r="B62" s="17" t="s">
        <v>137</v>
      </c>
      <c r="C62" s="22">
        <v>5428</v>
      </c>
      <c r="D62" s="21">
        <v>5646</v>
      </c>
      <c r="E62" s="21">
        <v>5444</v>
      </c>
      <c r="F62" s="21">
        <v>3963</v>
      </c>
      <c r="G62" s="21">
        <v>4274</v>
      </c>
      <c r="H62" s="23">
        <v>4062</v>
      </c>
      <c r="I62" s="21">
        <v>9822</v>
      </c>
      <c r="J62" s="21">
        <v>10629</v>
      </c>
      <c r="K62" s="21">
        <v>9574</v>
      </c>
      <c r="L62" s="21">
        <v>6750</v>
      </c>
      <c r="M62" s="21">
        <v>8504</v>
      </c>
      <c r="N62" s="23">
        <v>7166</v>
      </c>
    </row>
    <row r="63" spans="1:14" x14ac:dyDescent="0.15">
      <c r="B63" s="17" t="s">
        <v>138</v>
      </c>
      <c r="C63" s="22">
        <v>300.3</v>
      </c>
      <c r="D63" s="21">
        <v>295.5</v>
      </c>
      <c r="E63" s="21">
        <v>292.60000000000002</v>
      </c>
      <c r="F63" s="21">
        <v>378.9</v>
      </c>
      <c r="G63" s="21">
        <v>302.7</v>
      </c>
      <c r="H63" s="23">
        <v>310</v>
      </c>
      <c r="I63" s="21">
        <v>327.10000000000002</v>
      </c>
      <c r="J63" s="21">
        <v>302</v>
      </c>
      <c r="K63" s="21">
        <v>291.7</v>
      </c>
      <c r="L63" s="21">
        <v>304.10000000000002</v>
      </c>
      <c r="M63" s="21">
        <v>302.8</v>
      </c>
      <c r="N63" s="23">
        <v>296.7</v>
      </c>
    </row>
    <row r="64" spans="1:14" x14ac:dyDescent="0.15">
      <c r="B64" s="17" t="s">
        <v>139</v>
      </c>
      <c r="C64" s="22">
        <v>2712</v>
      </c>
      <c r="D64" s="21">
        <v>2784</v>
      </c>
      <c r="E64" s="21">
        <v>2716</v>
      </c>
      <c r="F64" s="21">
        <v>2616</v>
      </c>
      <c r="G64" s="21">
        <v>2575</v>
      </c>
      <c r="H64" s="23">
        <v>2726</v>
      </c>
      <c r="I64" s="21">
        <v>2558</v>
      </c>
      <c r="J64" s="21">
        <v>2639</v>
      </c>
      <c r="K64" s="21">
        <v>2744</v>
      </c>
      <c r="L64" s="21">
        <v>2189</v>
      </c>
      <c r="M64" s="21">
        <v>2265</v>
      </c>
      <c r="N64" s="23">
        <v>2153</v>
      </c>
    </row>
    <row r="65" spans="2:14" x14ac:dyDescent="0.15">
      <c r="B65" s="17" t="s">
        <v>140</v>
      </c>
      <c r="C65" s="22">
        <v>0</v>
      </c>
      <c r="D65" s="21">
        <v>0</v>
      </c>
      <c r="E65" s="21">
        <v>0</v>
      </c>
      <c r="F65" s="21">
        <v>0</v>
      </c>
      <c r="G65" s="21">
        <v>0</v>
      </c>
      <c r="H65" s="23">
        <v>0</v>
      </c>
      <c r="I65" s="21">
        <v>2167.9173919999998</v>
      </c>
      <c r="J65" s="21">
        <v>2236.3168310000001</v>
      </c>
      <c r="K65" s="21">
        <v>2092.1663119999998</v>
      </c>
      <c r="L65" s="21">
        <v>2286.8020000000001</v>
      </c>
      <c r="M65" s="21">
        <v>2303.7460000000001</v>
      </c>
      <c r="N65" s="23">
        <v>2124.7440000000001</v>
      </c>
    </row>
    <row r="66" spans="2:14" x14ac:dyDescent="0.15">
      <c r="B66" s="17" t="s">
        <v>141</v>
      </c>
      <c r="C66" s="22">
        <v>3796</v>
      </c>
      <c r="D66" s="21">
        <v>3187</v>
      </c>
      <c r="E66" s="21">
        <v>3350</v>
      </c>
      <c r="F66" s="21">
        <v>2926</v>
      </c>
      <c r="G66" s="21">
        <v>3284</v>
      </c>
      <c r="H66" s="23">
        <v>2813</v>
      </c>
      <c r="I66" s="21">
        <v>3807</v>
      </c>
      <c r="J66" s="21">
        <v>3013</v>
      </c>
      <c r="K66" s="21">
        <v>3748</v>
      </c>
      <c r="L66" s="21">
        <v>2354</v>
      </c>
      <c r="M66" s="21">
        <v>2445</v>
      </c>
      <c r="N66" s="23">
        <v>2433</v>
      </c>
    </row>
    <row r="67" spans="2:14" x14ac:dyDescent="0.15">
      <c r="B67" s="17" t="s">
        <v>142</v>
      </c>
      <c r="C67" s="22">
        <v>4781</v>
      </c>
      <c r="D67" s="21">
        <v>5312</v>
      </c>
      <c r="E67" s="21">
        <v>5264</v>
      </c>
      <c r="F67" s="21">
        <v>5001</v>
      </c>
      <c r="G67" s="21">
        <v>4949</v>
      </c>
      <c r="H67" s="23">
        <v>4954</v>
      </c>
      <c r="I67" s="21">
        <v>8526</v>
      </c>
      <c r="J67" s="21">
        <v>9384</v>
      </c>
      <c r="K67" s="21">
        <v>9590</v>
      </c>
      <c r="L67" s="21">
        <v>7272</v>
      </c>
      <c r="M67" s="21">
        <v>6977</v>
      </c>
      <c r="N67" s="23">
        <v>6840</v>
      </c>
    </row>
    <row r="68" spans="2:14" x14ac:dyDescent="0.15">
      <c r="B68" s="17" t="s">
        <v>143</v>
      </c>
      <c r="C68" s="22">
        <v>310.2</v>
      </c>
      <c r="D68" s="21">
        <v>311.89999999999998</v>
      </c>
      <c r="E68" s="21">
        <v>333.5</v>
      </c>
      <c r="F68" s="21">
        <v>273.10000000000002</v>
      </c>
      <c r="G68" s="21">
        <v>255.5</v>
      </c>
      <c r="H68" s="23">
        <v>256.3</v>
      </c>
      <c r="I68" s="21">
        <v>286.10000000000002</v>
      </c>
      <c r="J68" s="21">
        <v>284.3</v>
      </c>
      <c r="K68" s="21">
        <v>322</v>
      </c>
      <c r="L68" s="21">
        <v>265.3</v>
      </c>
      <c r="M68" s="21">
        <v>268.3</v>
      </c>
      <c r="N68" s="23">
        <v>257.39999999999998</v>
      </c>
    </row>
    <row r="69" spans="2:14" x14ac:dyDescent="0.15">
      <c r="B69" s="17" t="s">
        <v>144</v>
      </c>
      <c r="C69" s="22">
        <v>2522</v>
      </c>
      <c r="D69" s="21">
        <v>2534</v>
      </c>
      <c r="E69" s="21">
        <v>2601</v>
      </c>
      <c r="F69" s="21">
        <v>2157</v>
      </c>
      <c r="G69" s="21">
        <v>2092</v>
      </c>
      <c r="H69" s="23">
        <v>2101</v>
      </c>
      <c r="I69" s="21">
        <v>2295</v>
      </c>
      <c r="J69" s="21">
        <v>2540</v>
      </c>
      <c r="K69" s="21">
        <v>2622</v>
      </c>
      <c r="L69" s="21">
        <v>2135</v>
      </c>
      <c r="M69" s="21">
        <v>2034</v>
      </c>
      <c r="N69" s="23">
        <v>2079</v>
      </c>
    </row>
    <row r="70" spans="2:14" x14ac:dyDescent="0.15">
      <c r="B70" s="17" t="s">
        <v>145</v>
      </c>
      <c r="C70" s="22">
        <v>3046</v>
      </c>
      <c r="D70" s="21">
        <v>2885</v>
      </c>
      <c r="E70" s="21">
        <v>2945</v>
      </c>
      <c r="F70" s="21">
        <v>3806</v>
      </c>
      <c r="G70" s="21">
        <v>3979</v>
      </c>
      <c r="H70" s="23">
        <v>2698</v>
      </c>
      <c r="I70" s="21">
        <v>3753</v>
      </c>
      <c r="J70" s="21">
        <v>3773</v>
      </c>
      <c r="K70" s="21">
        <v>3202</v>
      </c>
      <c r="L70" s="21">
        <v>2773</v>
      </c>
      <c r="M70" s="21">
        <v>2971</v>
      </c>
      <c r="N70" s="23">
        <v>2647</v>
      </c>
    </row>
    <row r="71" spans="2:14" x14ac:dyDescent="0.15">
      <c r="B71" s="17" t="s">
        <v>146</v>
      </c>
      <c r="C71" s="22">
        <v>52.746459999999999</v>
      </c>
      <c r="D71" s="21">
        <v>50.311399999999999</v>
      </c>
      <c r="E71" s="21">
        <v>46.441330000000001</v>
      </c>
      <c r="F71" s="21">
        <v>59.87379</v>
      </c>
      <c r="G71" s="21">
        <v>51.883369999999999</v>
      </c>
      <c r="H71" s="23">
        <v>54.804600000000001</v>
      </c>
      <c r="I71" s="21">
        <v>684.56470000000002</v>
      </c>
      <c r="J71" s="21">
        <v>766.50260000000003</v>
      </c>
      <c r="K71" s="21">
        <v>570.49480000000005</v>
      </c>
      <c r="L71" s="21">
        <v>563.14779999999996</v>
      </c>
      <c r="M71" s="21">
        <v>656.85320000000002</v>
      </c>
      <c r="N71" s="23">
        <v>532.09519999999998</v>
      </c>
    </row>
    <row r="72" spans="2:14" x14ac:dyDescent="0.15">
      <c r="B72" s="17" t="s">
        <v>147</v>
      </c>
      <c r="C72" s="22">
        <v>9130</v>
      </c>
      <c r="D72" s="21">
        <v>7197</v>
      </c>
      <c r="E72" s="21">
        <v>8817</v>
      </c>
      <c r="F72" s="21">
        <v>6743</v>
      </c>
      <c r="G72" s="21">
        <v>6574</v>
      </c>
      <c r="H72" s="23">
        <v>6912</v>
      </c>
      <c r="I72" s="21">
        <v>9473</v>
      </c>
      <c r="J72" s="21">
        <v>8125</v>
      </c>
      <c r="K72" s="21">
        <v>9157</v>
      </c>
      <c r="L72" s="21">
        <v>6762</v>
      </c>
      <c r="M72" s="21">
        <v>6721</v>
      </c>
      <c r="N72" s="23">
        <v>7316</v>
      </c>
    </row>
    <row r="73" spans="2:14" x14ac:dyDescent="0.15">
      <c r="B73" s="17" t="s">
        <v>148</v>
      </c>
      <c r="C73" s="22">
        <v>276.2</v>
      </c>
      <c r="D73" s="21">
        <v>280.2</v>
      </c>
      <c r="E73" s="21">
        <v>278.2</v>
      </c>
      <c r="F73" s="21">
        <v>246</v>
      </c>
      <c r="G73" s="21">
        <v>237.1</v>
      </c>
      <c r="H73" s="23">
        <v>235.8</v>
      </c>
      <c r="I73" s="21">
        <v>268.8</v>
      </c>
      <c r="J73" s="21">
        <v>291.2</v>
      </c>
      <c r="K73" s="21">
        <v>261.2</v>
      </c>
      <c r="L73" s="21">
        <v>264</v>
      </c>
      <c r="M73" s="21">
        <v>254.1</v>
      </c>
      <c r="N73" s="23">
        <v>246.4</v>
      </c>
    </row>
    <row r="74" spans="2:14" x14ac:dyDescent="0.15">
      <c r="B74" s="17" t="s">
        <v>149</v>
      </c>
      <c r="C74" s="22">
        <v>2642</v>
      </c>
      <c r="D74" s="21">
        <v>2455</v>
      </c>
      <c r="E74" s="21">
        <v>2575</v>
      </c>
      <c r="F74" s="21">
        <v>2149</v>
      </c>
      <c r="G74" s="21">
        <v>2087</v>
      </c>
      <c r="H74" s="23">
        <v>2134</v>
      </c>
      <c r="I74" s="21">
        <v>2511</v>
      </c>
      <c r="J74" s="21">
        <v>2480</v>
      </c>
      <c r="K74" s="21">
        <v>2491</v>
      </c>
      <c r="L74" s="21">
        <v>2113</v>
      </c>
      <c r="M74" s="21">
        <v>1902</v>
      </c>
      <c r="N74" s="23">
        <v>2038</v>
      </c>
    </row>
    <row r="75" spans="2:14" x14ac:dyDescent="0.15">
      <c r="B75" s="17" t="s">
        <v>150</v>
      </c>
      <c r="C75" s="22">
        <v>2700</v>
      </c>
      <c r="D75" s="21">
        <v>2743</v>
      </c>
      <c r="E75" s="21">
        <v>2628</v>
      </c>
      <c r="F75" s="21">
        <v>3618</v>
      </c>
      <c r="G75" s="21">
        <v>3907</v>
      </c>
      <c r="H75" s="23">
        <v>2627</v>
      </c>
      <c r="I75" s="21">
        <v>3030</v>
      </c>
      <c r="J75" s="21">
        <v>3116</v>
      </c>
      <c r="K75" s="21">
        <v>3104</v>
      </c>
      <c r="L75" s="21">
        <v>2675</v>
      </c>
      <c r="M75" s="21">
        <v>2580</v>
      </c>
      <c r="N75" s="23">
        <v>2987</v>
      </c>
    </row>
    <row r="76" spans="2:14" x14ac:dyDescent="0.15">
      <c r="B76" s="17" t="s">
        <v>151</v>
      </c>
      <c r="C76" s="22">
        <v>2636</v>
      </c>
      <c r="D76" s="21">
        <v>2883</v>
      </c>
      <c r="E76" s="21">
        <v>2544</v>
      </c>
      <c r="F76" s="21">
        <v>2704</v>
      </c>
      <c r="G76" s="21">
        <v>2239</v>
      </c>
      <c r="H76" s="23">
        <v>2357</v>
      </c>
      <c r="I76" s="21">
        <v>2979</v>
      </c>
      <c r="J76" s="21">
        <v>3076</v>
      </c>
      <c r="K76" s="21">
        <v>3017</v>
      </c>
      <c r="L76" s="21">
        <v>2808</v>
      </c>
      <c r="M76" s="21">
        <v>2345</v>
      </c>
      <c r="N76" s="23">
        <v>2428</v>
      </c>
    </row>
    <row r="77" spans="2:14" x14ac:dyDescent="0.15">
      <c r="B77" s="17" t="s">
        <v>152</v>
      </c>
      <c r="C77" s="22">
        <v>26.989584570000002</v>
      </c>
      <c r="D77" s="21">
        <v>20.713949660000001</v>
      </c>
      <c r="E77" s="21">
        <v>16.692128279999999</v>
      </c>
      <c r="F77" s="21">
        <v>48.12856</v>
      </c>
      <c r="G77" s="21">
        <v>41.406460000000003</v>
      </c>
      <c r="H77" s="23">
        <v>33.325800000000001</v>
      </c>
      <c r="I77" s="21">
        <v>2492.7451879999999</v>
      </c>
      <c r="J77" s="21">
        <v>2925.7323059999999</v>
      </c>
      <c r="K77" s="21">
        <v>2578.9061069999998</v>
      </c>
      <c r="L77" s="21">
        <v>2952.9540000000002</v>
      </c>
      <c r="M77" s="21">
        <v>2759.4079999999999</v>
      </c>
      <c r="N77" s="23">
        <v>3184.6469999999999</v>
      </c>
    </row>
    <row r="78" spans="2:14" x14ac:dyDescent="0.15">
      <c r="B78" s="17" t="s">
        <v>153</v>
      </c>
      <c r="C78" s="22">
        <v>306.3</v>
      </c>
      <c r="D78" s="21">
        <v>301.2</v>
      </c>
      <c r="E78" s="21">
        <v>340.2</v>
      </c>
      <c r="F78" s="21">
        <v>246.9</v>
      </c>
      <c r="G78" s="21">
        <v>265.5</v>
      </c>
      <c r="H78" s="23">
        <v>230.9</v>
      </c>
      <c r="I78" s="21">
        <v>278.10000000000002</v>
      </c>
      <c r="J78" s="21">
        <v>316.39999999999998</v>
      </c>
      <c r="K78" s="21">
        <v>256.39999999999998</v>
      </c>
      <c r="L78" s="21">
        <v>248.3</v>
      </c>
      <c r="M78" s="21">
        <v>257.39999999999998</v>
      </c>
      <c r="N78" s="23">
        <v>245.9</v>
      </c>
    </row>
    <row r="79" spans="2:14" x14ac:dyDescent="0.15">
      <c r="B79" s="17" t="s">
        <v>154</v>
      </c>
      <c r="C79" s="22">
        <v>4368</v>
      </c>
      <c r="D79" s="21">
        <v>4165</v>
      </c>
      <c r="E79" s="21">
        <v>4183</v>
      </c>
      <c r="F79" s="21">
        <v>4096</v>
      </c>
      <c r="G79" s="21">
        <v>3962</v>
      </c>
      <c r="H79" s="23">
        <v>4166</v>
      </c>
      <c r="I79" s="21">
        <v>2514</v>
      </c>
      <c r="J79" s="21">
        <v>2540</v>
      </c>
      <c r="K79" s="21">
        <v>2532</v>
      </c>
      <c r="L79" s="21">
        <v>2217</v>
      </c>
      <c r="M79" s="21">
        <v>2154</v>
      </c>
      <c r="N79" s="23">
        <v>2202</v>
      </c>
    </row>
    <row r="80" spans="2:14" x14ac:dyDescent="0.15">
      <c r="B80" s="17" t="s">
        <v>155</v>
      </c>
      <c r="C80" s="22">
        <v>4967</v>
      </c>
      <c r="D80" s="21">
        <v>4721</v>
      </c>
      <c r="E80" s="21">
        <v>4325</v>
      </c>
      <c r="F80" s="21">
        <v>5100</v>
      </c>
      <c r="G80" s="21">
        <v>5435</v>
      </c>
      <c r="H80" s="23">
        <v>5049</v>
      </c>
      <c r="I80" s="21">
        <v>3859</v>
      </c>
      <c r="J80" s="21">
        <v>3284</v>
      </c>
      <c r="K80" s="21">
        <v>3111</v>
      </c>
      <c r="L80" s="21">
        <v>3071</v>
      </c>
      <c r="M80" s="21">
        <v>2897</v>
      </c>
      <c r="N80" s="23">
        <v>2907</v>
      </c>
    </row>
    <row r="81" spans="1:14" x14ac:dyDescent="0.15">
      <c r="B81" s="17" t="s">
        <v>156</v>
      </c>
      <c r="C81" s="22">
        <v>5045</v>
      </c>
      <c r="D81" s="21">
        <v>5157</v>
      </c>
      <c r="E81" s="21">
        <v>5234</v>
      </c>
      <c r="F81" s="21">
        <v>5435</v>
      </c>
      <c r="G81" s="21">
        <v>5072</v>
      </c>
      <c r="H81" s="23">
        <v>4993</v>
      </c>
      <c r="I81" s="21">
        <v>3057</v>
      </c>
      <c r="J81" s="21">
        <v>3055</v>
      </c>
      <c r="K81" s="21">
        <v>3655</v>
      </c>
      <c r="L81" s="21">
        <v>2438</v>
      </c>
      <c r="M81" s="21">
        <v>2533</v>
      </c>
      <c r="N81" s="23">
        <v>2449</v>
      </c>
    </row>
    <row r="82" spans="1:14" x14ac:dyDescent="0.15">
      <c r="B82" s="17" t="s">
        <v>157</v>
      </c>
      <c r="C82" s="22">
        <v>9115</v>
      </c>
      <c r="D82" s="21">
        <v>8852</v>
      </c>
      <c r="E82" s="21">
        <v>9077</v>
      </c>
      <c r="F82" s="21">
        <v>8250</v>
      </c>
      <c r="G82" s="21">
        <v>8228</v>
      </c>
      <c r="H82" s="23">
        <v>7969</v>
      </c>
      <c r="I82" s="21">
        <v>9150</v>
      </c>
      <c r="J82" s="21">
        <v>9487</v>
      </c>
      <c r="K82" s="21">
        <v>8342</v>
      </c>
      <c r="L82" s="21">
        <v>6973</v>
      </c>
      <c r="M82" s="21">
        <v>7443</v>
      </c>
      <c r="N82" s="23">
        <v>7056</v>
      </c>
    </row>
    <row r="83" spans="1:14" ht="15" thickBot="1" x14ac:dyDescent="0.2">
      <c r="B83" s="18" t="s">
        <v>158</v>
      </c>
      <c r="C83" s="24">
        <v>0.57697029200000005</v>
      </c>
      <c r="D83" s="25">
        <v>0</v>
      </c>
      <c r="E83" s="25">
        <v>0</v>
      </c>
      <c r="F83" s="25">
        <v>4.9808770000000004</v>
      </c>
      <c r="G83" s="25">
        <v>18.038049999999998</v>
      </c>
      <c r="H83" s="26">
        <v>7.408182</v>
      </c>
      <c r="I83" s="25">
        <v>216.83010490000001</v>
      </c>
      <c r="J83" s="25">
        <v>205.4706845</v>
      </c>
      <c r="K83" s="25">
        <v>239.69432090000001</v>
      </c>
      <c r="L83" s="25">
        <v>246.91730000000001</v>
      </c>
      <c r="M83" s="25">
        <v>238.26249999999999</v>
      </c>
      <c r="N83" s="26">
        <v>235.98670000000001</v>
      </c>
    </row>
    <row r="84" spans="1:14" x14ac:dyDescent="0.15">
      <c r="C84" s="101" t="s">
        <v>6</v>
      </c>
      <c r="D84" s="125"/>
      <c r="E84" s="125"/>
      <c r="F84" s="125"/>
      <c r="G84" s="125"/>
      <c r="H84" s="125"/>
      <c r="I84" s="125"/>
      <c r="J84" s="125"/>
      <c r="K84" s="125"/>
      <c r="L84" s="125"/>
      <c r="M84" s="125"/>
      <c r="N84" s="125"/>
    </row>
    <row r="85" spans="1:14" ht="15" thickBot="1" x14ac:dyDescent="0.2">
      <c r="A85" s="9" t="s">
        <v>490</v>
      </c>
      <c r="B85" s="2" t="s">
        <v>163</v>
      </c>
      <c r="C85" s="125"/>
      <c r="D85" s="125"/>
      <c r="E85" s="125"/>
      <c r="F85" s="125"/>
      <c r="G85" s="125"/>
      <c r="H85" s="125"/>
      <c r="I85" s="125"/>
      <c r="J85" s="125"/>
      <c r="K85" s="125"/>
      <c r="L85" s="125"/>
      <c r="M85" s="125"/>
      <c r="N85" s="125"/>
    </row>
    <row r="86" spans="1:14" ht="15" thickBot="1" x14ac:dyDescent="0.2">
      <c r="B86" s="16" t="s">
        <v>160</v>
      </c>
      <c r="C86" s="238" t="s">
        <v>51</v>
      </c>
      <c r="D86" s="239"/>
      <c r="E86" s="239"/>
      <c r="F86" s="239"/>
      <c r="G86" s="239"/>
      <c r="H86" s="240"/>
      <c r="I86" s="239" t="s">
        <v>60</v>
      </c>
      <c r="J86" s="239"/>
      <c r="K86" s="239"/>
      <c r="L86" s="239"/>
      <c r="M86" s="239"/>
      <c r="N86" s="240"/>
    </row>
    <row r="87" spans="1:14" x14ac:dyDescent="0.15">
      <c r="B87" s="17" t="s">
        <v>134</v>
      </c>
      <c r="C87" s="22">
        <v>1591.7159999999999</v>
      </c>
      <c r="D87" s="21">
        <v>1578.6369999999999</v>
      </c>
      <c r="E87" s="21">
        <v>1557.818</v>
      </c>
      <c r="F87" s="21">
        <v>1774.482</v>
      </c>
      <c r="G87" s="21">
        <v>1914.1369999999999</v>
      </c>
      <c r="H87" s="23">
        <v>1799.5730000000001</v>
      </c>
      <c r="I87" s="21">
        <v>34.632080000000002</v>
      </c>
      <c r="J87" s="21">
        <v>42.910449999999997</v>
      </c>
      <c r="K87" s="21">
        <v>25.36431</v>
      </c>
      <c r="L87" s="21">
        <v>39.003599999999999</v>
      </c>
      <c r="M87" s="21">
        <v>36.01914</v>
      </c>
      <c r="N87" s="23">
        <v>39.301020000000001</v>
      </c>
    </row>
    <row r="88" spans="1:14" x14ac:dyDescent="0.15">
      <c r="B88" s="17" t="s">
        <v>135</v>
      </c>
      <c r="C88" s="22">
        <v>3375</v>
      </c>
      <c r="D88" s="21">
        <v>3644</v>
      </c>
      <c r="E88" s="21">
        <v>3630</v>
      </c>
      <c r="F88" s="21">
        <v>3160</v>
      </c>
      <c r="G88" s="21">
        <v>3114</v>
      </c>
      <c r="H88" s="23">
        <v>3636</v>
      </c>
      <c r="I88" s="21">
        <v>3385</v>
      </c>
      <c r="J88" s="21">
        <v>3425</v>
      </c>
      <c r="K88" s="21">
        <v>3486</v>
      </c>
      <c r="L88" s="21">
        <v>2804</v>
      </c>
      <c r="M88" s="21">
        <v>2869</v>
      </c>
      <c r="N88" s="23">
        <v>3029</v>
      </c>
    </row>
    <row r="89" spans="1:14" x14ac:dyDescent="0.15">
      <c r="B89" s="17" t="s">
        <v>136</v>
      </c>
      <c r="C89" s="22">
        <v>3423</v>
      </c>
      <c r="D89" s="21">
        <v>3703</v>
      </c>
      <c r="E89" s="21">
        <v>3573</v>
      </c>
      <c r="F89" s="21">
        <v>2928</v>
      </c>
      <c r="G89" s="21">
        <v>2941</v>
      </c>
      <c r="H89" s="23">
        <v>2885</v>
      </c>
      <c r="I89" s="21">
        <v>3070</v>
      </c>
      <c r="J89" s="21">
        <v>3037</v>
      </c>
      <c r="K89" s="21">
        <v>3161</v>
      </c>
      <c r="L89" s="21">
        <v>2919</v>
      </c>
      <c r="M89" s="21">
        <v>2252</v>
      </c>
      <c r="N89" s="23">
        <v>2307</v>
      </c>
    </row>
    <row r="90" spans="1:14" x14ac:dyDescent="0.15">
      <c r="B90" s="17" t="s">
        <v>137</v>
      </c>
      <c r="C90" s="22">
        <v>10940</v>
      </c>
      <c r="D90" s="21">
        <v>10484</v>
      </c>
      <c r="E90" s="21">
        <v>11769</v>
      </c>
      <c r="F90" s="21">
        <v>9188</v>
      </c>
      <c r="G90" s="21">
        <v>8291</v>
      </c>
      <c r="H90" s="23">
        <v>9177</v>
      </c>
      <c r="I90" s="21">
        <v>9453</v>
      </c>
      <c r="J90" s="21">
        <v>11224</v>
      </c>
      <c r="K90" s="21">
        <v>9918</v>
      </c>
      <c r="L90" s="21">
        <v>7534</v>
      </c>
      <c r="M90" s="21">
        <v>6875</v>
      </c>
      <c r="N90" s="23">
        <v>6745</v>
      </c>
    </row>
    <row r="91" spans="1:14" x14ac:dyDescent="0.15">
      <c r="B91" s="17" t="s">
        <v>138</v>
      </c>
      <c r="C91" s="22">
        <v>324.5</v>
      </c>
      <c r="D91" s="21">
        <v>360</v>
      </c>
      <c r="E91" s="21">
        <v>344.1</v>
      </c>
      <c r="F91" s="21">
        <v>382.2</v>
      </c>
      <c r="G91" s="21">
        <v>535.79999999999995</v>
      </c>
      <c r="H91" s="23">
        <v>329.9</v>
      </c>
      <c r="I91" s="21">
        <v>306</v>
      </c>
      <c r="J91" s="21">
        <v>349.3</v>
      </c>
      <c r="K91" s="21">
        <v>338.9</v>
      </c>
      <c r="L91" s="21">
        <v>341.9</v>
      </c>
      <c r="M91" s="21">
        <v>482</v>
      </c>
      <c r="N91" s="23">
        <v>456.7</v>
      </c>
    </row>
    <row r="92" spans="1:14" x14ac:dyDescent="0.15">
      <c r="B92" s="17" t="s">
        <v>139</v>
      </c>
      <c r="C92" s="22">
        <v>3132</v>
      </c>
      <c r="D92" s="21">
        <v>2991</v>
      </c>
      <c r="E92" s="21">
        <v>2696</v>
      </c>
      <c r="F92" s="21">
        <v>2558</v>
      </c>
      <c r="G92" s="21">
        <v>2574</v>
      </c>
      <c r="H92" s="23">
        <v>2665</v>
      </c>
      <c r="I92" s="21">
        <v>2739</v>
      </c>
      <c r="J92" s="21">
        <v>2777</v>
      </c>
      <c r="K92" s="21">
        <v>2635</v>
      </c>
      <c r="L92" s="21">
        <v>2361</v>
      </c>
      <c r="M92" s="21">
        <v>2563</v>
      </c>
      <c r="N92" s="23">
        <v>2340</v>
      </c>
    </row>
    <row r="93" spans="1:14" x14ac:dyDescent="0.15">
      <c r="B93" s="17" t="s">
        <v>140</v>
      </c>
      <c r="C93" s="22">
        <v>1313.3720000000001</v>
      </c>
      <c r="D93" s="21">
        <v>1339.21</v>
      </c>
      <c r="E93" s="21">
        <v>1292.1030000000001</v>
      </c>
      <c r="F93" s="21">
        <v>1584.26</v>
      </c>
      <c r="G93" s="21">
        <v>2014.0239999999999</v>
      </c>
      <c r="H93" s="23">
        <v>1685.761</v>
      </c>
      <c r="I93" s="21">
        <v>26.480450000000001</v>
      </c>
      <c r="J93" s="21">
        <v>24.410540000000001</v>
      </c>
      <c r="K93" s="21">
        <v>24.007020000000001</v>
      </c>
      <c r="L93" s="21">
        <v>22.05509</v>
      </c>
      <c r="M93" s="21">
        <v>14.43221</v>
      </c>
      <c r="N93" s="23">
        <v>20.383690000000001</v>
      </c>
    </row>
    <row r="94" spans="1:14" x14ac:dyDescent="0.15">
      <c r="B94" s="17" t="s">
        <v>141</v>
      </c>
      <c r="C94" s="22">
        <v>3550</v>
      </c>
      <c r="D94" s="21">
        <v>3439</v>
      </c>
      <c r="E94" s="21">
        <v>3567</v>
      </c>
      <c r="F94" s="21">
        <v>3004</v>
      </c>
      <c r="G94" s="21">
        <v>3008</v>
      </c>
      <c r="H94" s="23">
        <v>3020</v>
      </c>
      <c r="I94" s="21">
        <v>3206</v>
      </c>
      <c r="J94" s="21">
        <v>3081</v>
      </c>
      <c r="K94" s="21">
        <v>4041</v>
      </c>
      <c r="L94" s="21">
        <v>2579</v>
      </c>
      <c r="M94" s="21">
        <v>2632</v>
      </c>
      <c r="N94" s="23">
        <v>2597</v>
      </c>
    </row>
    <row r="95" spans="1:14" x14ac:dyDescent="0.15">
      <c r="B95" s="17" t="s">
        <v>142</v>
      </c>
      <c r="C95" s="22">
        <v>9967</v>
      </c>
      <c r="D95" s="21">
        <v>10764</v>
      </c>
      <c r="E95" s="21">
        <v>10787</v>
      </c>
      <c r="F95" s="21">
        <v>8738</v>
      </c>
      <c r="G95" s="21">
        <v>9094</v>
      </c>
      <c r="H95" s="23">
        <v>9362</v>
      </c>
      <c r="I95" s="21">
        <v>6863</v>
      </c>
      <c r="J95" s="21">
        <v>7316</v>
      </c>
      <c r="K95" s="21">
        <v>7252</v>
      </c>
      <c r="L95" s="21">
        <v>5443</v>
      </c>
      <c r="M95" s="21">
        <v>5612</v>
      </c>
      <c r="N95" s="23">
        <v>5786</v>
      </c>
    </row>
    <row r="96" spans="1:14" x14ac:dyDescent="0.15">
      <c r="B96" s="17" t="s">
        <v>143</v>
      </c>
      <c r="C96" s="22">
        <v>333.2</v>
      </c>
      <c r="D96" s="21">
        <v>358.3</v>
      </c>
      <c r="E96" s="21">
        <v>344.9</v>
      </c>
      <c r="F96" s="21">
        <v>290</v>
      </c>
      <c r="G96" s="21">
        <v>300</v>
      </c>
      <c r="H96" s="23">
        <v>302.2</v>
      </c>
      <c r="I96" s="21">
        <v>322.5</v>
      </c>
      <c r="J96" s="21">
        <v>326.10000000000002</v>
      </c>
      <c r="K96" s="21">
        <v>323.10000000000002</v>
      </c>
      <c r="L96" s="21">
        <v>298.2</v>
      </c>
      <c r="M96" s="21">
        <v>303.5</v>
      </c>
      <c r="N96" s="23">
        <v>302.3</v>
      </c>
    </row>
    <row r="97" spans="2:14" x14ac:dyDescent="0.15">
      <c r="B97" s="17" t="s">
        <v>144</v>
      </c>
      <c r="C97" s="22">
        <v>2962</v>
      </c>
      <c r="D97" s="21">
        <v>3056</v>
      </c>
      <c r="E97" s="21">
        <v>2932</v>
      </c>
      <c r="F97" s="21">
        <v>2396</v>
      </c>
      <c r="G97" s="21">
        <v>2578</v>
      </c>
      <c r="H97" s="23">
        <v>2550</v>
      </c>
      <c r="I97" s="21">
        <v>2747</v>
      </c>
      <c r="J97" s="21">
        <v>2755</v>
      </c>
      <c r="K97" s="21">
        <v>2718</v>
      </c>
      <c r="L97" s="21">
        <v>2428</v>
      </c>
      <c r="M97" s="21">
        <v>2315</v>
      </c>
      <c r="N97" s="23">
        <v>2343</v>
      </c>
    </row>
    <row r="98" spans="2:14" x14ac:dyDescent="0.15">
      <c r="B98" s="17" t="s">
        <v>145</v>
      </c>
      <c r="C98" s="22">
        <v>3880</v>
      </c>
      <c r="D98" s="21">
        <v>3723</v>
      </c>
      <c r="E98" s="21">
        <v>3792</v>
      </c>
      <c r="F98" s="21">
        <v>3110</v>
      </c>
      <c r="G98" s="21">
        <v>2989</v>
      </c>
      <c r="H98" s="23">
        <v>3041</v>
      </c>
      <c r="I98" s="21">
        <v>3753</v>
      </c>
      <c r="J98" s="21">
        <v>3487</v>
      </c>
      <c r="K98" s="21">
        <v>3575</v>
      </c>
      <c r="L98" s="21">
        <v>2885</v>
      </c>
      <c r="M98" s="21">
        <v>2915</v>
      </c>
      <c r="N98" s="23">
        <v>2905</v>
      </c>
    </row>
    <row r="99" spans="2:14" x14ac:dyDescent="0.15">
      <c r="B99" s="17" t="s">
        <v>146</v>
      </c>
      <c r="C99" s="22">
        <v>1347.8589999999999</v>
      </c>
      <c r="D99" s="21">
        <v>1323.6690000000001</v>
      </c>
      <c r="E99" s="21">
        <v>1302.3</v>
      </c>
      <c r="F99" s="21">
        <v>1849.492</v>
      </c>
      <c r="G99" s="21">
        <v>1813.0619999999999</v>
      </c>
      <c r="H99" s="23">
        <v>2052.058</v>
      </c>
      <c r="I99" s="21">
        <v>29.5383</v>
      </c>
      <c r="J99" s="21">
        <v>25.819140000000001</v>
      </c>
      <c r="K99" s="21">
        <v>27.459820000000001</v>
      </c>
      <c r="L99" s="21">
        <v>25.049289999999999</v>
      </c>
      <c r="M99" s="21">
        <v>24.468419999999998</v>
      </c>
      <c r="N99" s="23">
        <v>28.958970000000001</v>
      </c>
    </row>
    <row r="100" spans="2:14" x14ac:dyDescent="0.15">
      <c r="B100" s="17" t="s">
        <v>147</v>
      </c>
      <c r="C100" s="22">
        <v>10627</v>
      </c>
      <c r="D100" s="21">
        <v>10906</v>
      </c>
      <c r="E100" s="21">
        <v>8718</v>
      </c>
      <c r="F100" s="21">
        <v>8632</v>
      </c>
      <c r="G100" s="21">
        <v>8803</v>
      </c>
      <c r="H100" s="23">
        <v>9192</v>
      </c>
      <c r="I100" s="21">
        <v>10704</v>
      </c>
      <c r="J100" s="21">
        <v>10901</v>
      </c>
      <c r="K100" s="21">
        <v>8386</v>
      </c>
      <c r="L100" s="21">
        <v>7606</v>
      </c>
      <c r="M100" s="21">
        <v>8143</v>
      </c>
      <c r="N100" s="23">
        <v>8280</v>
      </c>
    </row>
    <row r="101" spans="2:14" x14ac:dyDescent="0.15">
      <c r="B101" s="17" t="s">
        <v>148</v>
      </c>
      <c r="C101" s="22">
        <v>354.7</v>
      </c>
      <c r="D101" s="21">
        <v>364.9</v>
      </c>
      <c r="E101" s="21">
        <v>345</v>
      </c>
      <c r="F101" s="21">
        <v>334.5</v>
      </c>
      <c r="G101" s="21">
        <v>300.3</v>
      </c>
      <c r="H101" s="23">
        <v>302.5</v>
      </c>
      <c r="I101" s="21">
        <v>347.2</v>
      </c>
      <c r="J101" s="21">
        <v>312.7</v>
      </c>
      <c r="K101" s="21">
        <v>330.6</v>
      </c>
      <c r="L101" s="21">
        <v>297.60000000000002</v>
      </c>
      <c r="M101" s="21">
        <v>304</v>
      </c>
      <c r="N101" s="23">
        <v>309.5</v>
      </c>
    </row>
    <row r="102" spans="2:14" x14ac:dyDescent="0.15">
      <c r="B102" s="17" t="s">
        <v>149</v>
      </c>
      <c r="C102" s="22">
        <v>2798</v>
      </c>
      <c r="D102" s="21">
        <v>2951</v>
      </c>
      <c r="E102" s="21">
        <v>2650</v>
      </c>
      <c r="F102" s="21">
        <v>2534</v>
      </c>
      <c r="G102" s="21">
        <v>2533</v>
      </c>
      <c r="H102" s="23">
        <v>2453</v>
      </c>
      <c r="I102" s="21">
        <v>2653</v>
      </c>
      <c r="J102" s="21">
        <v>2662</v>
      </c>
      <c r="K102" s="21">
        <v>2556</v>
      </c>
      <c r="L102" s="21">
        <v>2351</v>
      </c>
      <c r="M102" s="21">
        <v>2299</v>
      </c>
      <c r="N102" s="23">
        <v>2512</v>
      </c>
    </row>
    <row r="103" spans="2:14" x14ac:dyDescent="0.15">
      <c r="B103" s="17" t="s">
        <v>150</v>
      </c>
      <c r="C103" s="22">
        <v>3565</v>
      </c>
      <c r="D103" s="21">
        <v>3964</v>
      </c>
      <c r="E103" s="21">
        <v>3489</v>
      </c>
      <c r="F103" s="21">
        <v>2933</v>
      </c>
      <c r="G103" s="21">
        <v>3011</v>
      </c>
      <c r="H103" s="23">
        <v>3058</v>
      </c>
      <c r="I103" s="21">
        <v>3413</v>
      </c>
      <c r="J103" s="21">
        <v>3312</v>
      </c>
      <c r="K103" s="21">
        <v>3315</v>
      </c>
      <c r="L103" s="21">
        <v>2876</v>
      </c>
      <c r="M103" s="21">
        <v>3087</v>
      </c>
      <c r="N103" s="23">
        <v>2872</v>
      </c>
    </row>
    <row r="104" spans="2:14" x14ac:dyDescent="0.15">
      <c r="B104" s="17" t="s">
        <v>151</v>
      </c>
      <c r="C104" s="22">
        <v>3313</v>
      </c>
      <c r="D104" s="21">
        <v>3291</v>
      </c>
      <c r="E104" s="21">
        <v>3206</v>
      </c>
      <c r="F104" s="21">
        <v>3106</v>
      </c>
      <c r="G104" s="21">
        <v>2896</v>
      </c>
      <c r="H104" s="23">
        <v>2977</v>
      </c>
      <c r="I104" s="21">
        <v>3120</v>
      </c>
      <c r="J104" s="21">
        <v>3014</v>
      </c>
      <c r="K104" s="21">
        <v>3082</v>
      </c>
      <c r="L104" s="21">
        <v>2611</v>
      </c>
      <c r="M104" s="21">
        <v>2613</v>
      </c>
      <c r="N104" s="23">
        <v>3343</v>
      </c>
    </row>
    <row r="105" spans="2:14" x14ac:dyDescent="0.15">
      <c r="B105" s="17" t="s">
        <v>152</v>
      </c>
      <c r="C105" s="22">
        <v>4233.55</v>
      </c>
      <c r="D105" s="21">
        <v>4008.6390000000001</v>
      </c>
      <c r="E105" s="21">
        <v>4004.5250000000001</v>
      </c>
      <c r="F105" s="21">
        <v>5611.4309999999996</v>
      </c>
      <c r="G105" s="21">
        <v>5991.1090000000004</v>
      </c>
      <c r="H105" s="23">
        <v>5516.9110000000001</v>
      </c>
      <c r="I105" s="21">
        <v>25.15699</v>
      </c>
      <c r="J105" s="21">
        <v>32.390520000000002</v>
      </c>
      <c r="K105" s="21">
        <v>23.31812</v>
      </c>
      <c r="L105" s="21">
        <v>10.63453</v>
      </c>
      <c r="M105" s="21">
        <v>7.7365870000000001</v>
      </c>
      <c r="N105" s="23">
        <v>18.0059</v>
      </c>
    </row>
    <row r="106" spans="2:14" x14ac:dyDescent="0.15">
      <c r="B106" s="17" t="s">
        <v>153</v>
      </c>
      <c r="C106" s="22">
        <v>360.5</v>
      </c>
      <c r="D106" s="21">
        <v>340.2</v>
      </c>
      <c r="E106" s="21">
        <v>325.5</v>
      </c>
      <c r="F106" s="21">
        <v>290.10000000000002</v>
      </c>
      <c r="G106" s="21">
        <v>304.89999999999998</v>
      </c>
      <c r="H106" s="23">
        <v>304.60000000000002</v>
      </c>
      <c r="I106" s="21">
        <v>353.1</v>
      </c>
      <c r="J106" s="21">
        <v>326.60000000000002</v>
      </c>
      <c r="K106" s="21">
        <v>307</v>
      </c>
      <c r="L106" s="21">
        <v>294.89999999999998</v>
      </c>
      <c r="M106" s="21">
        <v>289.8</v>
      </c>
      <c r="N106" s="23">
        <v>304.10000000000002</v>
      </c>
    </row>
    <row r="107" spans="2:14" x14ac:dyDescent="0.15">
      <c r="B107" s="17" t="s">
        <v>154</v>
      </c>
      <c r="C107" s="22">
        <v>2717</v>
      </c>
      <c r="D107" s="21">
        <v>2727</v>
      </c>
      <c r="E107" s="21">
        <v>2909</v>
      </c>
      <c r="F107" s="21">
        <v>2254</v>
      </c>
      <c r="G107" s="21">
        <v>2562</v>
      </c>
      <c r="H107" s="23">
        <v>2665</v>
      </c>
      <c r="I107" s="21">
        <v>2440</v>
      </c>
      <c r="J107" s="21">
        <v>2528</v>
      </c>
      <c r="K107" s="21">
        <v>2563</v>
      </c>
      <c r="L107" s="21">
        <v>2240</v>
      </c>
      <c r="M107" s="21">
        <v>2243</v>
      </c>
      <c r="N107" s="23">
        <v>2247</v>
      </c>
    </row>
    <row r="108" spans="2:14" x14ac:dyDescent="0.15">
      <c r="B108" s="17" t="s">
        <v>155</v>
      </c>
      <c r="C108" s="22">
        <v>3734</v>
      </c>
      <c r="D108" s="21">
        <v>3680</v>
      </c>
      <c r="E108" s="21">
        <v>3628</v>
      </c>
      <c r="F108" s="21">
        <v>3168</v>
      </c>
      <c r="G108" s="21">
        <v>3200</v>
      </c>
      <c r="H108" s="23">
        <v>3452</v>
      </c>
      <c r="I108" s="21">
        <v>3411</v>
      </c>
      <c r="J108" s="21">
        <v>3294</v>
      </c>
      <c r="K108" s="21">
        <v>3429</v>
      </c>
      <c r="L108" s="21">
        <v>2854</v>
      </c>
      <c r="M108" s="21">
        <v>2841</v>
      </c>
      <c r="N108" s="23">
        <v>3020</v>
      </c>
    </row>
    <row r="109" spans="2:14" x14ac:dyDescent="0.15">
      <c r="B109" s="17" t="s">
        <v>156</v>
      </c>
      <c r="C109" s="22">
        <v>3446</v>
      </c>
      <c r="D109" s="21">
        <v>3363</v>
      </c>
      <c r="E109" s="21">
        <v>3426</v>
      </c>
      <c r="F109" s="21">
        <v>3136</v>
      </c>
      <c r="G109" s="21">
        <v>3009</v>
      </c>
      <c r="H109" s="23">
        <v>2932</v>
      </c>
      <c r="I109" s="21">
        <v>3318</v>
      </c>
      <c r="J109" s="21">
        <v>3469</v>
      </c>
      <c r="K109" s="21">
        <v>3179</v>
      </c>
      <c r="L109" s="21">
        <v>2637</v>
      </c>
      <c r="M109" s="21">
        <v>2686</v>
      </c>
      <c r="N109" s="23">
        <v>2537</v>
      </c>
    </row>
    <row r="110" spans="2:14" x14ac:dyDescent="0.15">
      <c r="B110" s="17" t="s">
        <v>157</v>
      </c>
      <c r="C110" s="22">
        <v>11249</v>
      </c>
      <c r="D110" s="21">
        <v>10466</v>
      </c>
      <c r="E110" s="21">
        <v>10051</v>
      </c>
      <c r="F110" s="21">
        <v>9374</v>
      </c>
      <c r="G110" s="21">
        <v>8617</v>
      </c>
      <c r="H110" s="23">
        <v>7607</v>
      </c>
      <c r="I110" s="21">
        <v>7754</v>
      </c>
      <c r="J110" s="21">
        <v>7731</v>
      </c>
      <c r="K110" s="21">
        <v>7428</v>
      </c>
      <c r="L110" s="21">
        <v>6866</v>
      </c>
      <c r="M110" s="21">
        <v>6147</v>
      </c>
      <c r="N110" s="23">
        <v>5601</v>
      </c>
    </row>
    <row r="111" spans="2:14" ht="15" thickBot="1" x14ac:dyDescent="0.2">
      <c r="B111" s="18" t="s">
        <v>158</v>
      </c>
      <c r="C111" s="24">
        <v>189.6344</v>
      </c>
      <c r="D111" s="25">
        <v>171.5752</v>
      </c>
      <c r="E111" s="25">
        <v>163.3074</v>
      </c>
      <c r="F111" s="25">
        <v>187.1816</v>
      </c>
      <c r="G111" s="25">
        <v>213.70480000000001</v>
      </c>
      <c r="H111" s="26">
        <v>187.44470000000001</v>
      </c>
      <c r="I111" s="25">
        <v>9.6647470000000002</v>
      </c>
      <c r="J111" s="25">
        <v>13.488429999999999</v>
      </c>
      <c r="K111" s="25">
        <v>11.95214</v>
      </c>
      <c r="L111" s="25">
        <v>5.8185479999999998</v>
      </c>
      <c r="M111" s="25">
        <v>3.515425</v>
      </c>
      <c r="N111" s="26">
        <v>10.72631</v>
      </c>
    </row>
    <row r="112" spans="2:14" x14ac:dyDescent="0.15">
      <c r="C112" s="101" t="s">
        <v>6</v>
      </c>
      <c r="D112" s="125"/>
      <c r="E112" s="125"/>
      <c r="F112" s="125"/>
      <c r="G112" s="125"/>
      <c r="H112" s="125"/>
      <c r="I112" s="125"/>
      <c r="J112" s="125"/>
      <c r="K112" s="125"/>
      <c r="L112" s="125"/>
      <c r="M112" s="125"/>
      <c r="N112" s="125"/>
    </row>
    <row r="113" spans="1:14" ht="15" thickBot="1" x14ac:dyDescent="0.2">
      <c r="A113" s="9" t="s">
        <v>491</v>
      </c>
      <c r="B113" s="2" t="s">
        <v>164</v>
      </c>
      <c r="C113" s="125"/>
      <c r="D113" s="125"/>
      <c r="E113" s="125"/>
      <c r="F113" s="125"/>
      <c r="G113" s="125"/>
      <c r="H113" s="125"/>
      <c r="I113" s="125"/>
      <c r="J113" s="125"/>
      <c r="K113" s="125"/>
      <c r="L113" s="125"/>
      <c r="M113" s="125"/>
      <c r="N113" s="125"/>
    </row>
    <row r="114" spans="1:14" ht="15" thickBot="1" x14ac:dyDescent="0.2">
      <c r="B114" s="16" t="s">
        <v>160</v>
      </c>
      <c r="C114" s="238" t="s">
        <v>51</v>
      </c>
      <c r="D114" s="239"/>
      <c r="E114" s="239"/>
      <c r="F114" s="239"/>
      <c r="G114" s="239"/>
      <c r="H114" s="240"/>
      <c r="I114" s="239" t="s">
        <v>61</v>
      </c>
      <c r="J114" s="239"/>
      <c r="K114" s="239"/>
      <c r="L114" s="239"/>
      <c r="M114" s="239"/>
      <c r="N114" s="240"/>
    </row>
    <row r="115" spans="1:14" x14ac:dyDescent="0.15">
      <c r="B115" s="17" t="s">
        <v>134</v>
      </c>
      <c r="C115" s="22">
        <v>154.5825026</v>
      </c>
      <c r="D115" s="21">
        <v>162.02195850000001</v>
      </c>
      <c r="E115" s="21">
        <v>169.17786459999999</v>
      </c>
      <c r="F115" s="21">
        <v>161.27510000000001</v>
      </c>
      <c r="G115" s="21">
        <v>178.6208</v>
      </c>
      <c r="H115" s="23">
        <v>163.214</v>
      </c>
      <c r="I115" s="21">
        <v>2608.8159999999998</v>
      </c>
      <c r="J115" s="21">
        <v>2640.0230000000001</v>
      </c>
      <c r="K115" s="21">
        <v>2616.5360000000001</v>
      </c>
      <c r="L115" s="21">
        <v>2762.88</v>
      </c>
      <c r="M115" s="21">
        <v>2664.7660000000001</v>
      </c>
      <c r="N115" s="23">
        <v>2718.4520000000002</v>
      </c>
    </row>
    <row r="116" spans="1:14" x14ac:dyDescent="0.15">
      <c r="B116" s="17" t="s">
        <v>135</v>
      </c>
      <c r="C116" s="22">
        <v>3130</v>
      </c>
      <c r="D116" s="21">
        <v>3199</v>
      </c>
      <c r="E116" s="21">
        <v>3378</v>
      </c>
      <c r="F116" s="21">
        <v>2807</v>
      </c>
      <c r="G116" s="21">
        <v>2690</v>
      </c>
      <c r="H116" s="23">
        <v>2811</v>
      </c>
      <c r="I116" s="21">
        <v>3193</v>
      </c>
      <c r="J116" s="21">
        <v>3148</v>
      </c>
      <c r="K116" s="21">
        <v>3408</v>
      </c>
      <c r="L116" s="21">
        <v>3054</v>
      </c>
      <c r="M116" s="21">
        <v>3404</v>
      </c>
      <c r="N116" s="23">
        <v>2946</v>
      </c>
    </row>
    <row r="117" spans="1:14" x14ac:dyDescent="0.15">
      <c r="B117" s="17" t="s">
        <v>136</v>
      </c>
      <c r="C117" s="22">
        <v>3005</v>
      </c>
      <c r="D117" s="21">
        <v>2504</v>
      </c>
      <c r="E117" s="21">
        <v>2519</v>
      </c>
      <c r="F117" s="21">
        <v>2743</v>
      </c>
      <c r="G117" s="21">
        <v>2588</v>
      </c>
      <c r="H117" s="23">
        <v>2546</v>
      </c>
      <c r="I117" s="21">
        <v>3108</v>
      </c>
      <c r="J117" s="21">
        <v>2800</v>
      </c>
      <c r="K117" s="21">
        <v>3036</v>
      </c>
      <c r="L117" s="21">
        <v>2763</v>
      </c>
      <c r="M117" s="21">
        <v>2817</v>
      </c>
      <c r="N117" s="23">
        <v>2907</v>
      </c>
    </row>
    <row r="118" spans="1:14" x14ac:dyDescent="0.15">
      <c r="B118" s="17" t="s">
        <v>137</v>
      </c>
      <c r="C118" s="22">
        <v>8139</v>
      </c>
      <c r="D118" s="21">
        <v>7678</v>
      </c>
      <c r="E118" s="21">
        <v>7692</v>
      </c>
      <c r="F118" s="21">
        <v>6992</v>
      </c>
      <c r="G118" s="21">
        <v>6838</v>
      </c>
      <c r="H118" s="23">
        <v>6610</v>
      </c>
      <c r="I118" s="21">
        <v>9463</v>
      </c>
      <c r="J118" s="21">
        <v>9088</v>
      </c>
      <c r="K118" s="21">
        <v>9527</v>
      </c>
      <c r="L118" s="21">
        <v>8499</v>
      </c>
      <c r="M118" s="21">
        <v>8502</v>
      </c>
      <c r="N118" s="23">
        <v>8434</v>
      </c>
    </row>
    <row r="119" spans="1:14" x14ac:dyDescent="0.15">
      <c r="B119" s="17" t="s">
        <v>138</v>
      </c>
      <c r="C119" s="22">
        <v>342.7</v>
      </c>
      <c r="D119" s="21">
        <v>393.9</v>
      </c>
      <c r="E119" s="21">
        <v>427.9</v>
      </c>
      <c r="F119" s="21">
        <v>427.9</v>
      </c>
      <c r="G119" s="21">
        <v>459.8</v>
      </c>
      <c r="H119" s="23">
        <v>338.8</v>
      </c>
      <c r="I119" s="21">
        <v>285.89999999999998</v>
      </c>
      <c r="J119" s="21">
        <v>298.2</v>
      </c>
      <c r="K119" s="21">
        <v>281.39999999999998</v>
      </c>
      <c r="L119" s="21">
        <v>493.1</v>
      </c>
      <c r="M119" s="21">
        <v>441.9</v>
      </c>
      <c r="N119" s="23">
        <v>403.4</v>
      </c>
    </row>
    <row r="120" spans="1:14" x14ac:dyDescent="0.15">
      <c r="B120" s="17" t="s">
        <v>139</v>
      </c>
      <c r="C120" s="22">
        <v>2630</v>
      </c>
      <c r="D120" s="21">
        <v>2841</v>
      </c>
      <c r="E120" s="21">
        <v>2927</v>
      </c>
      <c r="F120" s="21">
        <v>2482</v>
      </c>
      <c r="G120" s="21">
        <v>2416</v>
      </c>
      <c r="H120" s="23">
        <v>2603</v>
      </c>
      <c r="I120" s="21">
        <v>2457</v>
      </c>
      <c r="J120" s="21">
        <v>2580</v>
      </c>
      <c r="K120" s="21">
        <v>2660</v>
      </c>
      <c r="L120" s="21">
        <v>2524</v>
      </c>
      <c r="M120" s="21">
        <v>2455</v>
      </c>
      <c r="N120" s="23">
        <v>2510</v>
      </c>
    </row>
    <row r="121" spans="1:14" x14ac:dyDescent="0.15">
      <c r="B121" s="17" t="s">
        <v>140</v>
      </c>
      <c r="C121" s="22">
        <v>17.1988764</v>
      </c>
      <c r="D121" s="21">
        <v>9.9946625549999997</v>
      </c>
      <c r="E121" s="21">
        <v>7.6343958140000003</v>
      </c>
      <c r="F121" s="21">
        <v>16.33943</v>
      </c>
      <c r="G121" s="21">
        <v>12.06011</v>
      </c>
      <c r="H121" s="23">
        <v>0</v>
      </c>
      <c r="I121" s="21">
        <v>2581.7849999999999</v>
      </c>
      <c r="J121" s="21">
        <v>2653.0369999999998</v>
      </c>
      <c r="K121" s="21">
        <v>2682.8339999999998</v>
      </c>
      <c r="L121" s="21">
        <v>2715.3290000000002</v>
      </c>
      <c r="M121" s="21">
        <v>2671.5709999999999</v>
      </c>
      <c r="N121" s="23">
        <v>2622.1860000000001</v>
      </c>
    </row>
    <row r="122" spans="1:14" x14ac:dyDescent="0.15">
      <c r="B122" s="17" t="s">
        <v>141</v>
      </c>
      <c r="C122" s="22">
        <v>3113</v>
      </c>
      <c r="D122" s="21">
        <v>2751</v>
      </c>
      <c r="E122" s="21">
        <v>2733</v>
      </c>
      <c r="F122" s="21">
        <v>2986</v>
      </c>
      <c r="G122" s="21">
        <v>3090</v>
      </c>
      <c r="H122" s="23">
        <v>2431</v>
      </c>
      <c r="I122" s="21">
        <v>3270</v>
      </c>
      <c r="J122" s="21">
        <v>2946</v>
      </c>
      <c r="K122" s="21">
        <v>3317</v>
      </c>
      <c r="L122" s="21">
        <v>3134</v>
      </c>
      <c r="M122" s="21">
        <v>2995</v>
      </c>
      <c r="N122" s="23">
        <v>2880</v>
      </c>
    </row>
    <row r="123" spans="1:14" x14ac:dyDescent="0.15">
      <c r="B123" s="17" t="s">
        <v>142</v>
      </c>
      <c r="C123" s="22">
        <v>3864</v>
      </c>
      <c r="D123" s="21">
        <v>3670</v>
      </c>
      <c r="E123" s="21">
        <v>3761</v>
      </c>
      <c r="F123" s="21">
        <v>4021</v>
      </c>
      <c r="G123" s="21">
        <v>3617</v>
      </c>
      <c r="H123" s="23">
        <v>3355</v>
      </c>
      <c r="I123" s="21">
        <v>9100</v>
      </c>
      <c r="J123" s="21">
        <v>8123</v>
      </c>
      <c r="K123" s="21">
        <v>9184</v>
      </c>
      <c r="L123" s="21">
        <v>8640</v>
      </c>
      <c r="M123" s="21">
        <v>8299</v>
      </c>
      <c r="N123" s="23">
        <v>8935</v>
      </c>
    </row>
    <row r="124" spans="1:14" x14ac:dyDescent="0.15">
      <c r="B124" s="17" t="s">
        <v>143</v>
      </c>
      <c r="C124" s="22">
        <v>308</v>
      </c>
      <c r="D124" s="21">
        <v>321.10000000000002</v>
      </c>
      <c r="E124" s="21">
        <v>307.2</v>
      </c>
      <c r="F124" s="21">
        <v>274.2</v>
      </c>
      <c r="G124" s="21">
        <v>309.10000000000002</v>
      </c>
      <c r="H124" s="23">
        <v>256</v>
      </c>
      <c r="I124" s="21">
        <v>296.2</v>
      </c>
      <c r="J124" s="21">
        <v>287.7</v>
      </c>
      <c r="K124" s="21">
        <v>262.5</v>
      </c>
      <c r="L124" s="21">
        <v>273</v>
      </c>
      <c r="M124" s="21">
        <v>291.10000000000002</v>
      </c>
      <c r="N124" s="23">
        <v>285.2</v>
      </c>
    </row>
    <row r="125" spans="1:14" x14ac:dyDescent="0.15">
      <c r="B125" s="17" t="s">
        <v>144</v>
      </c>
      <c r="C125" s="22">
        <v>3746</v>
      </c>
      <c r="D125" s="21">
        <v>3726</v>
      </c>
      <c r="E125" s="21">
        <v>3767</v>
      </c>
      <c r="F125" s="21">
        <v>2950</v>
      </c>
      <c r="G125" s="21">
        <v>2623</v>
      </c>
      <c r="H125" s="23">
        <v>2937</v>
      </c>
      <c r="I125" s="21">
        <v>2670</v>
      </c>
      <c r="J125" s="21">
        <v>2827</v>
      </c>
      <c r="K125" s="21">
        <v>2771</v>
      </c>
      <c r="L125" s="21">
        <v>2592</v>
      </c>
      <c r="M125" s="21">
        <v>2541</v>
      </c>
      <c r="N125" s="23">
        <v>2600</v>
      </c>
    </row>
    <row r="126" spans="1:14" x14ac:dyDescent="0.15">
      <c r="B126" s="17" t="s">
        <v>145</v>
      </c>
      <c r="C126" s="22">
        <v>5617</v>
      </c>
      <c r="D126" s="21">
        <v>5289</v>
      </c>
      <c r="E126" s="21">
        <v>5374</v>
      </c>
      <c r="F126" s="21">
        <v>4122</v>
      </c>
      <c r="G126" s="21">
        <v>5351</v>
      </c>
      <c r="H126" s="23">
        <v>4278</v>
      </c>
      <c r="I126" s="21">
        <v>3483</v>
      </c>
      <c r="J126" s="21">
        <v>3411</v>
      </c>
      <c r="K126" s="21">
        <v>3229</v>
      </c>
      <c r="L126" s="21">
        <v>3026</v>
      </c>
      <c r="M126" s="21">
        <v>3052</v>
      </c>
      <c r="N126" s="23">
        <v>3146</v>
      </c>
    </row>
    <row r="127" spans="1:14" x14ac:dyDescent="0.15">
      <c r="B127" s="17" t="s">
        <v>146</v>
      </c>
      <c r="C127" s="22">
        <v>31.867519999999999</v>
      </c>
      <c r="D127" s="21">
        <v>19.753070000000001</v>
      </c>
      <c r="E127" s="21">
        <v>26.558060000000001</v>
      </c>
      <c r="F127" s="21">
        <v>22.71246</v>
      </c>
      <c r="G127" s="21">
        <v>58.433999999999997</v>
      </c>
      <c r="H127" s="23">
        <v>13.633240000000001</v>
      </c>
      <c r="I127" s="21">
        <v>1505.1679999999999</v>
      </c>
      <c r="J127" s="21">
        <v>1680.16</v>
      </c>
      <c r="K127" s="21">
        <v>1462.615</v>
      </c>
      <c r="L127" s="21">
        <v>1854.2670000000001</v>
      </c>
      <c r="M127" s="21">
        <v>1532.029</v>
      </c>
      <c r="N127" s="23">
        <v>1574.0719999999999</v>
      </c>
    </row>
    <row r="128" spans="1:14" x14ac:dyDescent="0.15">
      <c r="B128" s="17" t="s">
        <v>147</v>
      </c>
      <c r="C128" s="22">
        <v>13673</v>
      </c>
      <c r="D128" s="21">
        <v>14463</v>
      </c>
      <c r="E128" s="21">
        <v>13902</v>
      </c>
      <c r="F128" s="21">
        <v>13307</v>
      </c>
      <c r="G128" s="21">
        <v>13374</v>
      </c>
      <c r="H128" s="23">
        <v>12983</v>
      </c>
      <c r="I128" s="21">
        <v>9321</v>
      </c>
      <c r="J128" s="21">
        <v>9504</v>
      </c>
      <c r="K128" s="21">
        <v>9555</v>
      </c>
      <c r="L128" s="21">
        <v>8949</v>
      </c>
      <c r="M128" s="21">
        <v>8879</v>
      </c>
      <c r="N128" s="23">
        <v>9836</v>
      </c>
    </row>
    <row r="129" spans="1:14" x14ac:dyDescent="0.15">
      <c r="B129" s="17" t="s">
        <v>148</v>
      </c>
      <c r="C129" s="22">
        <v>427.1</v>
      </c>
      <c r="D129" s="21">
        <v>471.2</v>
      </c>
      <c r="E129" s="21">
        <v>466.4</v>
      </c>
      <c r="F129" s="21">
        <v>392.5</v>
      </c>
      <c r="G129" s="21">
        <v>351.4</v>
      </c>
      <c r="H129" s="23">
        <v>353.3</v>
      </c>
      <c r="I129" s="21">
        <v>300.60000000000002</v>
      </c>
      <c r="J129" s="21">
        <v>314.89999999999998</v>
      </c>
      <c r="K129" s="21">
        <v>299.5</v>
      </c>
      <c r="L129" s="21">
        <v>285.7</v>
      </c>
      <c r="M129" s="21">
        <v>299.10000000000002</v>
      </c>
      <c r="N129" s="23">
        <v>290.3</v>
      </c>
    </row>
    <row r="130" spans="1:14" x14ac:dyDescent="0.15">
      <c r="B130" s="17" t="s">
        <v>149</v>
      </c>
      <c r="C130" s="22">
        <v>2652</v>
      </c>
      <c r="D130" s="21">
        <v>2534</v>
      </c>
      <c r="E130" s="21">
        <v>2627</v>
      </c>
      <c r="F130" s="21">
        <v>2626</v>
      </c>
      <c r="G130" s="21">
        <v>2493</v>
      </c>
      <c r="H130" s="23">
        <v>2460</v>
      </c>
      <c r="I130" s="21">
        <v>2431</v>
      </c>
      <c r="J130" s="21">
        <v>2607</v>
      </c>
      <c r="K130" s="21">
        <v>2530</v>
      </c>
      <c r="L130" s="21">
        <v>2621</v>
      </c>
      <c r="M130" s="21">
        <v>2637</v>
      </c>
      <c r="N130" s="23">
        <v>2607</v>
      </c>
    </row>
    <row r="131" spans="1:14" x14ac:dyDescent="0.15">
      <c r="B131" s="17" t="s">
        <v>150</v>
      </c>
      <c r="C131" s="22">
        <v>2840</v>
      </c>
      <c r="D131" s="21">
        <v>2932</v>
      </c>
      <c r="E131" s="21">
        <v>2815</v>
      </c>
      <c r="F131" s="21">
        <v>2758</v>
      </c>
      <c r="G131" s="21">
        <v>2851</v>
      </c>
      <c r="H131" s="23">
        <v>2927</v>
      </c>
      <c r="I131" s="21">
        <v>3596</v>
      </c>
      <c r="J131" s="21">
        <v>3372</v>
      </c>
      <c r="K131" s="21">
        <v>3291</v>
      </c>
      <c r="L131" s="21">
        <v>3091</v>
      </c>
      <c r="M131" s="21">
        <v>3226</v>
      </c>
      <c r="N131" s="23">
        <v>3304</v>
      </c>
    </row>
    <row r="132" spans="1:14" x14ac:dyDescent="0.15">
      <c r="B132" s="17" t="s">
        <v>151</v>
      </c>
      <c r="C132" s="22">
        <v>2889</v>
      </c>
      <c r="D132" s="21">
        <v>2697</v>
      </c>
      <c r="E132" s="21">
        <v>2880</v>
      </c>
      <c r="F132" s="21">
        <v>3096</v>
      </c>
      <c r="G132" s="21">
        <v>2850</v>
      </c>
      <c r="H132" s="23">
        <v>3028</v>
      </c>
      <c r="I132" s="21">
        <v>3655</v>
      </c>
      <c r="J132" s="21">
        <v>2935</v>
      </c>
      <c r="K132" s="21">
        <v>2985</v>
      </c>
      <c r="L132" s="21">
        <v>2898</v>
      </c>
      <c r="M132" s="21">
        <v>3270</v>
      </c>
      <c r="N132" s="23">
        <v>3072</v>
      </c>
    </row>
    <row r="133" spans="1:14" x14ac:dyDescent="0.15">
      <c r="B133" s="17" t="s">
        <v>152</v>
      </c>
      <c r="C133" s="22">
        <v>18.52248273</v>
      </c>
      <c r="D133" s="21">
        <v>18.532545750000001</v>
      </c>
      <c r="E133" s="21">
        <v>18.66670543</v>
      </c>
      <c r="F133" s="21">
        <v>17.478149999999999</v>
      </c>
      <c r="G133" s="21">
        <v>25.45345</v>
      </c>
      <c r="H133" s="23">
        <v>8.7669139999999999</v>
      </c>
      <c r="I133" s="21">
        <v>7400.1409999999996</v>
      </c>
      <c r="J133" s="21">
        <v>7696.8389999999999</v>
      </c>
      <c r="K133" s="21">
        <v>7385.5469999999996</v>
      </c>
      <c r="L133" s="21">
        <v>7141.0039999999999</v>
      </c>
      <c r="M133" s="21">
        <v>7194.48</v>
      </c>
      <c r="N133" s="23">
        <v>7895.1989999999996</v>
      </c>
    </row>
    <row r="134" spans="1:14" x14ac:dyDescent="0.15">
      <c r="B134" s="17" t="s">
        <v>153</v>
      </c>
      <c r="C134" s="22">
        <v>316.7</v>
      </c>
      <c r="D134" s="21">
        <v>312</v>
      </c>
      <c r="E134" s="21">
        <v>316.60000000000002</v>
      </c>
      <c r="F134" s="21">
        <v>262.2</v>
      </c>
      <c r="G134" s="21">
        <v>279</v>
      </c>
      <c r="H134" s="23">
        <v>284.7</v>
      </c>
      <c r="I134" s="21">
        <v>298.3</v>
      </c>
      <c r="J134" s="21">
        <v>299</v>
      </c>
      <c r="K134" s="21">
        <v>315</v>
      </c>
      <c r="L134" s="21">
        <v>277.8</v>
      </c>
      <c r="M134" s="21">
        <v>301.10000000000002</v>
      </c>
      <c r="N134" s="23">
        <v>295.5</v>
      </c>
    </row>
    <row r="135" spans="1:14" x14ac:dyDescent="0.15">
      <c r="B135" s="17" t="s">
        <v>154</v>
      </c>
      <c r="C135" s="22">
        <v>2799</v>
      </c>
      <c r="D135" s="21">
        <v>2956</v>
      </c>
      <c r="E135" s="21">
        <v>2871</v>
      </c>
      <c r="F135" s="21">
        <v>2563</v>
      </c>
      <c r="G135" s="21">
        <v>2588</v>
      </c>
      <c r="H135" s="23">
        <v>2579</v>
      </c>
      <c r="I135" s="21">
        <v>2662</v>
      </c>
      <c r="J135" s="21">
        <v>2683</v>
      </c>
      <c r="K135" s="21">
        <v>2752</v>
      </c>
      <c r="L135" s="21">
        <v>2592</v>
      </c>
      <c r="M135" s="21">
        <v>2552</v>
      </c>
      <c r="N135" s="23">
        <v>2561</v>
      </c>
    </row>
    <row r="136" spans="1:14" x14ac:dyDescent="0.15">
      <c r="B136" s="17" t="s">
        <v>155</v>
      </c>
      <c r="C136" s="22">
        <v>3598</v>
      </c>
      <c r="D136" s="21">
        <v>3533</v>
      </c>
      <c r="E136" s="21">
        <v>3894</v>
      </c>
      <c r="F136" s="21">
        <v>2922</v>
      </c>
      <c r="G136" s="21">
        <v>3094</v>
      </c>
      <c r="H136" s="23">
        <v>2890</v>
      </c>
      <c r="I136" s="21">
        <v>3907</v>
      </c>
      <c r="J136" s="21">
        <v>3237</v>
      </c>
      <c r="K136" s="21">
        <v>3426</v>
      </c>
      <c r="L136" s="21">
        <v>2993</v>
      </c>
      <c r="M136" s="21">
        <v>3933</v>
      </c>
      <c r="N136" s="23">
        <v>3867</v>
      </c>
    </row>
    <row r="137" spans="1:14" x14ac:dyDescent="0.15">
      <c r="B137" s="17" t="s">
        <v>156</v>
      </c>
      <c r="C137" s="22">
        <v>3298</v>
      </c>
      <c r="D137" s="21">
        <v>3034</v>
      </c>
      <c r="E137" s="21">
        <v>3101</v>
      </c>
      <c r="F137" s="21">
        <v>2709</v>
      </c>
      <c r="G137" s="21">
        <v>2847</v>
      </c>
      <c r="H137" s="23">
        <v>3125</v>
      </c>
      <c r="I137" s="21">
        <v>3038</v>
      </c>
      <c r="J137" s="21">
        <v>2996</v>
      </c>
      <c r="K137" s="21">
        <v>2971</v>
      </c>
      <c r="L137" s="21">
        <v>2860</v>
      </c>
      <c r="M137" s="21">
        <v>2748</v>
      </c>
      <c r="N137" s="23">
        <v>2825</v>
      </c>
    </row>
    <row r="138" spans="1:14" x14ac:dyDescent="0.15">
      <c r="B138" s="17" t="s">
        <v>157</v>
      </c>
      <c r="C138" s="22">
        <v>9986</v>
      </c>
      <c r="D138" s="21">
        <v>9697</v>
      </c>
      <c r="E138" s="21">
        <v>9072</v>
      </c>
      <c r="F138" s="21">
        <v>8931</v>
      </c>
      <c r="G138" s="21">
        <v>8558</v>
      </c>
      <c r="H138" s="23">
        <v>8111</v>
      </c>
      <c r="I138" s="21">
        <v>10622</v>
      </c>
      <c r="J138" s="21">
        <v>9222</v>
      </c>
      <c r="K138" s="21">
        <v>9097</v>
      </c>
      <c r="L138" s="21">
        <v>9517</v>
      </c>
      <c r="M138" s="21">
        <v>8977</v>
      </c>
      <c r="N138" s="23">
        <v>8752</v>
      </c>
    </row>
    <row r="139" spans="1:14" ht="15" thickBot="1" x14ac:dyDescent="0.2">
      <c r="B139" s="18" t="s">
        <v>158</v>
      </c>
      <c r="C139" s="24">
        <v>5.7731258490000004</v>
      </c>
      <c r="D139" s="25">
        <v>10.428026170000001</v>
      </c>
      <c r="E139" s="25">
        <v>0</v>
      </c>
      <c r="F139" s="25">
        <v>3.4266260000000002</v>
      </c>
      <c r="G139" s="25">
        <v>0</v>
      </c>
      <c r="H139" s="26">
        <v>0</v>
      </c>
      <c r="I139" s="25">
        <v>314.20409999999998</v>
      </c>
      <c r="J139" s="25">
        <v>303.21809999999999</v>
      </c>
      <c r="K139" s="25">
        <v>332.35430000000002</v>
      </c>
      <c r="L139" s="25">
        <v>281.94380000000001</v>
      </c>
      <c r="M139" s="25">
        <v>279.53280000000001</v>
      </c>
      <c r="N139" s="26">
        <v>262.87450000000001</v>
      </c>
    </row>
    <row r="140" spans="1:14" x14ac:dyDescent="0.15">
      <c r="C140" s="101" t="s">
        <v>6</v>
      </c>
      <c r="D140" s="125"/>
      <c r="E140" s="125"/>
      <c r="F140" s="125"/>
      <c r="G140" s="125"/>
      <c r="H140" s="125"/>
      <c r="I140" s="125"/>
      <c r="J140" s="125"/>
      <c r="K140" s="125"/>
      <c r="L140" s="125"/>
      <c r="M140" s="125"/>
      <c r="N140" s="125"/>
    </row>
    <row r="141" spans="1:14" ht="15" thickBot="1" x14ac:dyDescent="0.2">
      <c r="A141" s="9" t="s">
        <v>492</v>
      </c>
      <c r="B141" s="2" t="s">
        <v>165</v>
      </c>
      <c r="C141" s="125"/>
      <c r="D141" s="125"/>
      <c r="E141" s="125"/>
      <c r="F141" s="125"/>
      <c r="G141" s="125"/>
      <c r="H141" s="125"/>
      <c r="I141" s="125"/>
      <c r="J141" s="125"/>
      <c r="K141" s="125"/>
      <c r="L141" s="125"/>
      <c r="M141" s="125"/>
      <c r="N141" s="125"/>
    </row>
    <row r="142" spans="1:14" ht="15" thickBot="1" x14ac:dyDescent="0.2">
      <c r="B142" s="16" t="s">
        <v>160</v>
      </c>
      <c r="C142" s="238" t="s">
        <v>51</v>
      </c>
      <c r="D142" s="239"/>
      <c r="E142" s="239"/>
      <c r="F142" s="239"/>
      <c r="G142" s="239"/>
      <c r="H142" s="240"/>
      <c r="I142" s="239" t="s">
        <v>61</v>
      </c>
      <c r="J142" s="239"/>
      <c r="K142" s="239"/>
      <c r="L142" s="239"/>
      <c r="M142" s="239"/>
      <c r="N142" s="240"/>
    </row>
    <row r="143" spans="1:14" x14ac:dyDescent="0.15">
      <c r="B143" s="17" t="s">
        <v>134</v>
      </c>
      <c r="C143" s="22">
        <v>447.60489999999999</v>
      </c>
      <c r="D143" s="21">
        <v>393.61110000000002</v>
      </c>
      <c r="E143" s="21">
        <v>381.24549999999999</v>
      </c>
      <c r="F143" s="21">
        <v>528.92870000000005</v>
      </c>
      <c r="G143" s="21">
        <v>462.75819999999999</v>
      </c>
      <c r="H143" s="23">
        <v>593.40200000000004</v>
      </c>
      <c r="I143" s="21">
        <v>43.50421</v>
      </c>
      <c r="J143" s="21">
        <v>37.176439999999999</v>
      </c>
      <c r="K143" s="21">
        <v>43.329740000000001</v>
      </c>
      <c r="L143" s="21">
        <v>27.512499999999999</v>
      </c>
      <c r="M143" s="21">
        <v>31.622160000000001</v>
      </c>
      <c r="N143" s="23">
        <v>27.22053</v>
      </c>
    </row>
    <row r="144" spans="1:14" x14ac:dyDescent="0.15">
      <c r="B144" s="17" t="s">
        <v>135</v>
      </c>
      <c r="C144" s="22">
        <v>3211</v>
      </c>
      <c r="D144" s="21">
        <v>3201</v>
      </c>
      <c r="E144" s="21">
        <v>3096</v>
      </c>
      <c r="F144" s="21">
        <v>2622</v>
      </c>
      <c r="G144" s="21">
        <v>2666</v>
      </c>
      <c r="H144" s="23">
        <v>2795</v>
      </c>
      <c r="I144" s="21">
        <v>3083</v>
      </c>
      <c r="J144" s="21">
        <v>3208</v>
      </c>
      <c r="K144" s="21">
        <v>3141</v>
      </c>
      <c r="L144" s="21">
        <v>2859</v>
      </c>
      <c r="M144" s="21">
        <v>2778</v>
      </c>
      <c r="N144" s="23">
        <v>2943</v>
      </c>
    </row>
    <row r="145" spans="2:14" x14ac:dyDescent="0.15">
      <c r="B145" s="17" t="s">
        <v>136</v>
      </c>
      <c r="C145" s="22">
        <v>2488</v>
      </c>
      <c r="D145" s="21">
        <v>2742</v>
      </c>
      <c r="E145" s="21">
        <v>2514</v>
      </c>
      <c r="F145" s="21">
        <v>2097</v>
      </c>
      <c r="G145" s="21">
        <v>2162</v>
      </c>
      <c r="H145" s="23">
        <v>2087</v>
      </c>
      <c r="I145" s="21">
        <v>558.9</v>
      </c>
      <c r="J145" s="21">
        <v>480.4</v>
      </c>
      <c r="K145" s="21">
        <v>489.6</v>
      </c>
      <c r="L145" s="21">
        <v>487.5</v>
      </c>
      <c r="M145" s="21">
        <v>462.7</v>
      </c>
      <c r="N145" s="23">
        <v>481.8</v>
      </c>
    </row>
    <row r="146" spans="2:14" x14ac:dyDescent="0.15">
      <c r="B146" s="17" t="s">
        <v>137</v>
      </c>
      <c r="C146" s="22">
        <v>7658</v>
      </c>
      <c r="D146" s="21">
        <v>7461</v>
      </c>
      <c r="E146" s="21">
        <v>7334</v>
      </c>
      <c r="F146" s="21">
        <v>6170</v>
      </c>
      <c r="G146" s="21">
        <v>6424</v>
      </c>
      <c r="H146" s="23">
        <v>7528</v>
      </c>
      <c r="I146" s="21">
        <v>2407</v>
      </c>
      <c r="J146" s="21">
        <v>2417</v>
      </c>
      <c r="K146" s="21">
        <v>2382</v>
      </c>
      <c r="L146" s="21">
        <v>2137</v>
      </c>
      <c r="M146" s="21">
        <v>2162</v>
      </c>
      <c r="N146" s="23">
        <v>2099</v>
      </c>
    </row>
    <row r="147" spans="2:14" x14ac:dyDescent="0.15">
      <c r="B147" s="17" t="s">
        <v>138</v>
      </c>
      <c r="C147" s="22">
        <v>308.7</v>
      </c>
      <c r="D147" s="21">
        <v>336.6</v>
      </c>
      <c r="E147" s="21">
        <v>307.3</v>
      </c>
      <c r="F147" s="21">
        <v>336.5</v>
      </c>
      <c r="G147" s="21">
        <v>316.10000000000002</v>
      </c>
      <c r="H147" s="23">
        <v>334.5</v>
      </c>
      <c r="I147" s="21">
        <v>273.10000000000002</v>
      </c>
      <c r="J147" s="21">
        <v>269.5</v>
      </c>
      <c r="K147" s="21">
        <v>276.89999999999998</v>
      </c>
      <c r="L147" s="21">
        <v>319.2</v>
      </c>
      <c r="M147" s="21">
        <v>298.5</v>
      </c>
      <c r="N147" s="23">
        <v>348.8</v>
      </c>
    </row>
    <row r="148" spans="2:14" x14ac:dyDescent="0.15">
      <c r="B148" s="17" t="s">
        <v>139</v>
      </c>
      <c r="C148" s="22">
        <v>2638</v>
      </c>
      <c r="D148" s="21">
        <v>2708</v>
      </c>
      <c r="E148" s="21">
        <v>2710</v>
      </c>
      <c r="F148" s="21">
        <v>2509</v>
      </c>
      <c r="G148" s="21">
        <v>2526</v>
      </c>
      <c r="H148" s="23">
        <v>2372</v>
      </c>
      <c r="I148" s="21">
        <v>2572</v>
      </c>
      <c r="J148" s="21">
        <v>2620</v>
      </c>
      <c r="K148" s="21">
        <v>2793</v>
      </c>
      <c r="L148" s="21">
        <v>2552</v>
      </c>
      <c r="M148" s="21">
        <v>2514</v>
      </c>
      <c r="N148" s="23">
        <v>2508</v>
      </c>
    </row>
    <row r="149" spans="2:14" x14ac:dyDescent="0.15">
      <c r="B149" s="17" t="s">
        <v>140</v>
      </c>
      <c r="C149" s="22">
        <v>606.06590000000006</v>
      </c>
      <c r="D149" s="21">
        <v>615.12</v>
      </c>
      <c r="E149" s="21">
        <v>595.65499999999997</v>
      </c>
      <c r="F149" s="21">
        <v>789.64319999999998</v>
      </c>
      <c r="G149" s="21">
        <v>714.47680000000003</v>
      </c>
      <c r="H149" s="23">
        <v>713.51250000000005</v>
      </c>
      <c r="I149" s="21">
        <v>20.990169999999999</v>
      </c>
      <c r="J149" s="21">
        <v>28.159960000000002</v>
      </c>
      <c r="K149" s="21">
        <v>25.565919999999998</v>
      </c>
      <c r="L149" s="21">
        <v>8.4983330000000006</v>
      </c>
      <c r="M149" s="21">
        <v>7.2487370000000002</v>
      </c>
      <c r="N149" s="23">
        <v>13.978809999999999</v>
      </c>
    </row>
    <row r="150" spans="2:14" x14ac:dyDescent="0.15">
      <c r="B150" s="17" t="s">
        <v>141</v>
      </c>
      <c r="C150" s="22">
        <v>3050</v>
      </c>
      <c r="D150" s="21">
        <v>2937</v>
      </c>
      <c r="E150" s="21">
        <v>2964</v>
      </c>
      <c r="F150" s="21">
        <v>2808</v>
      </c>
      <c r="G150" s="21">
        <v>2756</v>
      </c>
      <c r="H150" s="23">
        <v>2854</v>
      </c>
      <c r="I150" s="21">
        <v>2735</v>
      </c>
      <c r="J150" s="21">
        <v>2839</v>
      </c>
      <c r="K150" s="21">
        <v>2697</v>
      </c>
      <c r="L150" s="21">
        <v>2443</v>
      </c>
      <c r="M150" s="21">
        <v>2533</v>
      </c>
      <c r="N150" s="23">
        <v>2509</v>
      </c>
    </row>
    <row r="151" spans="2:14" x14ac:dyDescent="0.15">
      <c r="B151" s="17" t="s">
        <v>142</v>
      </c>
      <c r="C151" s="22">
        <v>8510</v>
      </c>
      <c r="D151" s="21">
        <v>8642</v>
      </c>
      <c r="E151" s="21">
        <v>8758</v>
      </c>
      <c r="F151" s="21">
        <v>7780</v>
      </c>
      <c r="G151" s="21">
        <v>8005</v>
      </c>
      <c r="H151" s="23">
        <v>7752</v>
      </c>
      <c r="I151" s="21">
        <v>3487</v>
      </c>
      <c r="J151" s="21">
        <v>3707</v>
      </c>
      <c r="K151" s="21">
        <v>3508</v>
      </c>
      <c r="L151" s="21">
        <v>3534</v>
      </c>
      <c r="M151" s="21">
        <v>3604</v>
      </c>
      <c r="N151" s="23">
        <v>3581</v>
      </c>
    </row>
    <row r="152" spans="2:14" x14ac:dyDescent="0.15">
      <c r="B152" s="17" t="s">
        <v>143</v>
      </c>
      <c r="C152" s="22">
        <v>307.7</v>
      </c>
      <c r="D152" s="21">
        <v>309.39999999999998</v>
      </c>
      <c r="E152" s="21">
        <v>306.60000000000002</v>
      </c>
      <c r="F152" s="21">
        <v>294</v>
      </c>
      <c r="G152" s="21">
        <v>298.60000000000002</v>
      </c>
      <c r="H152" s="23">
        <v>286</v>
      </c>
      <c r="I152" s="21">
        <v>280.5</v>
      </c>
      <c r="J152" s="21">
        <v>271.2</v>
      </c>
      <c r="K152" s="21">
        <v>264.7</v>
      </c>
      <c r="L152" s="21">
        <v>287.2</v>
      </c>
      <c r="M152" s="21">
        <v>275.2</v>
      </c>
      <c r="N152" s="23">
        <v>287.60000000000002</v>
      </c>
    </row>
    <row r="153" spans="2:14" x14ac:dyDescent="0.15">
      <c r="B153" s="17" t="s">
        <v>144</v>
      </c>
      <c r="C153" s="22">
        <v>2784</v>
      </c>
      <c r="D153" s="21">
        <v>2777</v>
      </c>
      <c r="E153" s="21">
        <v>2784</v>
      </c>
      <c r="F153" s="21">
        <v>2535</v>
      </c>
      <c r="G153" s="21">
        <v>2454</v>
      </c>
      <c r="H153" s="23">
        <v>2378</v>
      </c>
      <c r="I153" s="21">
        <v>2615</v>
      </c>
      <c r="J153" s="21">
        <v>2615</v>
      </c>
      <c r="K153" s="21">
        <v>2856</v>
      </c>
      <c r="L153" s="21">
        <v>2620</v>
      </c>
      <c r="M153" s="21">
        <v>2695</v>
      </c>
      <c r="N153" s="23">
        <v>2515</v>
      </c>
    </row>
    <row r="154" spans="2:14" x14ac:dyDescent="0.15">
      <c r="B154" s="17" t="s">
        <v>145</v>
      </c>
      <c r="C154" s="22">
        <v>3388</v>
      </c>
      <c r="D154" s="21">
        <v>3481</v>
      </c>
      <c r="E154" s="21">
        <v>3316</v>
      </c>
      <c r="F154" s="21">
        <v>3148</v>
      </c>
      <c r="G154" s="21">
        <v>3679</v>
      </c>
      <c r="H154" s="23">
        <v>3153</v>
      </c>
      <c r="I154" s="21">
        <v>3724</v>
      </c>
      <c r="J154" s="21">
        <v>3556</v>
      </c>
      <c r="K154" s="21">
        <v>3534</v>
      </c>
      <c r="L154" s="21">
        <v>3641</v>
      </c>
      <c r="M154" s="21">
        <v>3439</v>
      </c>
      <c r="N154" s="23">
        <v>3483</v>
      </c>
    </row>
    <row r="155" spans="2:14" x14ac:dyDescent="0.15">
      <c r="B155" s="17" t="s">
        <v>146</v>
      </c>
      <c r="C155" s="22">
        <v>691.73630000000003</v>
      </c>
      <c r="D155" s="21">
        <v>724.69839999999999</v>
      </c>
      <c r="E155" s="21">
        <v>623.00289999999995</v>
      </c>
      <c r="F155" s="21">
        <v>868.74360000000001</v>
      </c>
      <c r="G155" s="21">
        <v>986.62609999999995</v>
      </c>
      <c r="H155" s="23">
        <v>873.43050000000005</v>
      </c>
      <c r="I155" s="21">
        <v>59.720669999999998</v>
      </c>
      <c r="J155" s="21">
        <v>63.155029999999996</v>
      </c>
      <c r="K155" s="21">
        <v>68.912890000000004</v>
      </c>
      <c r="L155" s="21">
        <v>55.362740000000002</v>
      </c>
      <c r="M155" s="21">
        <v>55.982129999999998</v>
      </c>
      <c r="N155" s="23">
        <v>58.163989999999998</v>
      </c>
    </row>
    <row r="156" spans="2:14" x14ac:dyDescent="0.15">
      <c r="B156" s="17" t="s">
        <v>147</v>
      </c>
      <c r="C156" s="22">
        <v>8949</v>
      </c>
      <c r="D156" s="21">
        <v>9868</v>
      </c>
      <c r="E156" s="21">
        <v>11061</v>
      </c>
      <c r="F156" s="21">
        <v>9134</v>
      </c>
      <c r="G156" s="21">
        <v>9613</v>
      </c>
      <c r="H156" s="23">
        <v>8977</v>
      </c>
      <c r="I156" s="21">
        <v>11197</v>
      </c>
      <c r="J156" s="21">
        <v>10148</v>
      </c>
      <c r="K156" s="21">
        <v>10463</v>
      </c>
      <c r="L156" s="21">
        <v>9816</v>
      </c>
      <c r="M156" s="21">
        <v>11112</v>
      </c>
      <c r="N156" s="23">
        <v>10001</v>
      </c>
    </row>
    <row r="157" spans="2:14" x14ac:dyDescent="0.15">
      <c r="B157" s="17" t="s">
        <v>148</v>
      </c>
      <c r="C157" s="22">
        <v>316.8</v>
      </c>
      <c r="D157" s="21">
        <v>332.8</v>
      </c>
      <c r="E157" s="21">
        <v>299.3</v>
      </c>
      <c r="F157" s="21">
        <v>289.8</v>
      </c>
      <c r="G157" s="21">
        <v>280.7</v>
      </c>
      <c r="H157" s="23">
        <v>281.10000000000002</v>
      </c>
      <c r="I157" s="21">
        <v>299.2</v>
      </c>
      <c r="J157" s="21">
        <v>301</v>
      </c>
      <c r="K157" s="21">
        <v>303.2</v>
      </c>
      <c r="L157" s="21">
        <v>335.3</v>
      </c>
      <c r="M157" s="21">
        <v>326.89999999999998</v>
      </c>
      <c r="N157" s="23">
        <v>293</v>
      </c>
    </row>
    <row r="158" spans="2:14" x14ac:dyDescent="0.15">
      <c r="B158" s="17" t="s">
        <v>149</v>
      </c>
      <c r="C158" s="22">
        <v>2523</v>
      </c>
      <c r="D158" s="21">
        <v>2486</v>
      </c>
      <c r="E158" s="21">
        <v>2541</v>
      </c>
      <c r="F158" s="21">
        <v>2181</v>
      </c>
      <c r="G158" s="21">
        <v>2214</v>
      </c>
      <c r="H158" s="23">
        <v>2107</v>
      </c>
      <c r="I158" s="21">
        <v>2315</v>
      </c>
      <c r="J158" s="21">
        <v>2351</v>
      </c>
      <c r="K158" s="21">
        <v>2592</v>
      </c>
      <c r="L158" s="21">
        <v>2267</v>
      </c>
      <c r="M158" s="21">
        <v>2254</v>
      </c>
      <c r="N158" s="23">
        <v>2257</v>
      </c>
    </row>
    <row r="159" spans="2:14" x14ac:dyDescent="0.15">
      <c r="B159" s="17" t="s">
        <v>150</v>
      </c>
      <c r="C159" s="22">
        <v>2916</v>
      </c>
      <c r="D159" s="21">
        <v>3005</v>
      </c>
      <c r="E159" s="21">
        <v>2956</v>
      </c>
      <c r="F159" s="21">
        <v>2486</v>
      </c>
      <c r="G159" s="21">
        <v>2818</v>
      </c>
      <c r="H159" s="23">
        <v>2702</v>
      </c>
      <c r="I159" s="21">
        <v>2594</v>
      </c>
      <c r="J159" s="21">
        <v>3414</v>
      </c>
      <c r="K159" s="21">
        <v>2637</v>
      </c>
      <c r="L159" s="21">
        <v>2421</v>
      </c>
      <c r="M159" s="21">
        <v>2573</v>
      </c>
      <c r="N159" s="23">
        <v>2514</v>
      </c>
    </row>
    <row r="160" spans="2:14" x14ac:dyDescent="0.15">
      <c r="B160" s="17" t="s">
        <v>151</v>
      </c>
      <c r="C160" s="22">
        <v>2862</v>
      </c>
      <c r="D160" s="21">
        <v>2757</v>
      </c>
      <c r="E160" s="21">
        <v>2984</v>
      </c>
      <c r="F160" s="21">
        <v>2867</v>
      </c>
      <c r="G160" s="21">
        <v>2846</v>
      </c>
      <c r="H160" s="23">
        <v>2831</v>
      </c>
      <c r="I160" s="21">
        <v>2550</v>
      </c>
      <c r="J160" s="21">
        <v>2452</v>
      </c>
      <c r="K160" s="21">
        <v>2557</v>
      </c>
      <c r="L160" s="21">
        <v>2479</v>
      </c>
      <c r="M160" s="21">
        <v>2505</v>
      </c>
      <c r="N160" s="23">
        <v>3222</v>
      </c>
    </row>
    <row r="161" spans="2:14" x14ac:dyDescent="0.15">
      <c r="B161" s="17" t="s">
        <v>152</v>
      </c>
      <c r="C161" s="22">
        <v>1364.277</v>
      </c>
      <c r="D161" s="21">
        <v>1246.643</v>
      </c>
      <c r="E161" s="21">
        <v>1269.9100000000001</v>
      </c>
      <c r="F161" s="21">
        <v>1647.2529999999999</v>
      </c>
      <c r="G161" s="21">
        <v>1502.213</v>
      </c>
      <c r="H161" s="23">
        <v>1582.867</v>
      </c>
      <c r="I161" s="21">
        <v>14.766550000000001</v>
      </c>
      <c r="J161" s="21">
        <v>17.32095</v>
      </c>
      <c r="K161" s="21">
        <v>29.440719999999999</v>
      </c>
      <c r="L161" s="21">
        <v>7.6209389999999999</v>
      </c>
      <c r="M161" s="21">
        <v>17.69173</v>
      </c>
      <c r="N161" s="23">
        <v>17.511009999999999</v>
      </c>
    </row>
    <row r="162" spans="2:14" x14ac:dyDescent="0.15">
      <c r="B162" s="17" t="s">
        <v>153</v>
      </c>
      <c r="C162" s="22">
        <v>307.7</v>
      </c>
      <c r="D162" s="21">
        <v>293.60000000000002</v>
      </c>
      <c r="E162" s="21">
        <v>300.10000000000002</v>
      </c>
      <c r="F162" s="21">
        <v>269.89999999999998</v>
      </c>
      <c r="G162" s="21">
        <v>264.5</v>
      </c>
      <c r="H162" s="23">
        <v>253.7</v>
      </c>
      <c r="I162" s="21">
        <v>275.8</v>
      </c>
      <c r="J162" s="21">
        <v>277.39999999999998</v>
      </c>
      <c r="K162" s="21">
        <v>259.8</v>
      </c>
      <c r="L162" s="21">
        <v>276.39999999999998</v>
      </c>
      <c r="M162" s="21">
        <v>280.10000000000002</v>
      </c>
      <c r="N162" s="23">
        <v>262.89999999999998</v>
      </c>
    </row>
    <row r="163" spans="2:14" x14ac:dyDescent="0.15">
      <c r="B163" s="17" t="s">
        <v>154</v>
      </c>
      <c r="C163" s="22">
        <v>2658</v>
      </c>
      <c r="D163" s="21">
        <v>2564</v>
      </c>
      <c r="E163" s="21">
        <v>2639</v>
      </c>
      <c r="F163" s="21">
        <v>2410</v>
      </c>
      <c r="G163" s="21">
        <v>2418</v>
      </c>
      <c r="H163" s="23">
        <v>2470</v>
      </c>
      <c r="I163" s="21">
        <v>2621</v>
      </c>
      <c r="J163" s="21">
        <v>2559</v>
      </c>
      <c r="K163" s="21">
        <v>2616</v>
      </c>
      <c r="L163" s="21">
        <v>2660</v>
      </c>
      <c r="M163" s="21">
        <v>2599</v>
      </c>
      <c r="N163" s="23">
        <v>2596</v>
      </c>
    </row>
    <row r="164" spans="2:14" x14ac:dyDescent="0.15">
      <c r="B164" s="17" t="s">
        <v>155</v>
      </c>
      <c r="C164" s="22">
        <v>3043</v>
      </c>
      <c r="D164" s="21">
        <v>3263</v>
      </c>
      <c r="E164" s="21">
        <v>3106</v>
      </c>
      <c r="F164" s="21">
        <v>2646</v>
      </c>
      <c r="G164" s="21">
        <v>2967</v>
      </c>
      <c r="H164" s="23">
        <v>2925</v>
      </c>
      <c r="I164" s="21">
        <v>3430</v>
      </c>
      <c r="J164" s="21">
        <v>3632</v>
      </c>
      <c r="K164" s="21">
        <v>3323</v>
      </c>
      <c r="L164" s="21">
        <v>2939</v>
      </c>
      <c r="M164" s="21">
        <v>3111</v>
      </c>
      <c r="N164" s="23">
        <v>3051</v>
      </c>
    </row>
    <row r="165" spans="2:14" x14ac:dyDescent="0.15">
      <c r="B165" s="17" t="s">
        <v>156</v>
      </c>
      <c r="C165" s="22">
        <v>2914</v>
      </c>
      <c r="D165" s="21">
        <v>2934</v>
      </c>
      <c r="E165" s="21">
        <v>2964</v>
      </c>
      <c r="F165" s="21">
        <v>2789</v>
      </c>
      <c r="G165" s="21">
        <v>2802</v>
      </c>
      <c r="H165" s="23">
        <v>2944</v>
      </c>
      <c r="I165" s="21">
        <v>2954</v>
      </c>
      <c r="J165" s="21">
        <v>2950</v>
      </c>
      <c r="K165" s="21">
        <v>2919</v>
      </c>
      <c r="L165" s="21">
        <v>2852</v>
      </c>
      <c r="M165" s="21">
        <v>3372</v>
      </c>
      <c r="N165" s="23">
        <v>3256</v>
      </c>
    </row>
    <row r="166" spans="2:14" x14ac:dyDescent="0.15">
      <c r="B166" s="17" t="s">
        <v>157</v>
      </c>
      <c r="C166" s="22">
        <v>9684</v>
      </c>
      <c r="D166" s="21">
        <v>8990</v>
      </c>
      <c r="E166" s="21">
        <v>8775</v>
      </c>
      <c r="F166" s="21">
        <v>8008</v>
      </c>
      <c r="G166" s="21">
        <v>8009</v>
      </c>
      <c r="H166" s="23">
        <v>7843</v>
      </c>
      <c r="I166" s="21">
        <v>7021</v>
      </c>
      <c r="J166" s="21">
        <v>7774</v>
      </c>
      <c r="K166" s="21">
        <v>6462</v>
      </c>
      <c r="L166" s="21">
        <v>7222</v>
      </c>
      <c r="M166" s="21">
        <v>7606</v>
      </c>
      <c r="N166" s="23">
        <v>6916</v>
      </c>
    </row>
    <row r="167" spans="2:14" ht="15" thickBot="1" x14ac:dyDescent="0.2">
      <c r="B167" s="18" t="s">
        <v>158</v>
      </c>
      <c r="C167" s="24">
        <v>86.548509999999993</v>
      </c>
      <c r="D167" s="25">
        <v>90.945329999999998</v>
      </c>
      <c r="E167" s="25">
        <v>104.22499999999999</v>
      </c>
      <c r="F167" s="25">
        <v>107.6417</v>
      </c>
      <c r="G167" s="25">
        <v>98.837509999999995</v>
      </c>
      <c r="H167" s="26">
        <v>108.9585</v>
      </c>
      <c r="I167" s="25">
        <v>9.2081890000000008</v>
      </c>
      <c r="J167" s="25">
        <v>2.807512</v>
      </c>
      <c r="K167" s="25">
        <v>13.076879999999999</v>
      </c>
      <c r="L167" s="25">
        <v>7.1812889999999996</v>
      </c>
      <c r="M167" s="25">
        <v>0</v>
      </c>
      <c r="N167" s="26">
        <v>0.96486000000000005</v>
      </c>
    </row>
    <row r="168" spans="2:14" x14ac:dyDescent="0.15">
      <c r="C168" s="101" t="s">
        <v>6</v>
      </c>
    </row>
  </sheetData>
  <mergeCells count="14">
    <mergeCell ref="C2:H2"/>
    <mergeCell ref="I2:N2"/>
    <mergeCell ref="O2:T2"/>
    <mergeCell ref="U2:Z2"/>
    <mergeCell ref="C30:H30"/>
    <mergeCell ref="I30:N30"/>
    <mergeCell ref="C142:H142"/>
    <mergeCell ref="I142:N142"/>
    <mergeCell ref="C58:H58"/>
    <mergeCell ref="I58:N58"/>
    <mergeCell ref="C86:H86"/>
    <mergeCell ref="I86:N86"/>
    <mergeCell ref="C114:H114"/>
    <mergeCell ref="I114:N114"/>
  </mergeCells>
  <phoneticPr fontId="7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AC0FE-F653-4E07-A776-2020AD1090F3}">
  <dimension ref="A1:S70"/>
  <sheetViews>
    <sheetView topLeftCell="A33" workbookViewId="0">
      <selection activeCell="A64" sqref="A64"/>
    </sheetView>
  </sheetViews>
  <sheetFormatPr baseColWidth="10" defaultColWidth="8.6640625" defaultRowHeight="13" x14ac:dyDescent="0.15"/>
  <cols>
    <col min="1" max="1" width="11.83203125" style="9" customWidth="1"/>
    <col min="2" max="8" width="9.1640625" style="9" bestFit="1" customWidth="1"/>
    <col min="9" max="16384" width="8.6640625" style="9"/>
  </cols>
  <sheetData>
    <row r="1" spans="1:19" ht="14" thickBot="1" x14ac:dyDescent="0.2">
      <c r="A1" s="9" t="s">
        <v>493</v>
      </c>
    </row>
    <row r="2" spans="1:19" ht="14" thickBot="1" x14ac:dyDescent="0.2">
      <c r="A2" s="16"/>
      <c r="B2" s="241" t="s">
        <v>249</v>
      </c>
      <c r="C2" s="242"/>
      <c r="D2" s="242"/>
      <c r="E2" s="242"/>
      <c r="F2" s="242"/>
      <c r="G2" s="243"/>
      <c r="H2" s="36" t="s">
        <v>64</v>
      </c>
      <c r="I2" s="1"/>
      <c r="J2" s="1"/>
      <c r="K2" s="1"/>
      <c r="L2" s="1"/>
      <c r="M2" s="1"/>
      <c r="N2" s="265"/>
      <c r="O2" s="265"/>
      <c r="P2" s="265"/>
      <c r="Q2" s="265"/>
      <c r="R2" s="265"/>
      <c r="S2" s="265"/>
    </row>
    <row r="3" spans="1:19" x14ac:dyDescent="0.15">
      <c r="A3" s="17" t="s">
        <v>51</v>
      </c>
      <c r="B3" s="22">
        <v>59.239780000000003</v>
      </c>
      <c r="C3" s="21">
        <v>65.405739999999994</v>
      </c>
      <c r="D3" s="21">
        <v>54.698830000000001</v>
      </c>
      <c r="E3" s="21">
        <v>58.979959999999998</v>
      </c>
      <c r="F3" s="21">
        <v>61.436880000000002</v>
      </c>
      <c r="G3" s="23">
        <v>55.276539999999997</v>
      </c>
      <c r="H3" s="23">
        <v>38.345820000000003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x14ac:dyDescent="0.15">
      <c r="A4" s="17" t="s">
        <v>250</v>
      </c>
      <c r="B4" s="22">
        <v>44.708069999999999</v>
      </c>
      <c r="C4" s="21">
        <v>40.803660000000001</v>
      </c>
      <c r="D4" s="21">
        <v>47.181449999999998</v>
      </c>
      <c r="E4" s="21">
        <v>49.163290000000003</v>
      </c>
      <c r="F4" s="21">
        <v>35.833710000000004</v>
      </c>
      <c r="G4" s="23">
        <v>36.496989999999997</v>
      </c>
      <c r="H4" s="23">
        <v>61.8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x14ac:dyDescent="0.15">
      <c r="A5" s="17" t="s">
        <v>3</v>
      </c>
      <c r="B5" s="22">
        <v>50.639699999999998</v>
      </c>
      <c r="C5" s="21">
        <v>61.648090000000003</v>
      </c>
      <c r="D5" s="21">
        <v>55.461539999999999</v>
      </c>
      <c r="E5" s="21">
        <v>65.305539999999993</v>
      </c>
      <c r="F5" s="21">
        <v>67.860129999999998</v>
      </c>
      <c r="G5" s="23">
        <v>57.39152</v>
      </c>
      <c r="H5" s="23">
        <v>38.345820000000003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4" thickBot="1" x14ac:dyDescent="0.2">
      <c r="A6" s="18" t="s">
        <v>251</v>
      </c>
      <c r="B6" s="24">
        <v>3238.3539999999998</v>
      </c>
      <c r="C6" s="25">
        <v>3065.4549999999999</v>
      </c>
      <c r="D6" s="25">
        <v>2872.1129999999998</v>
      </c>
      <c r="E6" s="25">
        <v>3131.7179999999998</v>
      </c>
      <c r="F6" s="25">
        <v>3352.13</v>
      </c>
      <c r="G6" s="26">
        <v>2804.2260000000001</v>
      </c>
      <c r="H6" s="26">
        <v>3553.1239999999998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8" spans="1:19" ht="14" thickBot="1" x14ac:dyDescent="0.2">
      <c r="A8" s="9" t="s">
        <v>494</v>
      </c>
    </row>
    <row r="9" spans="1:19" ht="14" thickBot="1" x14ac:dyDescent="0.2">
      <c r="A9" s="16"/>
      <c r="B9" s="241" t="s">
        <v>249</v>
      </c>
      <c r="C9" s="242"/>
      <c r="D9" s="242"/>
      <c r="E9" s="242"/>
      <c r="F9" s="242"/>
      <c r="G9" s="243"/>
      <c r="H9" s="36" t="s">
        <v>64</v>
      </c>
    </row>
    <row r="10" spans="1:19" x14ac:dyDescent="0.15">
      <c r="A10" s="17" t="s">
        <v>51</v>
      </c>
      <c r="B10" s="22">
        <v>782.74530000000004</v>
      </c>
      <c r="C10" s="21">
        <v>784.54039999999998</v>
      </c>
      <c r="D10" s="21">
        <v>776.53340000000003</v>
      </c>
      <c r="E10" s="21">
        <v>842.06290000000001</v>
      </c>
      <c r="F10" s="21">
        <v>840.90940000000001</v>
      </c>
      <c r="G10" s="23">
        <v>811.42349999999999</v>
      </c>
      <c r="H10" s="23">
        <v>1001.7</v>
      </c>
    </row>
    <row r="11" spans="1:19" x14ac:dyDescent="0.15">
      <c r="A11" s="17" t="s">
        <v>250</v>
      </c>
      <c r="B11" s="22">
        <v>20.191790000000001</v>
      </c>
      <c r="C11" s="21">
        <v>19.26173</v>
      </c>
      <c r="D11" s="21">
        <v>21.390889999999999</v>
      </c>
      <c r="E11" s="21">
        <v>15.59385</v>
      </c>
      <c r="F11" s="21">
        <v>16.827629999999999</v>
      </c>
      <c r="G11" s="23">
        <v>18.663699999999999</v>
      </c>
      <c r="H11" s="23">
        <v>72.768659999999997</v>
      </c>
    </row>
    <row r="12" spans="1:19" x14ac:dyDescent="0.15">
      <c r="A12" s="17" t="s">
        <v>3</v>
      </c>
      <c r="B12" s="22">
        <v>15.72444</v>
      </c>
      <c r="C12" s="21">
        <v>9.3789420000000003</v>
      </c>
      <c r="D12" s="21">
        <v>14.385059999999999</v>
      </c>
      <c r="E12" s="21">
        <v>14.28213</v>
      </c>
      <c r="F12" s="21">
        <v>7.6378269999999997</v>
      </c>
      <c r="G12" s="23">
        <v>8.5424860000000002</v>
      </c>
      <c r="H12" s="23">
        <v>31.7</v>
      </c>
    </row>
    <row r="13" spans="1:19" ht="14" thickBot="1" x14ac:dyDescent="0.2">
      <c r="A13" s="18" t="s">
        <v>251</v>
      </c>
      <c r="B13" s="24">
        <v>16.34637</v>
      </c>
      <c r="C13" s="25">
        <v>10.7437</v>
      </c>
      <c r="D13" s="25">
        <v>24.905419999999999</v>
      </c>
      <c r="E13" s="25">
        <v>25.97063</v>
      </c>
      <c r="F13" s="25">
        <v>28.399909999999998</v>
      </c>
      <c r="G13" s="26">
        <v>13.87632</v>
      </c>
      <c r="H13" s="26">
        <v>31.7</v>
      </c>
    </row>
    <row r="15" spans="1:19" ht="14" thickBot="1" x14ac:dyDescent="0.2">
      <c r="A15" s="9" t="s">
        <v>495</v>
      </c>
    </row>
    <row r="16" spans="1:19" ht="14" thickBot="1" x14ac:dyDescent="0.2">
      <c r="A16" s="16"/>
      <c r="B16" s="241" t="s">
        <v>249</v>
      </c>
      <c r="C16" s="242"/>
      <c r="D16" s="242"/>
      <c r="E16" s="242"/>
      <c r="F16" s="242"/>
      <c r="G16" s="243"/>
      <c r="H16" s="36" t="s">
        <v>64</v>
      </c>
    </row>
    <row r="17" spans="1:8" x14ac:dyDescent="0.15">
      <c r="A17" s="17" t="s">
        <v>51</v>
      </c>
      <c r="B17" s="22">
        <v>24.577069999999999</v>
      </c>
      <c r="C17" s="21">
        <v>21.122229999999998</v>
      </c>
      <c r="D17" s="21">
        <v>28.847370000000002</v>
      </c>
      <c r="E17" s="21">
        <v>25.111190000000001</v>
      </c>
      <c r="F17" s="21">
        <v>26.34891</v>
      </c>
      <c r="G17" s="23">
        <v>39.070869999999999</v>
      </c>
      <c r="H17" s="23">
        <v>43.4</v>
      </c>
    </row>
    <row r="18" spans="1:8" x14ac:dyDescent="0.15">
      <c r="A18" s="17" t="s">
        <v>250</v>
      </c>
      <c r="B18" s="22">
        <v>23.069870000000002</v>
      </c>
      <c r="C18" s="21">
        <v>24.426449999999999</v>
      </c>
      <c r="D18" s="21">
        <v>21.747389999999999</v>
      </c>
      <c r="E18" s="21">
        <v>15.41212</v>
      </c>
      <c r="F18" s="21">
        <v>29.129619999999999</v>
      </c>
      <c r="G18" s="23">
        <v>27.522659999999998</v>
      </c>
      <c r="H18" s="23">
        <v>43.4</v>
      </c>
    </row>
    <row r="19" spans="1:8" x14ac:dyDescent="0.15">
      <c r="A19" s="17" t="s">
        <v>3</v>
      </c>
      <c r="B19" s="22">
        <v>1514.2059999999999</v>
      </c>
      <c r="C19" s="21">
        <v>1520.3050000000001</v>
      </c>
      <c r="D19" s="21">
        <v>1449.848</v>
      </c>
      <c r="E19" s="21">
        <v>1469.6679999999999</v>
      </c>
      <c r="F19" s="21">
        <v>1387.0170000000001</v>
      </c>
      <c r="G19" s="23">
        <v>1459.529</v>
      </c>
      <c r="H19" s="23">
        <v>1302.5160000000001</v>
      </c>
    </row>
    <row r="20" spans="1:8" ht="14" thickBot="1" x14ac:dyDescent="0.2">
      <c r="A20" s="18" t="s">
        <v>251</v>
      </c>
      <c r="B20" s="24">
        <v>46.26773</v>
      </c>
      <c r="C20" s="25">
        <v>42.204189999999997</v>
      </c>
      <c r="D20" s="25">
        <v>37.311100000000003</v>
      </c>
      <c r="E20" s="25">
        <v>50.06711</v>
      </c>
      <c r="F20" s="25">
        <v>23.973690000000001</v>
      </c>
      <c r="G20" s="26">
        <v>43.728270000000002</v>
      </c>
      <c r="H20" s="26">
        <v>72.768659999999997</v>
      </c>
    </row>
    <row r="22" spans="1:8" ht="14" thickBot="1" x14ac:dyDescent="0.2">
      <c r="A22" s="9" t="s">
        <v>496</v>
      </c>
    </row>
    <row r="23" spans="1:8" ht="14" thickBot="1" x14ac:dyDescent="0.2">
      <c r="A23" s="16"/>
      <c r="B23" s="241" t="s">
        <v>249</v>
      </c>
      <c r="C23" s="242"/>
      <c r="D23" s="242"/>
      <c r="E23" s="242"/>
      <c r="F23" s="242"/>
      <c r="G23" s="243"/>
      <c r="H23" s="36" t="s">
        <v>64</v>
      </c>
    </row>
    <row r="24" spans="1:8" x14ac:dyDescent="0.15">
      <c r="A24" s="17" t="s">
        <v>51</v>
      </c>
      <c r="B24" s="22">
        <v>96.459059999999994</v>
      </c>
      <c r="C24" s="21">
        <v>56.787309999999998</v>
      </c>
      <c r="D24" s="21">
        <v>57.543199999999999</v>
      </c>
      <c r="E24" s="21">
        <v>67.224379999999996</v>
      </c>
      <c r="F24" s="21">
        <v>59.7637</v>
      </c>
      <c r="G24" s="23">
        <v>62.866590000000002</v>
      </c>
      <c r="H24" s="23">
        <v>38</v>
      </c>
    </row>
    <row r="25" spans="1:8" x14ac:dyDescent="0.15">
      <c r="A25" s="17" t="s">
        <v>250</v>
      </c>
      <c r="B25" s="22">
        <v>776.67529999999999</v>
      </c>
      <c r="C25" s="21">
        <v>944.26499999999999</v>
      </c>
      <c r="D25" s="21">
        <v>789.28200000000004</v>
      </c>
      <c r="E25" s="21">
        <v>919.44219999999996</v>
      </c>
      <c r="F25" s="21">
        <v>917.6662</v>
      </c>
      <c r="G25" s="23">
        <v>885.14949999999999</v>
      </c>
      <c r="H25" s="23">
        <v>2111</v>
      </c>
    </row>
    <row r="26" spans="1:8" x14ac:dyDescent="0.15">
      <c r="A26" s="17" t="s">
        <v>3</v>
      </c>
      <c r="B26" s="22">
        <v>77.334590000000006</v>
      </c>
      <c r="C26" s="21">
        <v>47.273629999999997</v>
      </c>
      <c r="D26" s="21">
        <v>44.61938</v>
      </c>
      <c r="E26" s="21">
        <v>63.281179999999999</v>
      </c>
      <c r="F26" s="21">
        <v>55.847250000000003</v>
      </c>
      <c r="G26" s="23">
        <v>54.369230000000002</v>
      </c>
      <c r="H26" s="23">
        <v>38</v>
      </c>
    </row>
    <row r="27" spans="1:8" ht="14" thickBot="1" x14ac:dyDescent="0.2">
      <c r="A27" s="18" t="s">
        <v>251</v>
      </c>
      <c r="B27" s="24">
        <v>46.219679999999997</v>
      </c>
      <c r="C27" s="25">
        <v>33.532139999999998</v>
      </c>
      <c r="D27" s="25">
        <v>37.149740000000001</v>
      </c>
      <c r="E27" s="25">
        <v>42.890639999999998</v>
      </c>
      <c r="F27" s="25">
        <v>42.054569999999998</v>
      </c>
      <c r="G27" s="26">
        <v>43.700859999999999</v>
      </c>
      <c r="H27" s="26">
        <v>38</v>
      </c>
    </row>
    <row r="29" spans="1:8" ht="14" thickBot="1" x14ac:dyDescent="0.2">
      <c r="A29" s="9" t="s">
        <v>497</v>
      </c>
    </row>
    <row r="30" spans="1:8" ht="14" thickBot="1" x14ac:dyDescent="0.2">
      <c r="A30" s="16"/>
      <c r="B30" s="241" t="s">
        <v>249</v>
      </c>
      <c r="C30" s="242"/>
      <c r="D30" s="242"/>
      <c r="E30" s="242"/>
      <c r="F30" s="242"/>
      <c r="G30" s="243"/>
      <c r="H30" s="36" t="s">
        <v>64</v>
      </c>
    </row>
    <row r="31" spans="1:8" x14ac:dyDescent="0.15">
      <c r="A31" s="17" t="s">
        <v>51</v>
      </c>
      <c r="B31" s="22">
        <v>3095.6017189999998</v>
      </c>
      <c r="C31" s="21">
        <v>3446.4958630000001</v>
      </c>
      <c r="D31" s="21">
        <v>3149.9344679999999</v>
      </c>
      <c r="E31" s="21">
        <v>3029.3523319999999</v>
      </c>
      <c r="F31" s="21">
        <v>3098.4832500000002</v>
      </c>
      <c r="G31" s="23">
        <v>3186.1936860000001</v>
      </c>
      <c r="H31" s="23">
        <v>2539.6999999999998</v>
      </c>
    </row>
    <row r="32" spans="1:8" x14ac:dyDescent="0.15">
      <c r="A32" s="17" t="s">
        <v>250</v>
      </c>
      <c r="B32" s="22">
        <v>3273.1401000000001</v>
      </c>
      <c r="C32" s="21">
        <v>3491.4761480000002</v>
      </c>
      <c r="D32" s="21">
        <v>3288.7711720000002</v>
      </c>
      <c r="E32" s="21">
        <v>3186.1022039999998</v>
      </c>
      <c r="F32" s="21">
        <v>3180.520653</v>
      </c>
      <c r="G32" s="23">
        <v>3136.4773270000001</v>
      </c>
      <c r="H32" s="23">
        <v>2523.6999999999998</v>
      </c>
    </row>
    <row r="33" spans="1:8" x14ac:dyDescent="0.15">
      <c r="A33" s="17" t="s">
        <v>3</v>
      </c>
      <c r="B33" s="22">
        <v>17.49536178</v>
      </c>
      <c r="C33" s="21">
        <v>16.472212630000001</v>
      </c>
      <c r="D33" s="21">
        <v>26.69237013</v>
      </c>
      <c r="E33" s="21">
        <v>11.29073756</v>
      </c>
      <c r="F33" s="21">
        <v>10.043203370000001</v>
      </c>
      <c r="G33" s="23">
        <v>9.9870298309999992</v>
      </c>
      <c r="H33" s="23">
        <v>38</v>
      </c>
    </row>
    <row r="34" spans="1:8" ht="14" thickBot="1" x14ac:dyDescent="0.2">
      <c r="A34" s="18" t="s">
        <v>251</v>
      </c>
      <c r="B34" s="24">
        <v>2007.158187</v>
      </c>
      <c r="C34" s="25">
        <v>2668.7625109999999</v>
      </c>
      <c r="D34" s="25">
        <v>2385.7534879999998</v>
      </c>
      <c r="E34" s="25">
        <v>2966.293009</v>
      </c>
      <c r="F34" s="25">
        <v>3135.6711949999999</v>
      </c>
      <c r="G34" s="26">
        <v>2836.2814020000001</v>
      </c>
      <c r="H34" s="26">
        <v>2105</v>
      </c>
    </row>
    <row r="36" spans="1:8" ht="14" thickBot="1" x14ac:dyDescent="0.2">
      <c r="A36" s="9" t="s">
        <v>498</v>
      </c>
    </row>
    <row r="37" spans="1:8" ht="14" thickBot="1" x14ac:dyDescent="0.2">
      <c r="A37" s="16"/>
      <c r="B37" s="241" t="s">
        <v>249</v>
      </c>
      <c r="C37" s="242"/>
      <c r="D37" s="242"/>
      <c r="E37" s="242"/>
      <c r="F37" s="242"/>
      <c r="G37" s="243"/>
      <c r="H37" s="36" t="s">
        <v>64</v>
      </c>
    </row>
    <row r="38" spans="1:8" x14ac:dyDescent="0.15">
      <c r="A38" s="17" t="s">
        <v>51</v>
      </c>
      <c r="B38" s="22">
        <v>3042.9384239999999</v>
      </c>
      <c r="C38" s="21">
        <v>3137.1470250000002</v>
      </c>
      <c r="D38" s="21">
        <v>2997.867299</v>
      </c>
      <c r="E38" s="21">
        <v>3033.503784</v>
      </c>
      <c r="F38" s="21">
        <v>2891.4516829999998</v>
      </c>
      <c r="G38" s="23">
        <v>2635</v>
      </c>
      <c r="H38" s="23">
        <v>2032.8</v>
      </c>
    </row>
    <row r="39" spans="1:8" x14ac:dyDescent="0.15">
      <c r="A39" s="17" t="s">
        <v>250</v>
      </c>
      <c r="B39" s="22">
        <v>93.072246699999994</v>
      </c>
      <c r="C39" s="21">
        <v>93.345746770000005</v>
      </c>
      <c r="D39" s="21">
        <v>107.986739</v>
      </c>
      <c r="E39" s="21">
        <v>121.2141584</v>
      </c>
      <c r="F39" s="21">
        <v>116.2306038</v>
      </c>
      <c r="G39" s="23">
        <v>107.0490119</v>
      </c>
      <c r="H39" s="23">
        <v>91.3</v>
      </c>
    </row>
    <row r="40" spans="1:8" x14ac:dyDescent="0.15">
      <c r="A40" s="17" t="s">
        <v>3</v>
      </c>
      <c r="B40" s="22">
        <v>3005.4566880000002</v>
      </c>
      <c r="C40" s="21">
        <v>3245.9523810000001</v>
      </c>
      <c r="D40" s="21">
        <v>3042.199654</v>
      </c>
      <c r="E40" s="21">
        <v>2706.4135190000002</v>
      </c>
      <c r="F40" s="21">
        <v>2811.455289</v>
      </c>
      <c r="G40" s="23">
        <v>2804.5537850000001</v>
      </c>
      <c r="H40" s="23">
        <v>2618</v>
      </c>
    </row>
    <row r="41" spans="1:8" ht="14" thickBot="1" x14ac:dyDescent="0.2">
      <c r="A41" s="18" t="s">
        <v>251</v>
      </c>
      <c r="B41" s="24">
        <v>2889.3900619999999</v>
      </c>
      <c r="C41" s="25">
        <v>2654.0771709999999</v>
      </c>
      <c r="D41" s="25">
        <v>3055.0041449999999</v>
      </c>
      <c r="E41" s="25">
        <v>2951.6608510000001</v>
      </c>
      <c r="F41" s="25">
        <v>2817.4661139999998</v>
      </c>
      <c r="G41" s="26">
        <v>2813.7183020000002</v>
      </c>
      <c r="H41" s="26">
        <v>2618</v>
      </c>
    </row>
    <row r="43" spans="1:8" ht="14" thickBot="1" x14ac:dyDescent="0.2">
      <c r="A43" s="9" t="s">
        <v>499</v>
      </c>
    </row>
    <row r="44" spans="1:8" ht="14" thickBot="1" x14ac:dyDescent="0.2">
      <c r="A44" s="16"/>
      <c r="B44" s="241" t="s">
        <v>249</v>
      </c>
      <c r="C44" s="242"/>
      <c r="D44" s="242"/>
      <c r="E44" s="242"/>
      <c r="F44" s="242"/>
      <c r="G44" s="243"/>
      <c r="H44" s="36" t="s">
        <v>64</v>
      </c>
    </row>
    <row r="45" spans="1:8" x14ac:dyDescent="0.15">
      <c r="A45" s="17" t="s">
        <v>51</v>
      </c>
      <c r="B45" s="22">
        <v>18.149749660000001</v>
      </c>
      <c r="C45" s="21">
        <v>9.5086705200000008</v>
      </c>
      <c r="D45" s="21">
        <v>9.2615226029999995</v>
      </c>
      <c r="E45" s="21">
        <v>16.664332869999999</v>
      </c>
      <c r="F45" s="21">
        <v>17.613943809999999</v>
      </c>
      <c r="G45" s="23">
        <v>17.994627640000001</v>
      </c>
      <c r="H45" s="23">
        <v>42.4</v>
      </c>
    </row>
    <row r="46" spans="1:8" x14ac:dyDescent="0.15">
      <c r="A46" s="17" t="s">
        <v>250</v>
      </c>
      <c r="B46" s="22">
        <v>2926.2541299999998</v>
      </c>
      <c r="C46" s="21">
        <v>2782.4514800000002</v>
      </c>
      <c r="D46" s="21">
        <v>2862.434878</v>
      </c>
      <c r="E46" s="21">
        <v>2661.2123240000001</v>
      </c>
      <c r="F46" s="21">
        <v>2584.210697</v>
      </c>
      <c r="G46" s="23">
        <v>2767.5280710000002</v>
      </c>
      <c r="H46" s="23">
        <v>2213.6</v>
      </c>
    </row>
    <row r="47" spans="1:8" x14ac:dyDescent="0.15">
      <c r="A47" s="17" t="s">
        <v>3</v>
      </c>
      <c r="B47" s="22">
        <v>1934.3848459999999</v>
      </c>
      <c r="C47" s="21">
        <v>1985.835014</v>
      </c>
      <c r="D47" s="21">
        <v>2086.4018689999998</v>
      </c>
      <c r="E47" s="21">
        <v>2104.8585950000002</v>
      </c>
      <c r="F47" s="21">
        <v>1909.0990589999999</v>
      </c>
      <c r="G47" s="23">
        <v>1959.563087</v>
      </c>
      <c r="H47" s="23">
        <v>1526.1</v>
      </c>
    </row>
    <row r="48" spans="1:8" ht="14" thickBot="1" x14ac:dyDescent="0.2">
      <c r="A48" s="18" t="s">
        <v>251</v>
      </c>
      <c r="B48" s="24">
        <v>2893.321023</v>
      </c>
      <c r="C48" s="25">
        <v>2788.156841</v>
      </c>
      <c r="D48" s="25">
        <v>2803.953771</v>
      </c>
      <c r="E48" s="25">
        <v>2966.293009</v>
      </c>
      <c r="F48" s="25">
        <v>3135.6711949999999</v>
      </c>
      <c r="G48" s="26">
        <v>2836.2814020000001</v>
      </c>
      <c r="H48" s="26">
        <v>2465.8000000000002</v>
      </c>
    </row>
    <row r="50" spans="1:8" ht="14" thickBot="1" x14ac:dyDescent="0.2">
      <c r="A50" s="9" t="s">
        <v>500</v>
      </c>
    </row>
    <row r="51" spans="1:8" ht="14" thickBot="1" x14ac:dyDescent="0.2">
      <c r="A51" s="16"/>
      <c r="B51" s="241" t="s">
        <v>249</v>
      </c>
      <c r="C51" s="242"/>
      <c r="D51" s="242"/>
      <c r="E51" s="242"/>
      <c r="F51" s="242"/>
      <c r="G51" s="243"/>
      <c r="H51" s="36" t="s">
        <v>64</v>
      </c>
    </row>
    <row r="52" spans="1:8" x14ac:dyDescent="0.15">
      <c r="A52" s="17" t="s">
        <v>51</v>
      </c>
      <c r="B52" s="22">
        <v>2841.2471820000001</v>
      </c>
      <c r="C52" s="21">
        <v>2804.0930560000002</v>
      </c>
      <c r="D52" s="21">
        <v>2726.680969</v>
      </c>
      <c r="E52" s="21">
        <v>2906.9657940000002</v>
      </c>
      <c r="F52" s="21">
        <v>2672.801352</v>
      </c>
      <c r="G52" s="23">
        <v>2912.9506820000001</v>
      </c>
      <c r="H52" s="23">
        <v>2618.1</v>
      </c>
    </row>
    <row r="53" spans="1:8" x14ac:dyDescent="0.15">
      <c r="A53" s="17" t="s">
        <v>250</v>
      </c>
      <c r="B53" s="22">
        <v>2599.0902019999999</v>
      </c>
      <c r="C53" s="21">
        <v>2935.948144</v>
      </c>
      <c r="D53" s="21">
        <v>2897.218327</v>
      </c>
      <c r="E53" s="21">
        <v>2653.7618210000001</v>
      </c>
      <c r="F53" s="21">
        <v>2574.6471029999998</v>
      </c>
      <c r="G53" s="23">
        <v>2597.4856730000001</v>
      </c>
      <c r="H53" s="23">
        <v>2594.4</v>
      </c>
    </row>
    <row r="54" spans="1:8" x14ac:dyDescent="0.15">
      <c r="A54" s="17" t="s">
        <v>3</v>
      </c>
      <c r="B54" s="22">
        <v>1442.0334660000001</v>
      </c>
      <c r="C54" s="21">
        <v>1522.650971</v>
      </c>
      <c r="D54" s="21">
        <v>1505.5751459999999</v>
      </c>
      <c r="E54" s="21">
        <v>1252.281655</v>
      </c>
      <c r="F54" s="21">
        <v>1222.035527</v>
      </c>
      <c r="G54" s="23">
        <v>1250.998795</v>
      </c>
      <c r="H54" s="23">
        <v>2139.4</v>
      </c>
    </row>
    <row r="55" spans="1:8" ht="14" thickBot="1" x14ac:dyDescent="0.2">
      <c r="A55" s="18" t="s">
        <v>251</v>
      </c>
      <c r="B55" s="24">
        <v>80.182538649999998</v>
      </c>
      <c r="C55" s="25">
        <v>87.422460979999997</v>
      </c>
      <c r="D55" s="25">
        <v>78.881015160000004</v>
      </c>
      <c r="E55" s="25">
        <v>68.697770079999998</v>
      </c>
      <c r="F55" s="25">
        <v>73.903854120000005</v>
      </c>
      <c r="G55" s="26">
        <v>73.571713939999995</v>
      </c>
      <c r="H55" s="26">
        <v>117.8</v>
      </c>
    </row>
    <row r="57" spans="1:8" ht="14" thickBot="1" x14ac:dyDescent="0.2">
      <c r="A57" s="9" t="s">
        <v>501</v>
      </c>
    </row>
    <row r="58" spans="1:8" ht="14" thickBot="1" x14ac:dyDescent="0.2">
      <c r="A58" s="16"/>
      <c r="B58" s="241" t="s">
        <v>249</v>
      </c>
      <c r="C58" s="242"/>
      <c r="D58" s="242"/>
      <c r="E58" s="242"/>
      <c r="F58" s="242"/>
      <c r="G58" s="243"/>
      <c r="H58" s="36" t="s">
        <v>64</v>
      </c>
    </row>
    <row r="59" spans="1:8" x14ac:dyDescent="0.15">
      <c r="A59" s="17" t="s">
        <v>51</v>
      </c>
      <c r="B59" s="22">
        <v>2931.127</v>
      </c>
      <c r="C59" s="21">
        <v>3020.6280000000002</v>
      </c>
      <c r="D59" s="21">
        <v>2905.114</v>
      </c>
      <c r="E59" s="21">
        <v>2800.49</v>
      </c>
      <c r="F59" s="21">
        <v>3211.6909999999998</v>
      </c>
      <c r="G59" s="23">
        <v>3126.9609999999998</v>
      </c>
      <c r="H59" s="23">
        <v>2032.8</v>
      </c>
    </row>
    <row r="60" spans="1:8" x14ac:dyDescent="0.15">
      <c r="A60" s="17" t="s">
        <v>250</v>
      </c>
      <c r="B60" s="22">
        <v>226.221</v>
      </c>
      <c r="C60" s="21">
        <v>189.62880000000001</v>
      </c>
      <c r="D60" s="21">
        <v>210.7808</v>
      </c>
      <c r="E60" s="21">
        <v>180.43199999999999</v>
      </c>
      <c r="F60" s="21">
        <v>214.70189999999999</v>
      </c>
      <c r="G60" s="23">
        <v>237.89680000000001</v>
      </c>
      <c r="H60" s="23">
        <v>91.3</v>
      </c>
    </row>
    <row r="61" spans="1:8" x14ac:dyDescent="0.15">
      <c r="A61" s="17" t="s">
        <v>3</v>
      </c>
      <c r="B61" s="22">
        <v>43.831510000000002</v>
      </c>
      <c r="C61" s="21">
        <v>34.55847</v>
      </c>
      <c r="D61" s="21">
        <v>20.6876</v>
      </c>
      <c r="E61" s="21">
        <v>34.118490000000001</v>
      </c>
      <c r="F61" s="21">
        <v>16.175940000000001</v>
      </c>
      <c r="G61" s="23">
        <v>27.472470000000001</v>
      </c>
      <c r="H61" s="23">
        <v>38</v>
      </c>
    </row>
    <row r="62" spans="1:8" ht="14" thickBot="1" x14ac:dyDescent="0.2">
      <c r="A62" s="18" t="s">
        <v>251</v>
      </c>
      <c r="B62" s="24">
        <v>2292.7649999999999</v>
      </c>
      <c r="C62" s="25">
        <v>2262.471</v>
      </c>
      <c r="D62" s="25">
        <v>2379.337</v>
      </c>
      <c r="E62" s="25">
        <v>1875.03</v>
      </c>
      <c r="F62" s="25">
        <v>2008.395</v>
      </c>
      <c r="G62" s="26">
        <v>1976.712</v>
      </c>
      <c r="H62" s="26">
        <v>2105</v>
      </c>
    </row>
    <row r="64" spans="1:8" ht="14" thickBot="1" x14ac:dyDescent="0.2">
      <c r="A64" s="9" t="s">
        <v>502</v>
      </c>
    </row>
    <row r="65" spans="1:8" ht="14" thickBot="1" x14ac:dyDescent="0.2">
      <c r="A65" s="16"/>
      <c r="B65" s="241" t="s">
        <v>249</v>
      </c>
      <c r="C65" s="242"/>
      <c r="D65" s="242"/>
      <c r="E65" s="242"/>
      <c r="F65" s="242"/>
      <c r="G65" s="243"/>
      <c r="H65" s="36" t="s">
        <v>64</v>
      </c>
    </row>
    <row r="66" spans="1:8" x14ac:dyDescent="0.15">
      <c r="A66" s="17" t="s">
        <v>51</v>
      </c>
      <c r="B66" s="22">
        <v>15.439859999999999</v>
      </c>
      <c r="C66" s="21">
        <v>33.197209999999998</v>
      </c>
      <c r="D66" s="21">
        <v>12.11713</v>
      </c>
      <c r="E66" s="21">
        <v>4.4213459999999998</v>
      </c>
      <c r="F66" s="21">
        <v>3.0339999999999998</v>
      </c>
      <c r="G66" s="23">
        <v>5.7327589999999997</v>
      </c>
      <c r="H66" s="23">
        <v>42.4</v>
      </c>
    </row>
    <row r="67" spans="1:8" x14ac:dyDescent="0.15">
      <c r="A67" s="17" t="s">
        <v>250</v>
      </c>
      <c r="B67" s="22">
        <v>2706.1770000000001</v>
      </c>
      <c r="C67" s="21">
        <v>2707.5740000000001</v>
      </c>
      <c r="D67" s="21">
        <v>2709.8530000000001</v>
      </c>
      <c r="E67" s="21">
        <v>1907.854</v>
      </c>
      <c r="F67" s="21">
        <v>1969.4559999999999</v>
      </c>
      <c r="G67" s="23">
        <v>1902.8889999999999</v>
      </c>
      <c r="H67" s="23">
        <v>2213.6</v>
      </c>
    </row>
    <row r="68" spans="1:8" x14ac:dyDescent="0.15">
      <c r="A68" s="17" t="s">
        <v>3</v>
      </c>
      <c r="B68" s="22">
        <v>327.37459999999999</v>
      </c>
      <c r="C68" s="21">
        <v>432.71289999999999</v>
      </c>
      <c r="D68" s="21">
        <v>356.51089999999999</v>
      </c>
      <c r="E68" s="21">
        <v>225.12129999999999</v>
      </c>
      <c r="F68" s="21">
        <v>230.4967</v>
      </c>
      <c r="G68" s="23">
        <v>225.00989999999999</v>
      </c>
      <c r="H68" s="23">
        <v>1373.2</v>
      </c>
    </row>
    <row r="69" spans="1:8" ht="14" thickBot="1" x14ac:dyDescent="0.2">
      <c r="A69" s="18" t="s">
        <v>251</v>
      </c>
      <c r="B69" s="24">
        <v>52.931139999999999</v>
      </c>
      <c r="C69" s="25">
        <v>54.715470000000003</v>
      </c>
      <c r="D69" s="25">
        <v>44.839779999999998</v>
      </c>
      <c r="E69" s="25">
        <v>21.718900000000001</v>
      </c>
      <c r="F69" s="25">
        <v>49.343220000000002</v>
      </c>
      <c r="G69" s="26">
        <v>24.842420000000001</v>
      </c>
      <c r="H69" s="26">
        <v>67.900000000000006</v>
      </c>
    </row>
    <row r="70" spans="1:8" x14ac:dyDescent="0.15">
      <c r="B70" s="101" t="s">
        <v>324</v>
      </c>
    </row>
  </sheetData>
  <mergeCells count="11">
    <mergeCell ref="B65:G65"/>
    <mergeCell ref="B2:G2"/>
    <mergeCell ref="N2:S2"/>
    <mergeCell ref="B9:G9"/>
    <mergeCell ref="B16:G16"/>
    <mergeCell ref="B23:G23"/>
    <mergeCell ref="B30:G30"/>
    <mergeCell ref="B37:G37"/>
    <mergeCell ref="B44:G44"/>
    <mergeCell ref="B51:G51"/>
    <mergeCell ref="B58:G58"/>
  </mergeCells>
  <phoneticPr fontId="7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B56A8-D6BB-496A-9AF3-2EC553055416}">
  <dimension ref="A1:Z29"/>
  <sheetViews>
    <sheetView zoomScale="85" zoomScaleNormal="85" workbookViewId="0">
      <selection activeCell="A16" sqref="A16"/>
    </sheetView>
  </sheetViews>
  <sheetFormatPr baseColWidth="10" defaultColWidth="9" defaultRowHeight="14" x14ac:dyDescent="0.15"/>
  <cols>
    <col min="1" max="17" width="9" style="2"/>
    <col min="18" max="18" width="16.5" style="2" customWidth="1"/>
    <col min="19" max="19" width="4.83203125" style="2" customWidth="1"/>
    <col min="20" max="20" width="6.6640625" style="2" customWidth="1"/>
    <col min="21" max="21" width="16.5" style="2" customWidth="1"/>
    <col min="22" max="22" width="9" style="2" customWidth="1"/>
    <col min="23" max="23" width="16.5" style="2" customWidth="1"/>
    <col min="24" max="16384" width="9" style="2"/>
  </cols>
  <sheetData>
    <row r="1" spans="1:26" ht="15" thickBot="1" x14ac:dyDescent="0.2">
      <c r="A1" s="2" t="s">
        <v>503</v>
      </c>
    </row>
    <row r="2" spans="1:26" ht="15" thickBot="1" x14ac:dyDescent="0.2">
      <c r="C2" s="267" t="s">
        <v>381</v>
      </c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9"/>
    </row>
    <row r="3" spans="1:26" ht="15" thickBot="1" x14ac:dyDescent="0.2">
      <c r="C3" s="267" t="s">
        <v>377</v>
      </c>
      <c r="D3" s="268"/>
      <c r="E3" s="268"/>
      <c r="F3" s="268"/>
      <c r="G3" s="268"/>
      <c r="H3" s="268"/>
      <c r="I3" s="267" t="s">
        <v>378</v>
      </c>
      <c r="J3" s="268"/>
      <c r="K3" s="268"/>
      <c r="L3" s="268"/>
      <c r="M3" s="268"/>
      <c r="N3" s="269"/>
    </row>
    <row r="4" spans="1:26" x14ac:dyDescent="0.15">
      <c r="A4" s="102" t="s">
        <v>11</v>
      </c>
      <c r="B4" s="39" t="s">
        <v>19</v>
      </c>
      <c r="C4" s="22">
        <v>27204.560000000001</v>
      </c>
      <c r="D4" s="21">
        <v>27226.14</v>
      </c>
      <c r="E4" s="21">
        <v>27058.93</v>
      </c>
      <c r="F4" s="21">
        <v>26524.06</v>
      </c>
      <c r="G4" s="21">
        <v>23793.7</v>
      </c>
      <c r="H4" s="21">
        <v>22722.48</v>
      </c>
      <c r="I4" s="22">
        <v>23159.1</v>
      </c>
      <c r="J4" s="21">
        <v>23216.27</v>
      </c>
      <c r="K4" s="21">
        <v>24428.3</v>
      </c>
      <c r="L4" s="21">
        <v>23213.94</v>
      </c>
      <c r="M4" s="21">
        <v>22790.62</v>
      </c>
      <c r="N4" s="23">
        <v>24657.73</v>
      </c>
      <c r="O4" s="1"/>
      <c r="P4" s="1"/>
      <c r="Q4" s="1"/>
      <c r="R4" s="142"/>
      <c r="S4" s="142"/>
      <c r="T4" s="142"/>
      <c r="U4" s="142"/>
      <c r="V4" s="142"/>
      <c r="W4" s="142"/>
      <c r="X4" s="1"/>
      <c r="Y4" s="1"/>
      <c r="Z4" s="1"/>
    </row>
    <row r="5" spans="1:26" x14ac:dyDescent="0.15">
      <c r="A5" s="58" t="s">
        <v>11</v>
      </c>
      <c r="B5" s="84" t="s">
        <v>20</v>
      </c>
      <c r="C5" s="22">
        <v>11929.32</v>
      </c>
      <c r="D5" s="21">
        <v>11803.47</v>
      </c>
      <c r="E5" s="21">
        <v>11851.93</v>
      </c>
      <c r="F5" s="21">
        <v>12185.3</v>
      </c>
      <c r="G5" s="21">
        <v>9220.8880000000008</v>
      </c>
      <c r="H5" s="21">
        <v>12323.03</v>
      </c>
      <c r="I5" s="22">
        <v>16663.93</v>
      </c>
      <c r="J5" s="21">
        <v>16770.73</v>
      </c>
      <c r="K5" s="21">
        <v>16781.28</v>
      </c>
      <c r="L5" s="21">
        <v>15918.3</v>
      </c>
      <c r="M5" s="21">
        <v>12053.95</v>
      </c>
      <c r="N5" s="23">
        <v>15821.7</v>
      </c>
      <c r="O5" s="1"/>
      <c r="P5" s="1"/>
      <c r="Q5" s="1"/>
      <c r="X5" s="1"/>
      <c r="Y5" s="1"/>
      <c r="Z5" s="1"/>
    </row>
    <row r="6" spans="1:26" x14ac:dyDescent="0.15">
      <c r="A6" s="58" t="s">
        <v>11</v>
      </c>
      <c r="B6" s="84" t="s">
        <v>21</v>
      </c>
      <c r="C6" s="22">
        <v>3506.471</v>
      </c>
      <c r="D6" s="21">
        <v>3517.2269999999999</v>
      </c>
      <c r="E6" s="21">
        <v>3638.732</v>
      </c>
      <c r="F6" s="21">
        <v>3548.4409999999998</v>
      </c>
      <c r="G6" s="21">
        <v>3500.18</v>
      </c>
      <c r="H6" s="21">
        <v>3523.6770000000001</v>
      </c>
      <c r="I6" s="22">
        <v>3181.306</v>
      </c>
      <c r="J6" s="21">
        <v>3273.58</v>
      </c>
      <c r="K6" s="21">
        <v>3161.6509999999998</v>
      </c>
      <c r="L6" s="21">
        <v>3206.395</v>
      </c>
      <c r="M6" s="21">
        <v>3126.9110000000001</v>
      </c>
      <c r="N6" s="23">
        <v>3108.5010000000002</v>
      </c>
      <c r="O6" s="1"/>
      <c r="P6" s="1"/>
      <c r="Q6" s="1"/>
      <c r="X6" s="1"/>
      <c r="Y6" s="1"/>
      <c r="Z6" s="1"/>
    </row>
    <row r="7" spans="1:26" x14ac:dyDescent="0.15">
      <c r="A7" s="58" t="s">
        <v>11</v>
      </c>
      <c r="B7" s="84" t="s">
        <v>22</v>
      </c>
      <c r="C7" s="22">
        <v>9728.4470000000001</v>
      </c>
      <c r="D7" s="21">
        <v>9645.5409999999993</v>
      </c>
      <c r="E7" s="21">
        <v>9716.18</v>
      </c>
      <c r="F7" s="21">
        <v>9928.5380000000005</v>
      </c>
      <c r="G7" s="21">
        <v>9888.1560000000009</v>
      </c>
      <c r="H7" s="21">
        <v>9853.8880000000008</v>
      </c>
      <c r="I7" s="22">
        <v>14826</v>
      </c>
      <c r="J7" s="21">
        <v>14795.11</v>
      </c>
      <c r="K7" s="21">
        <v>14574.17</v>
      </c>
      <c r="L7" s="21">
        <v>14660.87</v>
      </c>
      <c r="M7" s="21">
        <v>14325.52</v>
      </c>
      <c r="N7" s="23">
        <v>15128.43</v>
      </c>
      <c r="O7" s="1"/>
      <c r="P7" s="1"/>
      <c r="Q7" s="1"/>
      <c r="X7" s="1"/>
      <c r="Y7" s="1"/>
      <c r="Z7" s="1"/>
    </row>
    <row r="8" spans="1:26" x14ac:dyDescent="0.15">
      <c r="A8" s="58" t="s">
        <v>11</v>
      </c>
      <c r="B8" s="84" t="s">
        <v>23</v>
      </c>
      <c r="C8" s="22">
        <v>2778.3649999999998</v>
      </c>
      <c r="D8" s="21">
        <v>2827.9169999999999</v>
      </c>
      <c r="E8" s="21">
        <v>2800.2150000000001</v>
      </c>
      <c r="F8" s="21">
        <v>2663.8319999999999</v>
      </c>
      <c r="G8" s="21">
        <v>2757.1149999999998</v>
      </c>
      <c r="H8" s="21">
        <v>2722.1570000000002</v>
      </c>
      <c r="I8" s="22">
        <v>3110.605</v>
      </c>
      <c r="J8" s="21">
        <v>3174.2849999999999</v>
      </c>
      <c r="K8" s="21">
        <v>3251.5219999999999</v>
      </c>
      <c r="L8" s="21">
        <v>3146.4189999999999</v>
      </c>
      <c r="M8" s="21">
        <v>3255.5810000000001</v>
      </c>
      <c r="N8" s="23">
        <v>3317.3910000000001</v>
      </c>
      <c r="O8" s="1"/>
      <c r="P8" s="1"/>
      <c r="Q8" s="1"/>
      <c r="X8" s="1"/>
      <c r="Y8" s="1"/>
      <c r="Z8" s="1"/>
    </row>
    <row r="9" spans="1:26" x14ac:dyDescent="0.15">
      <c r="A9" s="58" t="s">
        <v>11</v>
      </c>
      <c r="B9" s="84" t="s">
        <v>24</v>
      </c>
      <c r="C9" s="22">
        <v>14708.01</v>
      </c>
      <c r="D9" s="21">
        <v>14401.24</v>
      </c>
      <c r="E9" s="21">
        <v>14556.2</v>
      </c>
      <c r="F9" s="21">
        <v>14793.93</v>
      </c>
      <c r="G9" s="21">
        <v>15004.28</v>
      </c>
      <c r="H9" s="21">
        <v>13883.1</v>
      </c>
      <c r="I9" s="22">
        <v>19342.12</v>
      </c>
      <c r="J9" s="21">
        <v>18876.2</v>
      </c>
      <c r="K9" s="21">
        <v>19042.82</v>
      </c>
      <c r="L9" s="21">
        <v>19264.45</v>
      </c>
      <c r="M9" s="21">
        <v>19688.63</v>
      </c>
      <c r="N9" s="23">
        <v>18257.990000000002</v>
      </c>
      <c r="O9" s="1"/>
      <c r="P9" s="1"/>
      <c r="Q9" s="1"/>
      <c r="R9" s="142"/>
      <c r="S9" s="142"/>
      <c r="T9" s="142"/>
      <c r="U9" s="142"/>
      <c r="V9" s="142"/>
      <c r="W9" s="142"/>
      <c r="X9" s="1"/>
      <c r="Y9" s="1"/>
      <c r="Z9" s="1"/>
    </row>
    <row r="10" spans="1:26" ht="15" thickBot="1" x14ac:dyDescent="0.2">
      <c r="A10" s="58" t="s">
        <v>11</v>
      </c>
      <c r="B10" s="84" t="s">
        <v>25</v>
      </c>
      <c r="C10" s="22">
        <v>589.59490000000005</v>
      </c>
      <c r="D10" s="21">
        <v>584.91319999999996</v>
      </c>
      <c r="E10" s="21">
        <v>607.06299999999999</v>
      </c>
      <c r="F10" s="21">
        <v>596.09730000000002</v>
      </c>
      <c r="G10" s="21">
        <v>583.83780000000002</v>
      </c>
      <c r="H10" s="21">
        <v>616.81859999999995</v>
      </c>
      <c r="I10" s="22">
        <v>565.40290000000005</v>
      </c>
      <c r="J10" s="21">
        <v>564.82600000000002</v>
      </c>
      <c r="K10" s="21">
        <v>513.1123</v>
      </c>
      <c r="L10" s="21">
        <v>571.84029999999996</v>
      </c>
      <c r="M10" s="21">
        <v>529.92219999999998</v>
      </c>
      <c r="N10" s="23">
        <v>521.25379999999996</v>
      </c>
      <c r="O10" s="1"/>
      <c r="P10" s="1"/>
      <c r="Q10" s="1"/>
      <c r="R10" s="142" t="s">
        <v>440</v>
      </c>
      <c r="X10" s="1"/>
      <c r="Y10" s="1"/>
      <c r="Z10" s="1"/>
    </row>
    <row r="11" spans="1:26" ht="15" thickBot="1" x14ac:dyDescent="0.2">
      <c r="A11" s="58" t="s">
        <v>11</v>
      </c>
      <c r="B11" s="84" t="s">
        <v>26</v>
      </c>
      <c r="C11" s="22">
        <v>259.81689999999998</v>
      </c>
      <c r="D11" s="21">
        <v>254.78469999999999</v>
      </c>
      <c r="E11" s="21">
        <v>257.88749999999999</v>
      </c>
      <c r="F11" s="21">
        <v>245.38759999999999</v>
      </c>
      <c r="G11" s="21">
        <v>247.63120000000001</v>
      </c>
      <c r="H11" s="21">
        <v>262.81900000000002</v>
      </c>
      <c r="I11" s="22">
        <v>194.03980000000001</v>
      </c>
      <c r="J11" s="21">
        <v>202.15940000000001</v>
      </c>
      <c r="K11" s="21">
        <v>200.45509999999999</v>
      </c>
      <c r="L11" s="21">
        <v>186.65610000000001</v>
      </c>
      <c r="M11" s="21">
        <v>171.50120000000001</v>
      </c>
      <c r="N11" s="23">
        <v>191.6814</v>
      </c>
      <c r="O11" s="1"/>
      <c r="P11" s="1"/>
      <c r="Q11" s="1"/>
      <c r="R11" s="206" t="s">
        <v>430</v>
      </c>
      <c r="S11" s="207" t="s">
        <v>441</v>
      </c>
      <c r="T11" s="207" t="s">
        <v>431</v>
      </c>
      <c r="U11" s="207" t="s">
        <v>432</v>
      </c>
      <c r="V11" s="207" t="s">
        <v>433</v>
      </c>
      <c r="W11" s="208" t="s">
        <v>434</v>
      </c>
      <c r="X11" s="1"/>
      <c r="Y11" s="1"/>
      <c r="Z11" s="1"/>
    </row>
    <row r="12" spans="1:26" x14ac:dyDescent="0.15">
      <c r="A12" s="58" t="s">
        <v>11</v>
      </c>
      <c r="B12" s="84" t="s">
        <v>27</v>
      </c>
      <c r="C12" s="22">
        <v>149.98480000000001</v>
      </c>
      <c r="D12" s="21">
        <v>146.0384</v>
      </c>
      <c r="E12" s="21">
        <v>146.8828</v>
      </c>
      <c r="F12" s="21">
        <v>128.6593</v>
      </c>
      <c r="G12" s="21">
        <v>135.42769999999999</v>
      </c>
      <c r="H12" s="21">
        <v>136.1112</v>
      </c>
      <c r="I12" s="22">
        <v>106.84010000000001</v>
      </c>
      <c r="J12" s="21">
        <v>112.7295</v>
      </c>
      <c r="K12" s="21">
        <v>109.85380000000001</v>
      </c>
      <c r="L12" s="21">
        <v>121.06059999999999</v>
      </c>
      <c r="M12" s="21">
        <v>127.4131</v>
      </c>
      <c r="N12" s="23">
        <v>133.46180000000001</v>
      </c>
      <c r="O12" s="1"/>
      <c r="P12" s="1"/>
      <c r="Q12" s="1"/>
      <c r="R12" s="206" t="s">
        <v>442</v>
      </c>
      <c r="S12" s="207">
        <v>10</v>
      </c>
      <c r="T12" s="207">
        <v>1885</v>
      </c>
      <c r="U12" s="216">
        <v>0.96740000000000004</v>
      </c>
      <c r="V12" s="207" t="s">
        <v>435</v>
      </c>
      <c r="W12" s="217" t="s">
        <v>436</v>
      </c>
      <c r="X12" s="1"/>
      <c r="Y12" s="1"/>
      <c r="Z12" s="1"/>
    </row>
    <row r="13" spans="1:26" x14ac:dyDescent="0.15">
      <c r="A13" s="58" t="s">
        <v>11</v>
      </c>
      <c r="B13" s="84" t="s">
        <v>28</v>
      </c>
      <c r="C13" s="22">
        <v>104.5342</v>
      </c>
      <c r="D13" s="21">
        <v>102.2428</v>
      </c>
      <c r="E13" s="21">
        <v>99.299790000000002</v>
      </c>
      <c r="F13" s="21">
        <v>92.452789999999993</v>
      </c>
      <c r="G13" s="21">
        <v>96.912610000000001</v>
      </c>
      <c r="H13" s="21">
        <v>107.03579999999999</v>
      </c>
      <c r="I13" s="22">
        <v>95.663809999999998</v>
      </c>
      <c r="J13" s="21">
        <v>89.357280000000003</v>
      </c>
      <c r="K13" s="21">
        <v>93.072959999999995</v>
      </c>
      <c r="L13" s="21">
        <v>112.38639999999999</v>
      </c>
      <c r="M13" s="21">
        <v>111.75530000000001</v>
      </c>
      <c r="N13" s="23">
        <v>120.9284</v>
      </c>
      <c r="O13" s="1"/>
      <c r="P13" s="1"/>
      <c r="Q13" s="1"/>
      <c r="R13" s="209" t="s">
        <v>443</v>
      </c>
      <c r="S13" s="164">
        <v>1</v>
      </c>
      <c r="T13" s="164">
        <v>40.729999999999997</v>
      </c>
      <c r="U13" s="210">
        <v>2.0899999999999998E-3</v>
      </c>
      <c r="V13" s="164" t="s">
        <v>435</v>
      </c>
      <c r="W13" s="214" t="s">
        <v>436</v>
      </c>
      <c r="X13" s="1"/>
      <c r="Y13" s="1"/>
      <c r="Z13" s="1"/>
    </row>
    <row r="14" spans="1:26" ht="15" thickBot="1" x14ac:dyDescent="0.2">
      <c r="A14" s="64" t="s">
        <v>11</v>
      </c>
      <c r="B14" s="88" t="s">
        <v>29</v>
      </c>
      <c r="C14" s="24">
        <v>7352.9269999999997</v>
      </c>
      <c r="D14" s="25">
        <v>7471.482</v>
      </c>
      <c r="E14" s="25">
        <v>7348.0749999999998</v>
      </c>
      <c r="F14" s="25">
        <v>7320.942</v>
      </c>
      <c r="G14" s="25">
        <v>7515.0290000000005</v>
      </c>
      <c r="H14" s="25">
        <v>7459.2160000000003</v>
      </c>
      <c r="I14" s="24">
        <v>4256.3329999999996</v>
      </c>
      <c r="J14" s="25">
        <v>4300.7759999999998</v>
      </c>
      <c r="K14" s="25">
        <v>4034.5810000000001</v>
      </c>
      <c r="L14" s="25">
        <v>4215.1719999999996</v>
      </c>
      <c r="M14" s="25">
        <v>4245.2460000000001</v>
      </c>
      <c r="N14" s="26">
        <v>4037.53</v>
      </c>
      <c r="O14" s="1"/>
      <c r="P14" s="1"/>
      <c r="Q14" s="1"/>
      <c r="R14" s="211" t="s">
        <v>437</v>
      </c>
      <c r="S14" s="212">
        <v>10</v>
      </c>
      <c r="T14" s="212">
        <v>48.5</v>
      </c>
      <c r="U14" s="213">
        <v>2.4889999999999999E-2</v>
      </c>
      <c r="V14" s="212" t="s">
        <v>435</v>
      </c>
      <c r="W14" s="215" t="s">
        <v>436</v>
      </c>
      <c r="X14" s="1"/>
      <c r="Y14" s="1"/>
      <c r="Z14" s="1"/>
    </row>
    <row r="15" spans="1:26" x14ac:dyDescent="0.15">
      <c r="C15" s="101" t="s">
        <v>6</v>
      </c>
      <c r="D15" s="125"/>
      <c r="E15" s="125"/>
      <c r="F15" s="125"/>
      <c r="G15" s="125"/>
      <c r="H15" s="125"/>
      <c r="I15" s="125"/>
      <c r="J15" s="125"/>
      <c r="K15" s="125"/>
      <c r="L15" s="125"/>
      <c r="M15" s="125"/>
      <c r="N15" s="125"/>
    </row>
    <row r="16" spans="1:26" ht="15" thickBot="1" x14ac:dyDescent="0.2">
      <c r="A16" s="2" t="s">
        <v>504</v>
      </c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</row>
    <row r="17" spans="1:23" ht="15" thickBot="1" x14ac:dyDescent="0.2">
      <c r="C17" s="270" t="s">
        <v>379</v>
      </c>
      <c r="D17" s="271"/>
      <c r="E17" s="271"/>
      <c r="F17" s="271"/>
      <c r="G17" s="271"/>
      <c r="H17" s="272"/>
      <c r="I17" s="270" t="s">
        <v>380</v>
      </c>
      <c r="J17" s="271"/>
      <c r="K17" s="271"/>
      <c r="L17" s="271"/>
      <c r="M17" s="271"/>
      <c r="N17" s="272"/>
    </row>
    <row r="18" spans="1:23" x14ac:dyDescent="0.15">
      <c r="A18" s="102" t="s">
        <v>11</v>
      </c>
      <c r="B18" s="39" t="s">
        <v>19</v>
      </c>
      <c r="C18" s="22">
        <v>17358.400000000001</v>
      </c>
      <c r="D18" s="21">
        <v>18128.37</v>
      </c>
      <c r="E18" s="21">
        <v>17360.3</v>
      </c>
      <c r="F18" s="21">
        <v>14442.6</v>
      </c>
      <c r="G18" s="21">
        <v>16077.63</v>
      </c>
      <c r="H18" s="23">
        <v>16082.39</v>
      </c>
      <c r="I18" s="22">
        <v>14251.06</v>
      </c>
      <c r="J18" s="21">
        <v>13474.16</v>
      </c>
      <c r="K18" s="21">
        <v>13562.66</v>
      </c>
      <c r="L18" s="21">
        <v>12069.61</v>
      </c>
      <c r="M18" s="21">
        <v>11788.34</v>
      </c>
      <c r="N18" s="23">
        <v>11832.54</v>
      </c>
    </row>
    <row r="19" spans="1:23" x14ac:dyDescent="0.15">
      <c r="A19" s="58" t="s">
        <v>11</v>
      </c>
      <c r="B19" s="84" t="s">
        <v>20</v>
      </c>
      <c r="C19" s="22">
        <v>8796.5190000000002</v>
      </c>
      <c r="D19" s="21">
        <v>8727.0220000000008</v>
      </c>
      <c r="E19" s="21">
        <v>8771.3369999999995</v>
      </c>
      <c r="F19" s="21">
        <v>7751.3969999999999</v>
      </c>
      <c r="G19" s="21">
        <v>7499.0079999999998</v>
      </c>
      <c r="H19" s="23">
        <v>8162.01</v>
      </c>
      <c r="I19" s="22">
        <v>13103.95</v>
      </c>
      <c r="J19" s="21">
        <v>12613.69</v>
      </c>
      <c r="K19" s="21">
        <v>12532.3</v>
      </c>
      <c r="L19" s="21">
        <v>11506.29</v>
      </c>
      <c r="M19" s="21">
        <v>10757.64</v>
      </c>
      <c r="N19" s="23">
        <v>10908.63</v>
      </c>
    </row>
    <row r="20" spans="1:23" x14ac:dyDescent="0.15">
      <c r="A20" s="58" t="s">
        <v>11</v>
      </c>
      <c r="B20" s="84" t="s">
        <v>21</v>
      </c>
      <c r="C20" s="22">
        <v>2389.5859999999998</v>
      </c>
      <c r="D20" s="21">
        <v>2354.384</v>
      </c>
      <c r="E20" s="21">
        <v>2397.4940000000001</v>
      </c>
      <c r="F20" s="21">
        <v>2460.5169999999998</v>
      </c>
      <c r="G20" s="21">
        <v>2416.69</v>
      </c>
      <c r="H20" s="23">
        <v>2341.598</v>
      </c>
      <c r="I20" s="22">
        <v>6937.6809999999996</v>
      </c>
      <c r="J20" s="21">
        <v>6625.6409999999996</v>
      </c>
      <c r="K20" s="21">
        <v>6781.7569999999996</v>
      </c>
      <c r="L20" s="21">
        <v>6454.6360000000004</v>
      </c>
      <c r="M20" s="21">
        <v>6125.33</v>
      </c>
      <c r="N20" s="23">
        <v>6233.86</v>
      </c>
    </row>
    <row r="21" spans="1:23" x14ac:dyDescent="0.15">
      <c r="A21" s="58" t="s">
        <v>11</v>
      </c>
      <c r="B21" s="84" t="s">
        <v>22</v>
      </c>
      <c r="C21" s="22">
        <v>8411.89</v>
      </c>
      <c r="D21" s="21">
        <v>8617.9419999999991</v>
      </c>
      <c r="E21" s="21">
        <v>8452.5190000000002</v>
      </c>
      <c r="F21" s="21">
        <v>6841.1427000000003</v>
      </c>
      <c r="G21" s="21">
        <v>6999.3890000000001</v>
      </c>
      <c r="H21" s="23">
        <v>6763.2479999999996</v>
      </c>
      <c r="I21" s="22">
        <v>15939.34</v>
      </c>
      <c r="J21" s="21">
        <v>17328.64</v>
      </c>
      <c r="K21" s="21">
        <v>17145.73</v>
      </c>
      <c r="L21" s="21">
        <v>15782.75533</v>
      </c>
      <c r="M21" s="21">
        <v>15761.48</v>
      </c>
      <c r="N21" s="23">
        <v>17931.330000000002</v>
      </c>
    </row>
    <row r="22" spans="1:23" x14ac:dyDescent="0.15">
      <c r="A22" s="58" t="s">
        <v>11</v>
      </c>
      <c r="B22" s="84" t="s">
        <v>23</v>
      </c>
      <c r="C22" s="22">
        <v>2053.8389999999999</v>
      </c>
      <c r="D22" s="21">
        <v>2040.5630000000001</v>
      </c>
      <c r="E22" s="21">
        <v>2105.0790000000002</v>
      </c>
      <c r="F22" s="21">
        <v>1729.6759999999999</v>
      </c>
      <c r="G22" s="21">
        <v>2526.3110000000001</v>
      </c>
      <c r="H22" s="23">
        <v>2175.3150000000001</v>
      </c>
      <c r="I22" s="22">
        <v>4384.3100000000004</v>
      </c>
      <c r="J22" s="21">
        <v>3967.2179999999998</v>
      </c>
      <c r="K22" s="21">
        <v>4161.585</v>
      </c>
      <c r="L22" s="21">
        <v>4189.9939999999997</v>
      </c>
      <c r="M22" s="21">
        <v>3939.5770000000002</v>
      </c>
      <c r="N22" s="23">
        <v>3972.3670000000002</v>
      </c>
    </row>
    <row r="23" spans="1:23" x14ac:dyDescent="0.15">
      <c r="A23" s="58" t="s">
        <v>11</v>
      </c>
      <c r="B23" s="84" t="s">
        <v>24</v>
      </c>
      <c r="C23" s="22">
        <v>13517.32</v>
      </c>
      <c r="D23" s="21">
        <v>13867.79</v>
      </c>
      <c r="E23" s="21">
        <v>13262.89</v>
      </c>
      <c r="F23" s="21">
        <v>13209.68</v>
      </c>
      <c r="G23" s="21">
        <v>13289.25</v>
      </c>
      <c r="H23" s="23">
        <v>14066.11</v>
      </c>
      <c r="I23" s="22">
        <v>19542.310000000001</v>
      </c>
      <c r="J23" s="21">
        <v>20360.900000000001</v>
      </c>
      <c r="K23" s="21">
        <v>20327.02</v>
      </c>
      <c r="L23" s="21">
        <v>19224.23</v>
      </c>
      <c r="M23" s="21">
        <v>19923.54</v>
      </c>
      <c r="N23" s="23">
        <v>19680.21</v>
      </c>
      <c r="R23" s="142"/>
      <c r="S23" s="142"/>
      <c r="T23" s="142"/>
      <c r="U23" s="142"/>
      <c r="V23" s="142"/>
      <c r="W23" s="142"/>
    </row>
    <row r="24" spans="1:23" ht="15" thickBot="1" x14ac:dyDescent="0.2">
      <c r="A24" s="58" t="s">
        <v>11</v>
      </c>
      <c r="B24" s="84" t="s">
        <v>25</v>
      </c>
      <c r="C24" s="22">
        <v>411.63589999999999</v>
      </c>
      <c r="D24" s="21">
        <v>384.7174</v>
      </c>
      <c r="E24" s="21">
        <v>403.37819999999999</v>
      </c>
      <c r="F24" s="21">
        <v>432.76670000000001</v>
      </c>
      <c r="G24" s="21">
        <v>401.35390000000001</v>
      </c>
      <c r="H24" s="23">
        <v>436.13780000000003</v>
      </c>
      <c r="I24" s="22">
        <v>1221.3869999999999</v>
      </c>
      <c r="J24" s="21">
        <v>1163.663</v>
      </c>
      <c r="K24" s="21">
        <v>1217.424</v>
      </c>
      <c r="L24" s="21">
        <v>1195.527</v>
      </c>
      <c r="M24" s="21">
        <v>1160.8720000000001</v>
      </c>
      <c r="N24" s="23">
        <v>1179.713</v>
      </c>
      <c r="R24" s="142" t="s">
        <v>440</v>
      </c>
      <c r="S24" s="142"/>
      <c r="T24" s="142"/>
      <c r="U24" s="142"/>
      <c r="V24" s="142"/>
      <c r="W24" s="142"/>
    </row>
    <row r="25" spans="1:23" ht="15" thickBot="1" x14ac:dyDescent="0.2">
      <c r="A25" s="58" t="s">
        <v>11</v>
      </c>
      <c r="B25" s="84" t="s">
        <v>26</v>
      </c>
      <c r="C25" s="22">
        <v>170.88939999999999</v>
      </c>
      <c r="D25" s="21">
        <v>178.91739999999999</v>
      </c>
      <c r="E25" s="21">
        <v>156.04599999999999</v>
      </c>
      <c r="F25" s="21">
        <v>170.91120000000001</v>
      </c>
      <c r="G25" s="21">
        <v>160.0223</v>
      </c>
      <c r="H25" s="23">
        <v>132.20779999999999</v>
      </c>
      <c r="I25" s="22">
        <v>252.86490000000001</v>
      </c>
      <c r="J25" s="21">
        <v>255.08269999999999</v>
      </c>
      <c r="K25" s="21">
        <v>253.0521</v>
      </c>
      <c r="L25" s="21">
        <v>264.5899</v>
      </c>
      <c r="M25" s="21">
        <v>258.67309999999998</v>
      </c>
      <c r="N25" s="23">
        <v>257.93540000000002</v>
      </c>
      <c r="R25" s="206" t="s">
        <v>430</v>
      </c>
      <c r="S25" s="207" t="s">
        <v>441</v>
      </c>
      <c r="T25" s="207" t="s">
        <v>431</v>
      </c>
      <c r="U25" s="207" t="s">
        <v>432</v>
      </c>
      <c r="V25" s="207" t="s">
        <v>433</v>
      </c>
      <c r="W25" s="208" t="s">
        <v>434</v>
      </c>
    </row>
    <row r="26" spans="1:23" x14ac:dyDescent="0.15">
      <c r="A26" s="58" t="s">
        <v>11</v>
      </c>
      <c r="B26" s="84" t="s">
        <v>27</v>
      </c>
      <c r="C26" s="22">
        <v>133.4676</v>
      </c>
      <c r="D26" s="21">
        <v>134.08690000000001</v>
      </c>
      <c r="E26" s="21">
        <v>144.75110000000001</v>
      </c>
      <c r="F26" s="21">
        <v>98.200090000000003</v>
      </c>
      <c r="G26" s="21">
        <v>129.68709999999999</v>
      </c>
      <c r="H26" s="23">
        <v>151.94489999999999</v>
      </c>
      <c r="I26" s="22">
        <v>167.63740000000001</v>
      </c>
      <c r="J26" s="21">
        <v>143.26320000000001</v>
      </c>
      <c r="K26" s="21">
        <v>154.06549999999999</v>
      </c>
      <c r="L26" s="21">
        <v>170.14779999999999</v>
      </c>
      <c r="M26" s="21">
        <v>160.2491</v>
      </c>
      <c r="N26" s="23">
        <v>165.96199999999999</v>
      </c>
      <c r="R26" s="206" t="s">
        <v>442</v>
      </c>
      <c r="S26" s="207">
        <v>10</v>
      </c>
      <c r="T26" s="207">
        <v>1574</v>
      </c>
      <c r="U26" s="216">
        <v>0.88690000000000002</v>
      </c>
      <c r="V26" s="207" t="s">
        <v>435</v>
      </c>
      <c r="W26" s="217" t="s">
        <v>436</v>
      </c>
    </row>
    <row r="27" spans="1:23" x14ac:dyDescent="0.15">
      <c r="A27" s="58" t="s">
        <v>11</v>
      </c>
      <c r="B27" s="84" t="s">
        <v>28</v>
      </c>
      <c r="C27" s="22">
        <v>266.3272</v>
      </c>
      <c r="D27" s="21">
        <v>158.6652</v>
      </c>
      <c r="E27" s="21">
        <v>134.55240000000001</v>
      </c>
      <c r="F27" s="21">
        <v>140.827</v>
      </c>
      <c r="G27" s="21">
        <v>145.9811</v>
      </c>
      <c r="H27" s="23">
        <v>149.0864</v>
      </c>
      <c r="I27" s="22">
        <v>291.85969999999998</v>
      </c>
      <c r="J27" s="21">
        <v>177.87450000000001</v>
      </c>
      <c r="K27" s="21">
        <v>167.10059999999999</v>
      </c>
      <c r="L27" s="21">
        <v>160.8596</v>
      </c>
      <c r="M27" s="21">
        <v>170.46879999999999</v>
      </c>
      <c r="N27" s="23">
        <v>156.89500000000001</v>
      </c>
      <c r="R27" s="209" t="s">
        <v>443</v>
      </c>
      <c r="S27" s="164">
        <v>1</v>
      </c>
      <c r="T27" s="164">
        <v>639.9</v>
      </c>
      <c r="U27" s="210">
        <v>3.6060000000000002E-2</v>
      </c>
      <c r="V27" s="164" t="s">
        <v>435</v>
      </c>
      <c r="W27" s="214" t="s">
        <v>436</v>
      </c>
    </row>
    <row r="28" spans="1:23" ht="15" thickBot="1" x14ac:dyDescent="0.2">
      <c r="A28" s="64" t="s">
        <v>11</v>
      </c>
      <c r="B28" s="88" t="s">
        <v>29</v>
      </c>
      <c r="C28" s="24">
        <v>4550.9409999999998</v>
      </c>
      <c r="D28" s="25">
        <v>4376.88</v>
      </c>
      <c r="E28" s="25">
        <v>4580.1239999999998</v>
      </c>
      <c r="F28" s="25">
        <v>4521.9920000000002</v>
      </c>
      <c r="G28" s="25">
        <v>4124.9780000000001</v>
      </c>
      <c r="H28" s="26">
        <v>4044.3240000000001</v>
      </c>
      <c r="I28" s="24">
        <v>8470.1020000000008</v>
      </c>
      <c r="J28" s="25">
        <v>8207.56</v>
      </c>
      <c r="K28" s="25">
        <v>8510.6790000000001</v>
      </c>
      <c r="L28" s="25">
        <v>8506.009</v>
      </c>
      <c r="M28" s="25">
        <v>8204.2870000000003</v>
      </c>
      <c r="N28" s="26">
        <v>8277.3060000000005</v>
      </c>
      <c r="R28" s="211" t="s">
        <v>437</v>
      </c>
      <c r="S28" s="212">
        <v>10</v>
      </c>
      <c r="T28" s="212">
        <v>125.7</v>
      </c>
      <c r="U28" s="213">
        <v>7.0849999999999996E-2</v>
      </c>
      <c r="V28" s="212" t="s">
        <v>435</v>
      </c>
      <c r="W28" s="215" t="s">
        <v>436</v>
      </c>
    </row>
    <row r="29" spans="1:23" x14ac:dyDescent="0.15">
      <c r="C29" s="101" t="s">
        <v>6</v>
      </c>
    </row>
  </sheetData>
  <mergeCells count="5">
    <mergeCell ref="C2:N2"/>
    <mergeCell ref="C17:H17"/>
    <mergeCell ref="I17:N17"/>
    <mergeCell ref="C3:H3"/>
    <mergeCell ref="I3:N3"/>
  </mergeCells>
  <phoneticPr fontId="7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8FBBC-BDAC-48E6-B980-EAB21D9BAB49}">
  <dimension ref="A1:M175"/>
  <sheetViews>
    <sheetView topLeftCell="A150" zoomScale="85" zoomScaleNormal="85" workbookViewId="0">
      <selection activeCell="W180" sqref="W180"/>
    </sheetView>
  </sheetViews>
  <sheetFormatPr baseColWidth="10" defaultColWidth="9" defaultRowHeight="14" x14ac:dyDescent="0.15"/>
  <cols>
    <col min="1" max="16384" width="9" style="130"/>
  </cols>
  <sheetData>
    <row r="1" spans="1:7" ht="15" thickBot="1" x14ac:dyDescent="0.2">
      <c r="A1" s="195" t="s">
        <v>505</v>
      </c>
    </row>
    <row r="2" spans="1:7" ht="15" thickBot="1" x14ac:dyDescent="0.2">
      <c r="A2" s="16" t="s">
        <v>414</v>
      </c>
      <c r="B2" s="241" t="s">
        <v>415</v>
      </c>
      <c r="C2" s="242"/>
      <c r="D2" s="243"/>
      <c r="E2" s="241" t="s">
        <v>416</v>
      </c>
      <c r="F2" s="242"/>
      <c r="G2" s="243"/>
    </row>
    <row r="3" spans="1:7" x14ac:dyDescent="0.15">
      <c r="A3" s="75">
        <v>0</v>
      </c>
      <c r="B3" s="60">
        <v>2924.3180000000002</v>
      </c>
      <c r="C3" s="61">
        <v>3527.895</v>
      </c>
      <c r="D3" s="62">
        <v>3285.9090000000001</v>
      </c>
      <c r="E3" s="60">
        <v>1932.848</v>
      </c>
      <c r="F3" s="61">
        <v>1840.0060000000001</v>
      </c>
      <c r="G3" s="62">
        <v>1904.7090000000001</v>
      </c>
    </row>
    <row r="4" spans="1:7" x14ac:dyDescent="0.15">
      <c r="A4" s="75">
        <v>10</v>
      </c>
      <c r="B4" s="60">
        <v>2918.424</v>
      </c>
      <c r="C4" s="61">
        <v>3438.7559999999999</v>
      </c>
      <c r="D4" s="62">
        <v>3305.4070000000002</v>
      </c>
      <c r="E4" s="60">
        <v>1914.634</v>
      </c>
      <c r="F4" s="61">
        <v>1853.223</v>
      </c>
      <c r="G4" s="62">
        <v>1960.665</v>
      </c>
    </row>
    <row r="5" spans="1:7" x14ac:dyDescent="0.15">
      <c r="A5" s="75">
        <v>20</v>
      </c>
      <c r="B5" s="60">
        <v>2699.6860000000001</v>
      </c>
      <c r="C5" s="61">
        <v>3307.5410000000002</v>
      </c>
      <c r="D5" s="62">
        <v>3000.75</v>
      </c>
      <c r="E5" s="60">
        <v>1805.569</v>
      </c>
      <c r="F5" s="61">
        <v>1800.5039999999999</v>
      </c>
      <c r="G5" s="62">
        <v>1872.424</v>
      </c>
    </row>
    <row r="6" spans="1:7" x14ac:dyDescent="0.15">
      <c r="A6" s="75">
        <v>30</v>
      </c>
      <c r="B6" s="60">
        <v>2655.4050000000002</v>
      </c>
      <c r="C6" s="61">
        <v>3192.453</v>
      </c>
      <c r="D6" s="62">
        <v>2898.268</v>
      </c>
      <c r="E6" s="60">
        <v>1743.921</v>
      </c>
      <c r="F6" s="61">
        <v>1720.777</v>
      </c>
      <c r="G6" s="62">
        <v>1852.8209999999999</v>
      </c>
    </row>
    <row r="7" spans="1:7" x14ac:dyDescent="0.15">
      <c r="A7" s="75">
        <v>40</v>
      </c>
      <c r="B7" s="60">
        <v>2641.2669999999998</v>
      </c>
      <c r="C7" s="61">
        <v>3065.9839999999999</v>
      </c>
      <c r="D7" s="62">
        <v>2868.7370000000001</v>
      </c>
      <c r="E7" s="60">
        <v>1721.8630000000001</v>
      </c>
      <c r="F7" s="61">
        <v>1710.5119999999999</v>
      </c>
      <c r="G7" s="62">
        <v>1720.268</v>
      </c>
    </row>
    <row r="8" spans="1:7" x14ac:dyDescent="0.15">
      <c r="A8" s="75">
        <v>50</v>
      </c>
      <c r="B8" s="60">
        <v>2494.5509999999999</v>
      </c>
      <c r="C8" s="61">
        <v>2937.4470000000001</v>
      </c>
      <c r="D8" s="62">
        <v>2742.904</v>
      </c>
      <c r="E8" s="60">
        <v>1659.433</v>
      </c>
      <c r="F8" s="61">
        <v>1692.894</v>
      </c>
      <c r="G8" s="62">
        <v>1642.4459999999999</v>
      </c>
    </row>
    <row r="9" spans="1:7" x14ac:dyDescent="0.15">
      <c r="A9" s="75">
        <v>60</v>
      </c>
      <c r="B9" s="60">
        <v>2432.8240000000001</v>
      </c>
      <c r="C9" s="61">
        <v>2706.6889999999999</v>
      </c>
      <c r="D9" s="62">
        <v>2529.5569999999998</v>
      </c>
      <c r="E9" s="60">
        <v>1549.1389999999999</v>
      </c>
      <c r="F9" s="61">
        <v>1514.239</v>
      </c>
      <c r="G9" s="62">
        <v>1496.316</v>
      </c>
    </row>
    <row r="10" spans="1:7" x14ac:dyDescent="0.15">
      <c r="A10" s="75">
        <v>70</v>
      </c>
      <c r="B10" s="60">
        <v>2266.5500000000002</v>
      </c>
      <c r="C10" s="61">
        <v>2568.1460000000002</v>
      </c>
      <c r="D10" s="62">
        <v>2414.3960000000002</v>
      </c>
      <c r="E10" s="60">
        <v>1468.155</v>
      </c>
      <c r="F10" s="61">
        <v>1428.7</v>
      </c>
      <c r="G10" s="62">
        <v>1390.971</v>
      </c>
    </row>
    <row r="11" spans="1:7" x14ac:dyDescent="0.15">
      <c r="A11" s="75">
        <v>80</v>
      </c>
      <c r="B11" s="60">
        <v>2125.6329999999998</v>
      </c>
      <c r="C11" s="61">
        <v>2416.7779999999998</v>
      </c>
      <c r="D11" s="62">
        <v>2343.527</v>
      </c>
      <c r="E11" s="60">
        <v>1382.95</v>
      </c>
      <c r="F11" s="61">
        <v>1409.81</v>
      </c>
      <c r="G11" s="62">
        <v>1328.69</v>
      </c>
    </row>
    <row r="12" spans="1:7" x14ac:dyDescent="0.15">
      <c r="A12" s="75">
        <v>90</v>
      </c>
      <c r="B12" s="60">
        <v>2106.0929999999998</v>
      </c>
      <c r="C12" s="61">
        <v>2310.3029999999999</v>
      </c>
      <c r="D12" s="62">
        <v>2344.0880000000002</v>
      </c>
      <c r="E12" s="60">
        <v>1338.8409999999999</v>
      </c>
      <c r="F12" s="61">
        <v>1388.818</v>
      </c>
      <c r="G12" s="62">
        <v>1273.586</v>
      </c>
    </row>
    <row r="13" spans="1:7" x14ac:dyDescent="0.15">
      <c r="A13" s="75">
        <v>100</v>
      </c>
      <c r="B13" s="60">
        <v>2014.5989999999999</v>
      </c>
      <c r="C13" s="61">
        <v>2174.2919999999999</v>
      </c>
      <c r="D13" s="62">
        <v>2183.42</v>
      </c>
      <c r="E13" s="60">
        <v>1276.7370000000001</v>
      </c>
      <c r="F13" s="61">
        <v>1278.692</v>
      </c>
      <c r="G13" s="62">
        <v>1253.0530000000001</v>
      </c>
    </row>
    <row r="14" spans="1:7" x14ac:dyDescent="0.15">
      <c r="A14" s="75">
        <v>110</v>
      </c>
      <c r="B14" s="60">
        <v>1986.941</v>
      </c>
      <c r="C14" s="61">
        <v>2125.4340000000002</v>
      </c>
      <c r="D14" s="62">
        <v>2098.6410000000001</v>
      </c>
      <c r="E14" s="60">
        <v>1220.7670000000001</v>
      </c>
      <c r="F14" s="61">
        <v>1233.7529999999999</v>
      </c>
      <c r="G14" s="62">
        <v>1212.7639999999999</v>
      </c>
    </row>
    <row r="15" spans="1:7" x14ac:dyDescent="0.15">
      <c r="A15" s="75">
        <v>120</v>
      </c>
      <c r="B15" s="60">
        <v>1964.5219999999999</v>
      </c>
      <c r="C15" s="61">
        <v>2134.386</v>
      </c>
      <c r="D15" s="62">
        <v>2081.0740000000001</v>
      </c>
      <c r="E15" s="60">
        <v>1201.9469999999999</v>
      </c>
      <c r="F15" s="61">
        <v>1203.9739999999999</v>
      </c>
      <c r="G15" s="62">
        <v>1198.002</v>
      </c>
    </row>
    <row r="16" spans="1:7" x14ac:dyDescent="0.15">
      <c r="A16" s="75">
        <v>130</v>
      </c>
      <c r="B16" s="60">
        <v>1943.6849999999999</v>
      </c>
      <c r="C16" s="61">
        <v>2117.7890000000002</v>
      </c>
      <c r="D16" s="62">
        <v>2087.732</v>
      </c>
      <c r="E16" s="60">
        <v>1176.146</v>
      </c>
      <c r="F16" s="61">
        <v>1217.751</v>
      </c>
      <c r="G16" s="62">
        <v>1202.3630000000001</v>
      </c>
    </row>
    <row r="17" spans="1:13" x14ac:dyDescent="0.15">
      <c r="A17" s="75">
        <v>140</v>
      </c>
      <c r="B17" s="60">
        <v>1924.2280000000001</v>
      </c>
      <c r="C17" s="61">
        <v>2109.6979999999999</v>
      </c>
      <c r="D17" s="62">
        <v>2071.7269999999999</v>
      </c>
      <c r="E17" s="60">
        <v>1140.6089999999999</v>
      </c>
      <c r="F17" s="61">
        <v>1147.9770000000001</v>
      </c>
      <c r="G17" s="62">
        <v>1156.085</v>
      </c>
    </row>
    <row r="18" spans="1:13" x14ac:dyDescent="0.15">
      <c r="A18" s="75">
        <v>150</v>
      </c>
      <c r="B18" s="60">
        <v>1994.2190000000001</v>
      </c>
      <c r="C18" s="61">
        <v>2159.2820000000002</v>
      </c>
      <c r="D18" s="62">
        <v>2123.9290000000001</v>
      </c>
      <c r="E18" s="60">
        <v>1163.0229999999999</v>
      </c>
      <c r="F18" s="61">
        <v>1158.636</v>
      </c>
      <c r="G18" s="62">
        <v>1184.8409999999999</v>
      </c>
    </row>
    <row r="19" spans="1:13" x14ac:dyDescent="0.15">
      <c r="A19" s="75">
        <v>160</v>
      </c>
      <c r="B19" s="60">
        <v>2060.7840000000001</v>
      </c>
      <c r="C19" s="61">
        <v>2272.2640000000001</v>
      </c>
      <c r="D19" s="62">
        <v>2185.64</v>
      </c>
      <c r="E19" s="60">
        <v>1151.2550000000001</v>
      </c>
      <c r="F19" s="61">
        <v>1170.8800000000001</v>
      </c>
      <c r="G19" s="62">
        <v>1180.1780000000001</v>
      </c>
    </row>
    <row r="20" spans="1:13" x14ac:dyDescent="0.15">
      <c r="A20" s="75">
        <v>170</v>
      </c>
      <c r="B20" s="60">
        <v>2250.2979999999998</v>
      </c>
      <c r="C20" s="61">
        <v>2482.2800000000002</v>
      </c>
      <c r="D20" s="62">
        <v>2443.223</v>
      </c>
      <c r="E20" s="60">
        <v>1248.1320000000001</v>
      </c>
      <c r="F20" s="61">
        <v>1264.8009999999999</v>
      </c>
      <c r="G20" s="62">
        <v>1286.124</v>
      </c>
    </row>
    <row r="21" spans="1:13" x14ac:dyDescent="0.15">
      <c r="A21" s="167">
        <v>180</v>
      </c>
      <c r="B21" s="274" t="s">
        <v>417</v>
      </c>
      <c r="C21" s="275"/>
      <c r="D21" s="276"/>
      <c r="E21" s="274" t="s">
        <v>417</v>
      </c>
      <c r="F21" s="275"/>
      <c r="G21" s="276"/>
      <c r="H21" s="46"/>
      <c r="I21" s="46"/>
      <c r="J21" s="46"/>
      <c r="K21" s="46"/>
      <c r="L21" s="46"/>
      <c r="M21" s="46"/>
    </row>
    <row r="22" spans="1:13" x14ac:dyDescent="0.15">
      <c r="A22" s="75">
        <v>190</v>
      </c>
      <c r="B22" s="60">
        <v>2257.6410000000001</v>
      </c>
      <c r="C22" s="61">
        <v>2543.114</v>
      </c>
      <c r="D22" s="62">
        <v>2475.56</v>
      </c>
      <c r="E22" s="60">
        <v>1132.0640000000001</v>
      </c>
      <c r="F22" s="61">
        <v>1187.77</v>
      </c>
      <c r="G22" s="62">
        <v>1223.3910000000001</v>
      </c>
    </row>
    <row r="23" spans="1:13" x14ac:dyDescent="0.15">
      <c r="A23" s="75">
        <v>200</v>
      </c>
      <c r="B23" s="60">
        <v>2350.5500000000002</v>
      </c>
      <c r="C23" s="61">
        <v>2652.991</v>
      </c>
      <c r="D23" s="62">
        <v>2552.0770000000002</v>
      </c>
      <c r="E23" s="60">
        <v>1090.2570000000001</v>
      </c>
      <c r="F23" s="61">
        <v>1158.7249999999999</v>
      </c>
      <c r="G23" s="62">
        <v>1202.7570000000001</v>
      </c>
    </row>
    <row r="24" spans="1:13" x14ac:dyDescent="0.15">
      <c r="A24" s="75">
        <v>210</v>
      </c>
      <c r="B24" s="60">
        <v>2425.8029999999999</v>
      </c>
      <c r="C24" s="61">
        <v>2743.3159999999998</v>
      </c>
      <c r="D24" s="62">
        <v>2632.9870000000001</v>
      </c>
      <c r="E24" s="60">
        <v>1043.92</v>
      </c>
      <c r="F24" s="61">
        <v>1107.317</v>
      </c>
      <c r="G24" s="62">
        <v>1166.856</v>
      </c>
    </row>
    <row r="25" spans="1:13" x14ac:dyDescent="0.15">
      <c r="A25" s="75">
        <v>220</v>
      </c>
      <c r="B25" s="60">
        <v>2481.819</v>
      </c>
      <c r="C25" s="61">
        <v>2851.0349999999999</v>
      </c>
      <c r="D25" s="62">
        <v>2723.2559999999999</v>
      </c>
      <c r="E25" s="60">
        <v>1008.035</v>
      </c>
      <c r="F25" s="61">
        <v>1081.011</v>
      </c>
      <c r="G25" s="62">
        <v>1107.94</v>
      </c>
    </row>
    <row r="26" spans="1:13" x14ac:dyDescent="0.15">
      <c r="A26" s="75">
        <v>230</v>
      </c>
      <c r="B26" s="60">
        <v>2551.2739999999999</v>
      </c>
      <c r="C26" s="61">
        <v>2963.5749999999998</v>
      </c>
      <c r="D26" s="62">
        <v>2849.5160000000001</v>
      </c>
      <c r="E26" s="60">
        <v>968.67830000000004</v>
      </c>
      <c r="F26" s="61">
        <v>1101.4359999999999</v>
      </c>
      <c r="G26" s="62">
        <v>1103.203</v>
      </c>
    </row>
    <row r="27" spans="1:13" x14ac:dyDescent="0.15">
      <c r="A27" s="75">
        <v>240</v>
      </c>
      <c r="B27" s="60">
        <v>2618.895</v>
      </c>
      <c r="C27" s="61">
        <v>3022.6579999999999</v>
      </c>
      <c r="D27" s="62">
        <v>2928.7660000000001</v>
      </c>
      <c r="E27" s="60">
        <v>983.65549999999996</v>
      </c>
      <c r="F27" s="61">
        <v>1085.925</v>
      </c>
      <c r="G27" s="62">
        <v>1106.3040000000001</v>
      </c>
    </row>
    <row r="28" spans="1:13" x14ac:dyDescent="0.15">
      <c r="A28" s="75">
        <v>250</v>
      </c>
      <c r="B28" s="60">
        <v>2595.3560000000002</v>
      </c>
      <c r="C28" s="61">
        <v>3042.7860000000001</v>
      </c>
      <c r="D28" s="62">
        <v>2949.2530000000002</v>
      </c>
      <c r="E28" s="60">
        <v>952.30110000000002</v>
      </c>
      <c r="F28" s="61">
        <v>1084.749</v>
      </c>
      <c r="G28" s="62">
        <v>1081.211</v>
      </c>
    </row>
    <row r="29" spans="1:13" x14ac:dyDescent="0.15">
      <c r="A29" s="75">
        <v>260</v>
      </c>
      <c r="B29" s="60">
        <v>2615.4110000000001</v>
      </c>
      <c r="C29" s="61">
        <v>3089.6260000000002</v>
      </c>
      <c r="D29" s="62">
        <v>2981.7280000000001</v>
      </c>
      <c r="E29" s="60">
        <v>970.07989999999995</v>
      </c>
      <c r="F29" s="61">
        <v>1095.671</v>
      </c>
      <c r="G29" s="62">
        <v>1090.069</v>
      </c>
    </row>
    <row r="30" spans="1:13" x14ac:dyDescent="0.15">
      <c r="A30" s="75">
        <v>270</v>
      </c>
      <c r="B30" s="60">
        <v>2619.6489999999999</v>
      </c>
      <c r="C30" s="61">
        <v>3100.4630000000002</v>
      </c>
      <c r="D30" s="62">
        <v>2993.2489999999998</v>
      </c>
      <c r="E30" s="60">
        <v>964.81610000000001</v>
      </c>
      <c r="F30" s="61">
        <v>1097.3</v>
      </c>
      <c r="G30" s="62">
        <v>1089.26</v>
      </c>
    </row>
    <row r="31" spans="1:13" x14ac:dyDescent="0.15">
      <c r="A31" s="75">
        <v>280</v>
      </c>
      <c r="B31" s="60">
        <v>2611.8490000000002</v>
      </c>
      <c r="C31" s="61">
        <v>3067.4589999999998</v>
      </c>
      <c r="D31" s="62">
        <v>2973.3629999999998</v>
      </c>
      <c r="E31" s="60">
        <v>941.93719999999996</v>
      </c>
      <c r="F31" s="61">
        <v>1074.204</v>
      </c>
      <c r="G31" s="62">
        <v>1068.0329999999999</v>
      </c>
    </row>
    <row r="32" spans="1:13" x14ac:dyDescent="0.15">
      <c r="A32" s="75">
        <v>290</v>
      </c>
      <c r="B32" s="60">
        <v>2560.34</v>
      </c>
      <c r="C32" s="61">
        <v>3020.9409999999998</v>
      </c>
      <c r="D32" s="62">
        <v>2936.1819999999998</v>
      </c>
      <c r="E32" s="60">
        <v>928.36490000000003</v>
      </c>
      <c r="F32" s="61">
        <v>1075.3889999999999</v>
      </c>
      <c r="G32" s="62">
        <v>1058.0050000000001</v>
      </c>
    </row>
    <row r="33" spans="1:7" x14ac:dyDescent="0.15">
      <c r="A33" s="75">
        <v>300</v>
      </c>
      <c r="B33" s="60">
        <v>2522.5709999999999</v>
      </c>
      <c r="C33" s="61">
        <v>3013.2860000000001</v>
      </c>
      <c r="D33" s="62">
        <v>2918.9270000000001</v>
      </c>
      <c r="E33" s="60">
        <v>917.32489999999996</v>
      </c>
      <c r="F33" s="61">
        <v>1074.617</v>
      </c>
      <c r="G33" s="62">
        <v>1044.539</v>
      </c>
    </row>
    <row r="34" spans="1:7" x14ac:dyDescent="0.15">
      <c r="A34" s="75">
        <v>310</v>
      </c>
      <c r="B34" s="60">
        <v>2492.636</v>
      </c>
      <c r="C34" s="61">
        <v>2983.01</v>
      </c>
      <c r="D34" s="62">
        <v>2854.576</v>
      </c>
      <c r="E34" s="60">
        <v>882.12670000000003</v>
      </c>
      <c r="F34" s="61">
        <v>1052.1569999999999</v>
      </c>
      <c r="G34" s="62">
        <v>1015.842</v>
      </c>
    </row>
    <row r="35" spans="1:7" x14ac:dyDescent="0.15">
      <c r="A35" s="75">
        <v>320</v>
      </c>
      <c r="B35" s="60">
        <v>2459.13</v>
      </c>
      <c r="C35" s="61">
        <v>2949.7469999999998</v>
      </c>
      <c r="D35" s="62">
        <v>2828.672</v>
      </c>
      <c r="E35" s="60">
        <v>874.27890000000002</v>
      </c>
      <c r="F35" s="61">
        <v>1050.655</v>
      </c>
      <c r="G35" s="62">
        <v>1007.737</v>
      </c>
    </row>
    <row r="36" spans="1:7" x14ac:dyDescent="0.15">
      <c r="A36" s="75">
        <v>330</v>
      </c>
      <c r="B36" s="60">
        <v>2325.1260000000002</v>
      </c>
      <c r="C36" s="61">
        <v>2841.502</v>
      </c>
      <c r="D36" s="62">
        <v>2744.998</v>
      </c>
      <c r="E36" s="60">
        <v>831.04340000000002</v>
      </c>
      <c r="F36" s="61">
        <v>1027.376</v>
      </c>
      <c r="G36" s="62">
        <v>976.93920000000003</v>
      </c>
    </row>
    <row r="37" spans="1:7" x14ac:dyDescent="0.15">
      <c r="A37" s="75">
        <v>340</v>
      </c>
      <c r="B37" s="60">
        <v>2275.6089999999999</v>
      </c>
      <c r="C37" s="61">
        <v>2773.8409999999999</v>
      </c>
      <c r="D37" s="62">
        <v>2677.518</v>
      </c>
      <c r="E37" s="60">
        <v>815.37440000000004</v>
      </c>
      <c r="F37" s="61">
        <v>1011.977</v>
      </c>
      <c r="G37" s="62">
        <v>946.40319999999997</v>
      </c>
    </row>
    <row r="38" spans="1:7" x14ac:dyDescent="0.15">
      <c r="A38" s="75">
        <v>350</v>
      </c>
      <c r="B38" s="60">
        <v>2175.9520000000002</v>
      </c>
      <c r="C38" s="61">
        <v>2708.8820000000001</v>
      </c>
      <c r="D38" s="62">
        <v>2599.6750000000002</v>
      </c>
      <c r="E38" s="60">
        <v>776.65260000000001</v>
      </c>
      <c r="F38" s="61">
        <v>986.84680000000003</v>
      </c>
      <c r="G38" s="62">
        <v>910.8519</v>
      </c>
    </row>
    <row r="39" spans="1:7" x14ac:dyDescent="0.15">
      <c r="A39" s="75">
        <v>360</v>
      </c>
      <c r="B39" s="60">
        <v>2112.8319999999999</v>
      </c>
      <c r="C39" s="61">
        <v>2688.576</v>
      </c>
      <c r="D39" s="62">
        <v>2561.7339999999999</v>
      </c>
      <c r="E39" s="60">
        <v>759.50890000000004</v>
      </c>
      <c r="F39" s="61">
        <v>987.13879999999995</v>
      </c>
      <c r="G39" s="62">
        <v>900.51440000000002</v>
      </c>
    </row>
    <row r="40" spans="1:7" x14ac:dyDescent="0.15">
      <c r="A40" s="75">
        <v>370</v>
      </c>
      <c r="B40" s="60">
        <v>2057.3960000000002</v>
      </c>
      <c r="C40" s="61">
        <v>2626.442</v>
      </c>
      <c r="D40" s="62">
        <v>2511.5070000000001</v>
      </c>
      <c r="E40" s="60">
        <v>742.99900000000002</v>
      </c>
      <c r="F40" s="61">
        <v>969.87120000000004</v>
      </c>
      <c r="G40" s="62">
        <v>885.34649999999999</v>
      </c>
    </row>
    <row r="41" spans="1:7" x14ac:dyDescent="0.15">
      <c r="A41" s="75">
        <v>380</v>
      </c>
      <c r="B41" s="60">
        <v>1977.5840000000001</v>
      </c>
      <c r="C41" s="61">
        <v>2566.31</v>
      </c>
      <c r="D41" s="62">
        <v>2455.2919999999999</v>
      </c>
      <c r="E41" s="60">
        <v>723.65129999999999</v>
      </c>
      <c r="F41" s="61">
        <v>950.07299999999998</v>
      </c>
      <c r="G41" s="62">
        <v>873.6078</v>
      </c>
    </row>
    <row r="42" spans="1:7" x14ac:dyDescent="0.15">
      <c r="A42" s="75">
        <v>390</v>
      </c>
      <c r="B42" s="60">
        <v>1920.463</v>
      </c>
      <c r="C42" s="61">
        <v>2518.5250000000001</v>
      </c>
      <c r="D42" s="62">
        <v>2396.44</v>
      </c>
      <c r="E42" s="60">
        <v>697.18769999999995</v>
      </c>
      <c r="F42" s="61">
        <v>942.07560000000001</v>
      </c>
      <c r="G42" s="62">
        <v>859.60339999999997</v>
      </c>
    </row>
    <row r="43" spans="1:7" x14ac:dyDescent="0.15">
      <c r="A43" s="75">
        <v>400</v>
      </c>
      <c r="B43" s="60">
        <v>1892.0170000000001</v>
      </c>
      <c r="C43" s="61">
        <v>2500.6179999999999</v>
      </c>
      <c r="D43" s="62">
        <v>2391.627</v>
      </c>
      <c r="E43" s="60">
        <v>700.55799999999999</v>
      </c>
      <c r="F43" s="61">
        <v>950.12670000000003</v>
      </c>
      <c r="G43" s="62">
        <v>844.68470000000002</v>
      </c>
    </row>
    <row r="44" spans="1:7" ht="15" thickBot="1" x14ac:dyDescent="0.2">
      <c r="A44" s="76">
        <v>410</v>
      </c>
      <c r="B44" s="66">
        <v>1792.146</v>
      </c>
      <c r="C44" s="67">
        <v>2418.0070000000001</v>
      </c>
      <c r="D44" s="68">
        <v>2278.5219999999999</v>
      </c>
      <c r="E44" s="66">
        <v>654.19320000000005</v>
      </c>
      <c r="F44" s="67">
        <v>912.29150000000004</v>
      </c>
      <c r="G44" s="68">
        <v>808.99549999999999</v>
      </c>
    </row>
    <row r="45" spans="1:7" x14ac:dyDescent="0.15">
      <c r="A45" s="142"/>
      <c r="B45" s="101" t="s">
        <v>6</v>
      </c>
      <c r="C45" s="142"/>
      <c r="D45" s="142"/>
      <c r="E45" s="142"/>
      <c r="F45" s="142"/>
      <c r="G45" s="142"/>
    </row>
    <row r="46" spans="1:7" ht="15" thickBot="1" x14ac:dyDescent="0.2">
      <c r="A46" s="195" t="s">
        <v>506</v>
      </c>
      <c r="B46" s="142"/>
      <c r="C46" s="142"/>
      <c r="D46" s="142"/>
      <c r="E46" s="142"/>
      <c r="F46" s="142"/>
      <c r="G46" s="142"/>
    </row>
    <row r="47" spans="1:7" ht="15" thickBot="1" x14ac:dyDescent="0.2">
      <c r="A47" s="15" t="s">
        <v>414</v>
      </c>
      <c r="B47" s="15" t="s">
        <v>419</v>
      </c>
      <c r="C47" s="15" t="s">
        <v>416</v>
      </c>
      <c r="D47" s="46"/>
      <c r="E47" s="46"/>
      <c r="F47" s="46"/>
      <c r="G47" s="46"/>
    </row>
    <row r="48" spans="1:7" x14ac:dyDescent="0.15">
      <c r="A48" s="63">
        <v>5</v>
      </c>
      <c r="B48" s="110">
        <v>-7.4474025279332698</v>
      </c>
      <c r="C48" s="110">
        <v>-1.6073714020423999</v>
      </c>
      <c r="D48" s="153"/>
      <c r="E48" s="153"/>
      <c r="F48" s="153"/>
      <c r="G48" s="153"/>
    </row>
    <row r="49" spans="1:7" x14ac:dyDescent="0.15">
      <c r="A49" s="63">
        <v>15</v>
      </c>
      <c r="B49" s="110">
        <v>-9.0792852255152194</v>
      </c>
      <c r="C49" s="110">
        <v>-2.89003899085131</v>
      </c>
      <c r="D49" s="153"/>
      <c r="E49" s="153"/>
      <c r="F49" s="153"/>
      <c r="G49" s="153"/>
    </row>
    <row r="50" spans="1:7" x14ac:dyDescent="0.15">
      <c r="A50" s="63">
        <v>25</v>
      </c>
      <c r="B50" s="110">
        <v>-11.057573391275101</v>
      </c>
      <c r="C50" s="110">
        <v>-5.3255556654852603</v>
      </c>
      <c r="D50" s="153"/>
      <c r="E50" s="153"/>
      <c r="F50" s="153"/>
      <c r="G50" s="153"/>
    </row>
    <row r="51" spans="1:7" x14ac:dyDescent="0.15">
      <c r="A51" s="63">
        <v>35</v>
      </c>
      <c r="B51" s="110">
        <v>-12.5874758729045</v>
      </c>
      <c r="C51" s="110">
        <v>-7.7051224337581701</v>
      </c>
      <c r="D51" s="153"/>
      <c r="E51" s="153"/>
      <c r="F51" s="153"/>
      <c r="G51" s="153"/>
    </row>
    <row r="52" spans="1:7" x14ac:dyDescent="0.15">
      <c r="A52" s="63">
        <v>45</v>
      </c>
      <c r="B52" s="110">
        <v>-13.6009357977533</v>
      </c>
      <c r="C52" s="110">
        <v>-8.9633570087872503</v>
      </c>
      <c r="D52" s="153"/>
      <c r="E52" s="153"/>
      <c r="F52" s="153"/>
      <c r="G52" s="153"/>
    </row>
    <row r="53" spans="1:7" x14ac:dyDescent="0.15">
      <c r="A53" s="63">
        <v>55</v>
      </c>
      <c r="B53" s="110">
        <v>-11.8175703841803</v>
      </c>
      <c r="C53" s="110">
        <v>-8.3822760016557005</v>
      </c>
      <c r="D53" s="153"/>
      <c r="E53" s="153"/>
      <c r="F53" s="153"/>
      <c r="G53" s="153"/>
    </row>
    <row r="54" spans="1:7" x14ac:dyDescent="0.15">
      <c r="A54" s="63">
        <v>65</v>
      </c>
      <c r="B54" s="110">
        <v>-13.2642093291026</v>
      </c>
      <c r="C54" s="110">
        <v>-8.4866276301113004</v>
      </c>
      <c r="D54" s="153"/>
      <c r="E54" s="153"/>
      <c r="F54" s="153"/>
      <c r="G54" s="153"/>
    </row>
    <row r="55" spans="1:7" x14ac:dyDescent="0.15">
      <c r="A55" s="63">
        <v>75</v>
      </c>
      <c r="B55" s="110">
        <v>-12.688239024707601</v>
      </c>
      <c r="C55" s="110">
        <v>-7.8181503236590002</v>
      </c>
      <c r="D55" s="153"/>
      <c r="E55" s="153"/>
      <c r="F55" s="153"/>
      <c r="G55" s="153"/>
    </row>
    <row r="56" spans="1:7" x14ac:dyDescent="0.15">
      <c r="A56" s="63">
        <v>85</v>
      </c>
      <c r="B56" s="110">
        <v>-9.8952074379892707</v>
      </c>
      <c r="C56" s="110">
        <v>-6.4428658295962196</v>
      </c>
      <c r="D56" s="153"/>
      <c r="E56" s="153"/>
      <c r="F56" s="153"/>
      <c r="G56" s="153"/>
    </row>
    <row r="57" spans="1:7" x14ac:dyDescent="0.15">
      <c r="A57" s="63">
        <v>95</v>
      </c>
      <c r="B57" s="110">
        <v>-7.1023822607501099</v>
      </c>
      <c r="C57" s="110">
        <v>-3.9193054840000201</v>
      </c>
      <c r="D57" s="153"/>
      <c r="E57" s="153"/>
      <c r="F57" s="153"/>
      <c r="G57" s="153"/>
    </row>
    <row r="58" spans="1:7" x14ac:dyDescent="0.15">
      <c r="A58" s="63">
        <v>105</v>
      </c>
      <c r="B58" s="110">
        <v>-5.58538553831999</v>
      </c>
      <c r="C58" s="110">
        <v>-3.91487275175571</v>
      </c>
      <c r="D58" s="153"/>
      <c r="E58" s="153"/>
      <c r="F58" s="153"/>
      <c r="G58" s="153"/>
    </row>
    <row r="59" spans="1:7" x14ac:dyDescent="0.15">
      <c r="A59" s="63">
        <v>115</v>
      </c>
      <c r="B59" s="110">
        <v>-3.7337653054804698</v>
      </c>
      <c r="C59" s="110">
        <v>-3.23420812797437</v>
      </c>
      <c r="D59" s="153"/>
      <c r="E59" s="153"/>
      <c r="F59" s="153"/>
      <c r="G59" s="153"/>
    </row>
    <row r="60" spans="1:7" x14ac:dyDescent="0.15">
      <c r="A60" s="63">
        <v>125</v>
      </c>
      <c r="B60" s="110">
        <v>-2.4290255667172298</v>
      </c>
      <c r="C60" s="110">
        <v>-2.9648317353033602</v>
      </c>
      <c r="D60" s="153"/>
      <c r="E60" s="153"/>
      <c r="F60" s="153"/>
      <c r="G60" s="153"/>
    </row>
    <row r="61" spans="1:7" x14ac:dyDescent="0.15">
      <c r="A61" s="63">
        <v>135</v>
      </c>
      <c r="B61" s="110">
        <v>3.4507000015747198</v>
      </c>
      <c r="C61" s="110">
        <v>-0.22764372067806901</v>
      </c>
      <c r="D61" s="153"/>
      <c r="E61" s="153"/>
      <c r="F61" s="153"/>
      <c r="G61" s="153"/>
    </row>
    <row r="62" spans="1:7" x14ac:dyDescent="0.15">
      <c r="A62" s="63">
        <v>145</v>
      </c>
      <c r="B62" s="110">
        <v>6.1870456903394198</v>
      </c>
      <c r="C62" s="110">
        <v>1.18051285056496</v>
      </c>
      <c r="D62" s="153"/>
      <c r="E62" s="153"/>
      <c r="F62" s="153"/>
      <c r="G62" s="153"/>
    </row>
    <row r="63" spans="1:7" x14ac:dyDescent="0.15">
      <c r="A63" s="63">
        <v>155</v>
      </c>
      <c r="B63" s="110">
        <v>8.6725685565802397</v>
      </c>
      <c r="C63" s="110">
        <v>1.7410759550143</v>
      </c>
      <c r="D63" s="153"/>
      <c r="E63" s="153"/>
      <c r="F63" s="153"/>
      <c r="G63" s="153"/>
    </row>
    <row r="64" spans="1:7" x14ac:dyDescent="0.15">
      <c r="A64" s="63">
        <v>165</v>
      </c>
      <c r="B64" s="110">
        <v>10.377270366146099</v>
      </c>
      <c r="C64" s="110">
        <v>1.3922346811344899</v>
      </c>
      <c r="D64" s="153"/>
      <c r="E64" s="153"/>
      <c r="F64" s="153"/>
      <c r="G64" s="153"/>
    </row>
    <row r="65" spans="1:7" x14ac:dyDescent="0.15">
      <c r="A65" s="63">
        <v>180</v>
      </c>
      <c r="B65" s="110">
        <v>10.491229151205401</v>
      </c>
      <c r="C65" s="110">
        <v>0.14178897679890601</v>
      </c>
      <c r="D65" s="153"/>
      <c r="E65" s="153"/>
      <c r="F65" s="153"/>
      <c r="G65" s="153"/>
    </row>
    <row r="66" spans="1:7" x14ac:dyDescent="0.15">
      <c r="A66" s="63">
        <v>195</v>
      </c>
      <c r="B66" s="110">
        <v>9.5376335357959405</v>
      </c>
      <c r="C66" s="110">
        <v>-2.2073266499672499</v>
      </c>
      <c r="D66" s="193"/>
      <c r="E66" s="273"/>
      <c r="F66" s="273"/>
      <c r="G66" s="273"/>
    </row>
    <row r="67" spans="1:7" x14ac:dyDescent="0.15">
      <c r="A67" s="63">
        <v>205</v>
      </c>
      <c r="B67" s="110">
        <v>8.9686483054815902</v>
      </c>
      <c r="C67" s="110">
        <v>-3.1361749722495</v>
      </c>
      <c r="D67" s="153"/>
      <c r="E67" s="153"/>
      <c r="F67" s="153"/>
      <c r="G67" s="153"/>
    </row>
    <row r="68" spans="1:7" x14ac:dyDescent="0.15">
      <c r="A68" s="63">
        <v>215</v>
      </c>
      <c r="B68" s="110">
        <v>7.44352739293008</v>
      </c>
      <c r="C68" s="110">
        <v>-3.9745456479122598</v>
      </c>
      <c r="D68" s="153"/>
      <c r="E68" s="153"/>
      <c r="F68" s="153"/>
      <c r="G68" s="153"/>
    </row>
    <row r="69" spans="1:7" x14ac:dyDescent="0.15">
      <c r="A69" s="63">
        <v>225</v>
      </c>
      <c r="B69" s="110">
        <v>8.2213538185012496</v>
      </c>
      <c r="C69" s="110">
        <v>-1.9125919285464501</v>
      </c>
      <c r="D69" s="153"/>
      <c r="E69" s="153"/>
      <c r="F69" s="153"/>
      <c r="G69" s="153"/>
    </row>
    <row r="70" spans="1:7" x14ac:dyDescent="0.15">
      <c r="A70" s="63">
        <v>235</v>
      </c>
      <c r="B70" s="110">
        <v>6.16849990109327</v>
      </c>
      <c r="C70" s="110">
        <v>-0.85375971343666002</v>
      </c>
      <c r="D70" s="153"/>
      <c r="E70" s="153"/>
      <c r="F70" s="153"/>
      <c r="G70" s="153"/>
    </row>
    <row r="71" spans="1:7" x14ac:dyDescent="0.15">
      <c r="A71" s="63">
        <v>245</v>
      </c>
      <c r="B71" s="110">
        <v>4.3726749202803603</v>
      </c>
      <c r="C71" s="110">
        <v>-0.203469392945826</v>
      </c>
      <c r="D71" s="153"/>
      <c r="E71" s="153"/>
      <c r="F71" s="153"/>
      <c r="G71" s="153"/>
    </row>
    <row r="72" spans="1:7" x14ac:dyDescent="0.15">
      <c r="A72" s="63">
        <v>255</v>
      </c>
      <c r="B72" s="110">
        <v>1.7629873767180899</v>
      </c>
      <c r="C72" s="110">
        <v>-0.184378852190663</v>
      </c>
      <c r="D72" s="153"/>
      <c r="E72" s="153"/>
      <c r="F72" s="153"/>
      <c r="G72" s="153"/>
    </row>
    <row r="73" spans="1:7" x14ac:dyDescent="0.15">
      <c r="A73" s="63">
        <v>265</v>
      </c>
      <c r="B73" s="110">
        <v>-0.35581061777719097</v>
      </c>
      <c r="C73" s="110">
        <v>-0.44689640316906398</v>
      </c>
      <c r="D73" s="153"/>
      <c r="E73" s="153"/>
      <c r="F73" s="153"/>
      <c r="G73" s="153"/>
    </row>
    <row r="74" spans="1:7" x14ac:dyDescent="0.15">
      <c r="A74" s="63">
        <v>275</v>
      </c>
      <c r="B74" s="110">
        <v>-1.6777398469307601</v>
      </c>
      <c r="C74" s="110">
        <v>-0.92288655269145903</v>
      </c>
      <c r="D74" s="153"/>
      <c r="E74" s="153"/>
      <c r="F74" s="153"/>
      <c r="G74" s="153"/>
    </row>
    <row r="75" spans="1:7" x14ac:dyDescent="0.15">
      <c r="A75" s="63">
        <v>285</v>
      </c>
      <c r="B75" s="110">
        <v>-1.9127932587820999</v>
      </c>
      <c r="C75" s="110">
        <v>-0.99331894196034198</v>
      </c>
      <c r="D75" s="153"/>
      <c r="E75" s="153"/>
      <c r="F75" s="153"/>
      <c r="G75" s="153"/>
    </row>
    <row r="76" spans="1:7" x14ac:dyDescent="0.15">
      <c r="A76" s="63">
        <v>295</v>
      </c>
      <c r="B76" s="110">
        <v>-3.67229173573828</v>
      </c>
      <c r="C76" s="110">
        <v>-1.6347449975985699</v>
      </c>
      <c r="D76" s="153"/>
      <c r="E76" s="153"/>
      <c r="F76" s="153"/>
      <c r="G76" s="153"/>
    </row>
    <row r="77" spans="1:7" x14ac:dyDescent="0.15">
      <c r="A77" s="63">
        <v>305</v>
      </c>
      <c r="B77" s="110">
        <v>-4.6056460990139696</v>
      </c>
      <c r="C77" s="110">
        <v>-1.66949024832416</v>
      </c>
      <c r="D77" s="153"/>
      <c r="E77" s="153"/>
      <c r="F77" s="153"/>
      <c r="G77" s="153"/>
    </row>
    <row r="78" spans="1:7" x14ac:dyDescent="0.15">
      <c r="A78" s="63">
        <v>315</v>
      </c>
      <c r="B78" s="110">
        <v>-5.8343177897155698</v>
      </c>
      <c r="C78" s="110">
        <v>-2.0223422260577602</v>
      </c>
      <c r="D78" s="153"/>
      <c r="E78" s="153"/>
      <c r="F78" s="153"/>
      <c r="G78" s="153"/>
    </row>
    <row r="79" spans="1:7" x14ac:dyDescent="0.15">
      <c r="A79" s="63">
        <v>325</v>
      </c>
      <c r="B79" s="110">
        <v>-6.58958388513771</v>
      </c>
      <c r="C79" s="110">
        <v>-2.3887533945332802</v>
      </c>
      <c r="D79" s="153"/>
      <c r="E79" s="153"/>
      <c r="F79" s="153"/>
      <c r="G79" s="153"/>
    </row>
    <row r="80" spans="1:7" x14ac:dyDescent="0.15">
      <c r="A80" s="63">
        <v>335</v>
      </c>
      <c r="B80" s="110">
        <v>-7.1140915604956501</v>
      </c>
      <c r="C80" s="110">
        <v>-2.3686675533104702</v>
      </c>
      <c r="D80" s="153"/>
      <c r="E80" s="153"/>
      <c r="F80" s="153"/>
      <c r="G80" s="153"/>
    </row>
    <row r="81" spans="1:7" x14ac:dyDescent="0.15">
      <c r="A81" s="63">
        <v>345</v>
      </c>
      <c r="B81" s="110">
        <v>-6.9273721216845496</v>
      </c>
      <c r="C81" s="110">
        <v>-2.1317949139665102</v>
      </c>
      <c r="D81" s="153"/>
      <c r="E81" s="153"/>
      <c r="F81" s="153"/>
      <c r="G81" s="153"/>
    </row>
    <row r="82" spans="1:7" x14ac:dyDescent="0.15">
      <c r="A82" s="63">
        <v>355</v>
      </c>
      <c r="B82" s="110">
        <v>-6.7381295779141901</v>
      </c>
      <c r="C82" s="110">
        <v>-2.1890607685218701</v>
      </c>
      <c r="D82" s="153"/>
      <c r="E82" s="153"/>
      <c r="F82" s="153"/>
      <c r="G82" s="153"/>
    </row>
    <row r="83" spans="1:7" x14ac:dyDescent="0.15">
      <c r="A83" s="63">
        <v>365</v>
      </c>
      <c r="B83" s="110">
        <v>-4.9296308157856403</v>
      </c>
      <c r="C83" s="110">
        <v>-1.37726395204036</v>
      </c>
      <c r="D83" s="153"/>
      <c r="E83" s="153"/>
      <c r="F83" s="153"/>
      <c r="G83" s="153"/>
    </row>
    <row r="84" spans="1:7" x14ac:dyDescent="0.15">
      <c r="A84" s="63">
        <v>375</v>
      </c>
      <c r="B84" s="110">
        <v>-4.8574117836619397</v>
      </c>
      <c r="C84" s="110">
        <v>-1.24054924299976</v>
      </c>
      <c r="D84" s="153"/>
      <c r="E84" s="153"/>
      <c r="F84" s="153"/>
      <c r="G84" s="153"/>
    </row>
    <row r="85" spans="1:7" x14ac:dyDescent="0.15">
      <c r="A85" s="63">
        <v>385</v>
      </c>
      <c r="B85" s="110">
        <v>-5.1082288189043101</v>
      </c>
      <c r="C85" s="110">
        <v>-1.4044166166509</v>
      </c>
      <c r="D85" s="153"/>
      <c r="E85" s="153"/>
      <c r="F85" s="153"/>
      <c r="G85" s="153"/>
    </row>
    <row r="86" spans="1:7" x14ac:dyDescent="0.15">
      <c r="A86" s="63">
        <v>395</v>
      </c>
      <c r="B86" s="110">
        <v>-6.3333260500030102</v>
      </c>
      <c r="C86" s="110">
        <v>-2.14691840043657</v>
      </c>
      <c r="D86" s="153"/>
      <c r="E86" s="153"/>
      <c r="F86" s="153"/>
      <c r="G86" s="153"/>
    </row>
    <row r="87" spans="1:7" ht="15" thickBot="1" x14ac:dyDescent="0.2">
      <c r="A87" s="69">
        <v>405</v>
      </c>
      <c r="B87" s="111">
        <v>-7.37989720575339</v>
      </c>
      <c r="C87" s="111">
        <v>-2.7685381692354998</v>
      </c>
      <c r="D87" s="153"/>
      <c r="E87" s="153"/>
      <c r="F87" s="153"/>
      <c r="G87" s="153"/>
    </row>
    <row r="88" spans="1:7" x14ac:dyDescent="0.15">
      <c r="A88" s="46"/>
      <c r="B88" s="153"/>
      <c r="C88" s="153"/>
      <c r="D88" s="153"/>
      <c r="E88" s="153"/>
      <c r="F88" s="153"/>
      <c r="G88" s="153"/>
    </row>
    <row r="89" spans="1:7" ht="15" thickBot="1" x14ac:dyDescent="0.2">
      <c r="A89" s="195" t="s">
        <v>507</v>
      </c>
    </row>
    <row r="90" spans="1:7" ht="15" thickBot="1" x14ac:dyDescent="0.2">
      <c r="A90" s="16" t="s">
        <v>414</v>
      </c>
      <c r="B90" s="241" t="s">
        <v>415</v>
      </c>
      <c r="C90" s="242"/>
      <c r="D90" s="242"/>
      <c r="E90" s="241" t="s">
        <v>416</v>
      </c>
      <c r="F90" s="242"/>
      <c r="G90" s="243"/>
    </row>
    <row r="91" spans="1:7" x14ac:dyDescent="0.15">
      <c r="A91" s="75">
        <v>0</v>
      </c>
      <c r="B91" s="60">
        <v>3140.8249999999998</v>
      </c>
      <c r="C91" s="61">
        <v>2895.1979999999999</v>
      </c>
      <c r="D91" s="61">
        <v>3044.857</v>
      </c>
      <c r="E91" s="60">
        <v>2160.16</v>
      </c>
      <c r="F91" s="61">
        <v>2211.779</v>
      </c>
      <c r="G91" s="62">
        <v>2382.36</v>
      </c>
    </row>
    <row r="92" spans="1:7" x14ac:dyDescent="0.15">
      <c r="A92" s="75">
        <v>10</v>
      </c>
      <c r="B92" s="60">
        <v>3069.1880000000001</v>
      </c>
      <c r="C92" s="61">
        <v>2808.0990000000002</v>
      </c>
      <c r="D92" s="61">
        <v>2957.0039999999999</v>
      </c>
      <c r="E92" s="60">
        <v>2134.9630000000002</v>
      </c>
      <c r="F92" s="61">
        <v>2107.3809999999999</v>
      </c>
      <c r="G92" s="62">
        <v>2352.3440000000001</v>
      </c>
    </row>
    <row r="93" spans="1:7" x14ac:dyDescent="0.15">
      <c r="A93" s="75">
        <v>20</v>
      </c>
      <c r="B93" s="60">
        <v>2896.5340000000001</v>
      </c>
      <c r="C93" s="61">
        <v>2693.1260000000002</v>
      </c>
      <c r="D93" s="61">
        <v>2809.7710000000002</v>
      </c>
      <c r="E93" s="60">
        <v>1985.8969999999999</v>
      </c>
      <c r="F93" s="61">
        <v>1997.588</v>
      </c>
      <c r="G93" s="62">
        <v>2209.0479999999998</v>
      </c>
    </row>
    <row r="94" spans="1:7" x14ac:dyDescent="0.15">
      <c r="A94" s="75">
        <v>30</v>
      </c>
      <c r="B94" s="60">
        <v>2752.18</v>
      </c>
      <c r="C94" s="61">
        <v>2572.328</v>
      </c>
      <c r="D94" s="61">
        <v>2637.7249999999999</v>
      </c>
      <c r="E94" s="60">
        <v>1881.7719999999999</v>
      </c>
      <c r="F94" s="61">
        <v>1895.7809999999999</v>
      </c>
      <c r="G94" s="62">
        <v>2087.88</v>
      </c>
    </row>
    <row r="95" spans="1:7" x14ac:dyDescent="0.15">
      <c r="A95" s="75">
        <v>40</v>
      </c>
      <c r="B95" s="60">
        <v>2685.1329999999998</v>
      </c>
      <c r="C95" s="61">
        <v>2447.4789999999998</v>
      </c>
      <c r="D95" s="61">
        <v>2560.6120000000001</v>
      </c>
      <c r="E95" s="60">
        <v>1802.7249999999999</v>
      </c>
      <c r="F95" s="61">
        <v>1862.3720000000001</v>
      </c>
      <c r="G95" s="62">
        <v>2005.27</v>
      </c>
    </row>
    <row r="96" spans="1:7" x14ac:dyDescent="0.15">
      <c r="A96" s="75">
        <v>50</v>
      </c>
      <c r="B96" s="60">
        <v>2567.3159999999998</v>
      </c>
      <c r="C96" s="61">
        <v>2367.7530000000002</v>
      </c>
      <c r="D96" s="61">
        <v>2452.0450000000001</v>
      </c>
      <c r="E96" s="60">
        <v>1685.674</v>
      </c>
      <c r="F96" s="61">
        <v>1716.9760000000001</v>
      </c>
      <c r="G96" s="62">
        <v>1835.777</v>
      </c>
    </row>
    <row r="97" spans="1:7" x14ac:dyDescent="0.15">
      <c r="A97" s="75">
        <v>60</v>
      </c>
      <c r="B97" s="60">
        <v>2420.4850000000001</v>
      </c>
      <c r="C97" s="61">
        <v>2205.739</v>
      </c>
      <c r="D97" s="61">
        <v>2297.9780000000001</v>
      </c>
      <c r="E97" s="60">
        <v>1570.4469999999999</v>
      </c>
      <c r="F97" s="61">
        <v>1555.9480000000001</v>
      </c>
      <c r="G97" s="62">
        <v>1681.221</v>
      </c>
    </row>
    <row r="98" spans="1:7" x14ac:dyDescent="0.15">
      <c r="A98" s="75">
        <v>70</v>
      </c>
      <c r="B98" s="60">
        <v>2317.817</v>
      </c>
      <c r="C98" s="61">
        <v>2081.3150000000001</v>
      </c>
      <c r="D98" s="61">
        <v>2174.5349999999999</v>
      </c>
      <c r="E98" s="60">
        <v>1438.1590000000001</v>
      </c>
      <c r="F98" s="61">
        <v>1443.0709999999999</v>
      </c>
      <c r="G98" s="62">
        <v>1548.3630000000001</v>
      </c>
    </row>
    <row r="99" spans="1:7" x14ac:dyDescent="0.15">
      <c r="A99" s="75">
        <v>80</v>
      </c>
      <c r="B99" s="60">
        <v>2227.181</v>
      </c>
      <c r="C99" s="61">
        <v>2043.1379999999999</v>
      </c>
      <c r="D99" s="61">
        <v>2084.75</v>
      </c>
      <c r="E99" s="60">
        <v>1366.35</v>
      </c>
      <c r="F99" s="61">
        <v>1349.8820000000001</v>
      </c>
      <c r="G99" s="62">
        <v>1464.721</v>
      </c>
    </row>
    <row r="100" spans="1:7" x14ac:dyDescent="0.15">
      <c r="A100" s="75">
        <v>90</v>
      </c>
      <c r="B100" s="60">
        <v>2210.223</v>
      </c>
      <c r="C100" s="61">
        <v>2009.8520000000001</v>
      </c>
      <c r="D100" s="61">
        <v>2045.5440000000001</v>
      </c>
      <c r="E100" s="60">
        <v>1331.4179999999999</v>
      </c>
      <c r="F100" s="61">
        <v>1299.4659999999999</v>
      </c>
      <c r="G100" s="62">
        <v>1400.588</v>
      </c>
    </row>
    <row r="101" spans="1:7" x14ac:dyDescent="0.15">
      <c r="A101" s="75">
        <v>100</v>
      </c>
      <c r="B101" s="60">
        <v>2083.2710000000002</v>
      </c>
      <c r="C101" s="61">
        <v>1895.1020000000001</v>
      </c>
      <c r="D101" s="61">
        <v>1932.201</v>
      </c>
      <c r="E101" s="60">
        <v>1233.53</v>
      </c>
      <c r="F101" s="61">
        <v>1202.4949999999999</v>
      </c>
      <c r="G101" s="62">
        <v>1330.9739999999999</v>
      </c>
    </row>
    <row r="102" spans="1:7" x14ac:dyDescent="0.15">
      <c r="A102" s="75">
        <v>110</v>
      </c>
      <c r="B102" s="60">
        <v>2052.2399999999998</v>
      </c>
      <c r="C102" s="61">
        <v>1863.0619999999999</v>
      </c>
      <c r="D102" s="61">
        <v>1979.4010000000001</v>
      </c>
      <c r="E102" s="60">
        <v>1182.481</v>
      </c>
      <c r="F102" s="61">
        <v>1172.2260000000001</v>
      </c>
      <c r="G102" s="62">
        <v>1288.0740000000001</v>
      </c>
    </row>
    <row r="103" spans="1:7" x14ac:dyDescent="0.15">
      <c r="A103" s="75">
        <v>120</v>
      </c>
      <c r="B103" s="60">
        <v>2047.52</v>
      </c>
      <c r="C103" s="61">
        <v>1876.829</v>
      </c>
      <c r="D103" s="61">
        <v>1982.12</v>
      </c>
      <c r="E103" s="60">
        <v>1166.0930000000001</v>
      </c>
      <c r="F103" s="61">
        <v>1124.4010000000001</v>
      </c>
      <c r="G103" s="62">
        <v>1238.3789999999999</v>
      </c>
    </row>
    <row r="104" spans="1:7" x14ac:dyDescent="0.15">
      <c r="A104" s="75">
        <v>130</v>
      </c>
      <c r="B104" s="60">
        <v>2062.826</v>
      </c>
      <c r="C104" s="61">
        <v>1892.501</v>
      </c>
      <c r="D104" s="61">
        <v>2011.345</v>
      </c>
      <c r="E104" s="60">
        <v>1127.4680000000001</v>
      </c>
      <c r="F104" s="61">
        <v>1090.192</v>
      </c>
      <c r="G104" s="62">
        <v>1190.1220000000001</v>
      </c>
    </row>
    <row r="105" spans="1:7" x14ac:dyDescent="0.15">
      <c r="A105" s="75">
        <v>140</v>
      </c>
      <c r="B105" s="60">
        <v>2052.9760000000001</v>
      </c>
      <c r="C105" s="61">
        <v>1885.3920000000001</v>
      </c>
      <c r="D105" s="61">
        <v>2044.33</v>
      </c>
      <c r="E105" s="60">
        <v>1079.0719999999999</v>
      </c>
      <c r="F105" s="61">
        <v>1063.5440000000001</v>
      </c>
      <c r="G105" s="62">
        <v>1162.837</v>
      </c>
    </row>
    <row r="106" spans="1:7" x14ac:dyDescent="0.15">
      <c r="A106" s="75">
        <v>150</v>
      </c>
      <c r="B106" s="60">
        <v>2143.4369999999999</v>
      </c>
      <c r="C106" s="61">
        <v>1963.396</v>
      </c>
      <c r="D106" s="61">
        <v>2149.9029999999998</v>
      </c>
      <c r="E106" s="60">
        <v>1104.1690000000001</v>
      </c>
      <c r="F106" s="61">
        <v>1076.856</v>
      </c>
      <c r="G106" s="62">
        <v>1183.519</v>
      </c>
    </row>
    <row r="107" spans="1:7" x14ac:dyDescent="0.15">
      <c r="A107" s="75">
        <v>160</v>
      </c>
      <c r="B107" s="60">
        <v>2262.826</v>
      </c>
      <c r="C107" s="61">
        <v>2112.335</v>
      </c>
      <c r="D107" s="61">
        <v>2280.2370000000001</v>
      </c>
      <c r="E107" s="60">
        <v>1119.252</v>
      </c>
      <c r="F107" s="61">
        <v>1101.692</v>
      </c>
      <c r="G107" s="62">
        <v>1192.5730000000001</v>
      </c>
    </row>
    <row r="108" spans="1:7" x14ac:dyDescent="0.15">
      <c r="A108" s="75">
        <v>170</v>
      </c>
      <c r="B108" s="60">
        <v>2513.8440000000001</v>
      </c>
      <c r="C108" s="61">
        <v>2421.826</v>
      </c>
      <c r="D108" s="61">
        <v>2564.8560000000002</v>
      </c>
      <c r="E108" s="60">
        <v>1106.6949999999999</v>
      </c>
      <c r="F108" s="61">
        <v>1089.5730000000001</v>
      </c>
      <c r="G108" s="62">
        <v>1201.1489999999999</v>
      </c>
    </row>
    <row r="109" spans="1:7" x14ac:dyDescent="0.15">
      <c r="A109" s="167">
        <v>180</v>
      </c>
      <c r="B109" s="250" t="s">
        <v>428</v>
      </c>
      <c r="C109" s="251"/>
      <c r="D109" s="251"/>
      <c r="E109" s="250" t="s">
        <v>428</v>
      </c>
      <c r="F109" s="251"/>
      <c r="G109" s="252"/>
    </row>
    <row r="110" spans="1:7" x14ac:dyDescent="0.15">
      <c r="A110" s="75">
        <v>190</v>
      </c>
      <c r="B110" s="60">
        <v>2484.7269999999999</v>
      </c>
      <c r="C110" s="61">
        <v>2390.7280000000001</v>
      </c>
      <c r="D110" s="61">
        <v>2589.4259999999999</v>
      </c>
      <c r="E110" s="60">
        <v>1037.366</v>
      </c>
      <c r="F110" s="61">
        <v>1015.148</v>
      </c>
      <c r="G110" s="62">
        <v>1108.6659999999999</v>
      </c>
    </row>
    <row r="111" spans="1:7" x14ac:dyDescent="0.15">
      <c r="A111" s="75">
        <v>200</v>
      </c>
      <c r="B111" s="60">
        <v>2630.511</v>
      </c>
      <c r="C111" s="61">
        <v>2491.7489999999998</v>
      </c>
      <c r="D111" s="61">
        <v>2740.6080000000002</v>
      </c>
      <c r="E111" s="60">
        <v>1040.5820000000001</v>
      </c>
      <c r="F111" s="61">
        <v>1012.179</v>
      </c>
      <c r="G111" s="62">
        <v>1101.597</v>
      </c>
    </row>
    <row r="112" spans="1:7" x14ac:dyDescent="0.15">
      <c r="A112" s="75">
        <v>210</v>
      </c>
      <c r="B112" s="60">
        <v>2751.4180000000001</v>
      </c>
      <c r="C112" s="61">
        <v>2593.259</v>
      </c>
      <c r="D112" s="61">
        <v>2870.1619999999998</v>
      </c>
      <c r="E112" s="60">
        <v>1023.091</v>
      </c>
      <c r="F112" s="61">
        <v>999.21370000000002</v>
      </c>
      <c r="G112" s="62">
        <v>1097.106</v>
      </c>
    </row>
    <row r="113" spans="1:7" x14ac:dyDescent="0.15">
      <c r="A113" s="75">
        <v>220</v>
      </c>
      <c r="B113" s="60">
        <v>2863.5419999999999</v>
      </c>
      <c r="C113" s="61">
        <v>2705.45</v>
      </c>
      <c r="D113" s="61">
        <v>2965.433</v>
      </c>
      <c r="E113" s="60">
        <v>971.84439999999995</v>
      </c>
      <c r="F113" s="61">
        <v>960.92079999999999</v>
      </c>
      <c r="G113" s="62">
        <v>1061.1600000000001</v>
      </c>
    </row>
    <row r="114" spans="1:7" x14ac:dyDescent="0.15">
      <c r="A114" s="75">
        <v>230</v>
      </c>
      <c r="B114" s="60">
        <v>2973.13</v>
      </c>
      <c r="C114" s="61">
        <v>2826.92</v>
      </c>
      <c r="D114" s="61">
        <v>3084.0169999999998</v>
      </c>
      <c r="E114" s="60">
        <v>976.44669999999996</v>
      </c>
      <c r="F114" s="61">
        <v>965.12729999999999</v>
      </c>
      <c r="G114" s="62">
        <v>1071.29</v>
      </c>
    </row>
    <row r="115" spans="1:7" x14ac:dyDescent="0.15">
      <c r="A115" s="75">
        <v>240</v>
      </c>
      <c r="B115" s="60">
        <v>3056.0830000000001</v>
      </c>
      <c r="C115" s="61">
        <v>2913.4029999999998</v>
      </c>
      <c r="D115" s="61">
        <v>3176.3620000000001</v>
      </c>
      <c r="E115" s="60">
        <v>975.87559999999996</v>
      </c>
      <c r="F115" s="61">
        <v>969.82140000000004</v>
      </c>
      <c r="G115" s="62">
        <v>1073.2470000000001</v>
      </c>
    </row>
    <row r="116" spans="1:7" x14ac:dyDescent="0.15">
      <c r="A116" s="75">
        <v>250</v>
      </c>
      <c r="B116" s="60">
        <v>3044.9580000000001</v>
      </c>
      <c r="C116" s="61">
        <v>2900.36</v>
      </c>
      <c r="D116" s="61">
        <v>3133.9140000000002</v>
      </c>
      <c r="E116" s="60">
        <v>961.26570000000004</v>
      </c>
      <c r="F116" s="61">
        <v>945.15340000000003</v>
      </c>
      <c r="G116" s="62">
        <v>1043.8219999999999</v>
      </c>
    </row>
    <row r="117" spans="1:7" x14ac:dyDescent="0.15">
      <c r="A117" s="75">
        <v>260</v>
      </c>
      <c r="B117" s="60">
        <v>3083.3980000000001</v>
      </c>
      <c r="C117" s="61">
        <v>2933.2429999999999</v>
      </c>
      <c r="D117" s="61">
        <v>3158.1350000000002</v>
      </c>
      <c r="E117" s="60">
        <v>962.12760000000003</v>
      </c>
      <c r="F117" s="61">
        <v>946.96100000000001</v>
      </c>
      <c r="G117" s="62">
        <v>1045.904</v>
      </c>
    </row>
    <row r="118" spans="1:7" x14ac:dyDescent="0.15">
      <c r="A118" s="75">
        <v>270</v>
      </c>
      <c r="B118" s="60">
        <v>3077.0010000000002</v>
      </c>
      <c r="C118" s="61">
        <v>2939.1959999999999</v>
      </c>
      <c r="D118" s="61">
        <v>3128.4520000000002</v>
      </c>
      <c r="E118" s="60">
        <v>960.91589999999997</v>
      </c>
      <c r="F118" s="61">
        <v>950.50340000000006</v>
      </c>
      <c r="G118" s="62">
        <v>1038.0940000000001</v>
      </c>
    </row>
    <row r="119" spans="1:7" x14ac:dyDescent="0.15">
      <c r="A119" s="75">
        <v>280</v>
      </c>
      <c r="B119" s="60">
        <v>3051.9850000000001</v>
      </c>
      <c r="C119" s="61">
        <v>2913.2179999999998</v>
      </c>
      <c r="D119" s="61">
        <v>3097.0569999999998</v>
      </c>
      <c r="E119" s="60">
        <v>938.91380000000004</v>
      </c>
      <c r="F119" s="61">
        <v>916.73620000000005</v>
      </c>
      <c r="G119" s="62">
        <v>1025.1079999999999</v>
      </c>
    </row>
    <row r="120" spans="1:7" x14ac:dyDescent="0.15">
      <c r="A120" s="75">
        <v>290</v>
      </c>
      <c r="B120" s="60">
        <v>3029.2570000000001</v>
      </c>
      <c r="C120" s="61">
        <v>2889.41</v>
      </c>
      <c r="D120" s="61">
        <v>3043.2440000000001</v>
      </c>
      <c r="E120" s="60">
        <v>938.43960000000004</v>
      </c>
      <c r="F120" s="61">
        <v>916.10979999999995</v>
      </c>
      <c r="G120" s="62">
        <v>1006.069</v>
      </c>
    </row>
    <row r="121" spans="1:7" x14ac:dyDescent="0.15">
      <c r="A121" s="75">
        <v>300</v>
      </c>
      <c r="B121" s="60">
        <v>2998.1550000000002</v>
      </c>
      <c r="C121" s="61">
        <v>2872.4740000000002</v>
      </c>
      <c r="D121" s="61">
        <v>2994.4070000000002</v>
      </c>
      <c r="E121" s="60">
        <v>922.85209999999995</v>
      </c>
      <c r="F121" s="61">
        <v>892.69830000000002</v>
      </c>
      <c r="G121" s="62">
        <v>1009.727</v>
      </c>
    </row>
    <row r="122" spans="1:7" x14ac:dyDescent="0.15">
      <c r="A122" s="75">
        <v>310</v>
      </c>
      <c r="B122" s="60">
        <v>2933.6419999999998</v>
      </c>
      <c r="C122" s="61">
        <v>2805.1759999999999</v>
      </c>
      <c r="D122" s="61">
        <v>2898.4740000000002</v>
      </c>
      <c r="E122" s="60">
        <v>888.43650000000002</v>
      </c>
      <c r="F122" s="61">
        <v>855.3066</v>
      </c>
      <c r="G122" s="62">
        <v>971.82889999999998</v>
      </c>
    </row>
    <row r="123" spans="1:7" x14ac:dyDescent="0.15">
      <c r="A123" s="75">
        <v>320</v>
      </c>
      <c r="B123" s="60">
        <v>2924.252</v>
      </c>
      <c r="C123" s="61">
        <v>2798.9960000000001</v>
      </c>
      <c r="D123" s="61">
        <v>2874.4029999999998</v>
      </c>
      <c r="E123" s="60">
        <v>882.23339999999996</v>
      </c>
      <c r="F123" s="61">
        <v>859.82150000000001</v>
      </c>
      <c r="G123" s="62">
        <v>968.28750000000002</v>
      </c>
    </row>
    <row r="124" spans="1:7" x14ac:dyDescent="0.15">
      <c r="A124" s="75">
        <v>330</v>
      </c>
      <c r="B124" s="60">
        <v>2827.5329999999999</v>
      </c>
      <c r="C124" s="61">
        <v>2709.7840000000001</v>
      </c>
      <c r="D124" s="61">
        <v>2750.3850000000002</v>
      </c>
      <c r="E124" s="60">
        <v>858.33709999999996</v>
      </c>
      <c r="F124" s="61">
        <v>826.05669999999998</v>
      </c>
      <c r="G124" s="62">
        <v>932.44399999999996</v>
      </c>
    </row>
    <row r="125" spans="1:7" x14ac:dyDescent="0.15">
      <c r="A125" s="75">
        <v>340</v>
      </c>
      <c r="B125" s="60">
        <v>2781.5059999999999</v>
      </c>
      <c r="C125" s="61">
        <v>2642.6370000000002</v>
      </c>
      <c r="D125" s="61">
        <v>2695.201</v>
      </c>
      <c r="E125" s="60">
        <v>840.95489999999995</v>
      </c>
      <c r="F125" s="61">
        <v>804.42179999999996</v>
      </c>
      <c r="G125" s="62">
        <v>923.82209999999998</v>
      </c>
    </row>
    <row r="126" spans="1:7" x14ac:dyDescent="0.15">
      <c r="A126" s="75">
        <v>350</v>
      </c>
      <c r="B126" s="60">
        <v>2700.527</v>
      </c>
      <c r="C126" s="61">
        <v>2576.7460000000001</v>
      </c>
      <c r="D126" s="61">
        <v>2602.5010000000002</v>
      </c>
      <c r="E126" s="60">
        <v>799.11969999999997</v>
      </c>
      <c r="F126" s="61">
        <v>784.41980000000001</v>
      </c>
      <c r="G126" s="62">
        <v>887.47040000000004</v>
      </c>
    </row>
    <row r="127" spans="1:7" x14ac:dyDescent="0.15">
      <c r="A127" s="75">
        <v>360</v>
      </c>
      <c r="B127" s="60">
        <v>2672.2869999999998</v>
      </c>
      <c r="C127" s="61">
        <v>2525.5970000000002</v>
      </c>
      <c r="D127" s="61">
        <v>2563.0329999999999</v>
      </c>
      <c r="E127" s="60">
        <v>794.53269999999998</v>
      </c>
      <c r="F127" s="61">
        <v>768.05119999999999</v>
      </c>
      <c r="G127" s="62">
        <v>872.51660000000004</v>
      </c>
    </row>
    <row r="128" spans="1:7" x14ac:dyDescent="0.15">
      <c r="A128" s="75">
        <v>370</v>
      </c>
      <c r="B128" s="60">
        <v>2618.797</v>
      </c>
      <c r="C128" s="61">
        <v>2470.9140000000002</v>
      </c>
      <c r="D128" s="61">
        <v>2524.8890000000001</v>
      </c>
      <c r="E128" s="60">
        <v>786.3972</v>
      </c>
      <c r="F128" s="61">
        <v>755.98969999999997</v>
      </c>
      <c r="G128" s="62">
        <v>873.79359999999997</v>
      </c>
    </row>
    <row r="129" spans="1:11" x14ac:dyDescent="0.15">
      <c r="A129" s="75">
        <v>380</v>
      </c>
      <c r="B129" s="60">
        <v>2593.799</v>
      </c>
      <c r="C129" s="61">
        <v>2441.0859999999998</v>
      </c>
      <c r="D129" s="61">
        <v>2484.1750000000002</v>
      </c>
      <c r="E129" s="60">
        <v>786.22969999999998</v>
      </c>
      <c r="F129" s="61">
        <v>750.71609999999998</v>
      </c>
      <c r="G129" s="62">
        <v>860.09469999999999</v>
      </c>
    </row>
    <row r="130" spans="1:11" x14ac:dyDescent="0.15">
      <c r="A130" s="75">
        <v>390</v>
      </c>
      <c r="B130" s="60">
        <v>2557.7020000000002</v>
      </c>
      <c r="C130" s="61">
        <v>2375.9760000000001</v>
      </c>
      <c r="D130" s="61">
        <v>2416.0079999999998</v>
      </c>
      <c r="E130" s="60">
        <v>756.87400000000002</v>
      </c>
      <c r="F130" s="61">
        <v>729.45460000000003</v>
      </c>
      <c r="G130" s="62">
        <v>847.1087</v>
      </c>
    </row>
    <row r="131" spans="1:11" x14ac:dyDescent="0.15">
      <c r="A131" s="75">
        <v>400</v>
      </c>
      <c r="B131" s="60">
        <v>2542.4380000000001</v>
      </c>
      <c r="C131" s="61">
        <v>2341.3090000000002</v>
      </c>
      <c r="D131" s="61">
        <v>2410.3470000000002</v>
      </c>
      <c r="E131" s="60">
        <v>756.32680000000005</v>
      </c>
      <c r="F131" s="61">
        <v>729.32619999999997</v>
      </c>
      <c r="G131" s="62">
        <v>848.4271</v>
      </c>
    </row>
    <row r="132" spans="1:11" ht="15" thickBot="1" x14ac:dyDescent="0.2">
      <c r="A132" s="76">
        <v>410</v>
      </c>
      <c r="B132" s="66">
        <v>2463.8679999999999</v>
      </c>
      <c r="C132" s="67">
        <v>2262.4630000000002</v>
      </c>
      <c r="D132" s="67">
        <v>2312.3000000000002</v>
      </c>
      <c r="E132" s="66">
        <v>725.72680000000003</v>
      </c>
      <c r="F132" s="67">
        <v>692.36289999999997</v>
      </c>
      <c r="G132" s="68">
        <v>811.76509999999996</v>
      </c>
    </row>
    <row r="133" spans="1:11" x14ac:dyDescent="0.15">
      <c r="A133" s="142"/>
      <c r="B133" s="101" t="s">
        <v>6</v>
      </c>
      <c r="C133" s="142"/>
      <c r="D133" s="142"/>
      <c r="E133" s="142"/>
      <c r="F133" s="142"/>
      <c r="G133" s="142"/>
    </row>
    <row r="134" spans="1:11" ht="15" thickBot="1" x14ac:dyDescent="0.2">
      <c r="A134" s="195" t="s">
        <v>508</v>
      </c>
      <c r="B134" s="142"/>
      <c r="C134" s="142"/>
      <c r="D134" s="142"/>
      <c r="E134" s="142"/>
      <c r="F134" s="142"/>
      <c r="G134" s="142"/>
    </row>
    <row r="135" spans="1:11" ht="15" thickBot="1" x14ac:dyDescent="0.2">
      <c r="A135" s="15" t="s">
        <v>414</v>
      </c>
      <c r="B135" s="16" t="s">
        <v>419</v>
      </c>
      <c r="C135" s="15" t="s">
        <v>416</v>
      </c>
      <c r="D135" s="46"/>
      <c r="E135" s="46"/>
      <c r="F135" s="46"/>
      <c r="G135" s="46"/>
      <c r="K135" s="130" t="s">
        <v>429</v>
      </c>
    </row>
    <row r="136" spans="1:11" x14ac:dyDescent="0.15">
      <c r="A136" s="63">
        <v>5</v>
      </c>
      <c r="B136" s="161">
        <v>-10.623158458907</v>
      </c>
      <c r="C136" s="194">
        <v>-7.4968865032418703</v>
      </c>
      <c r="D136" s="153"/>
      <c r="E136" s="153"/>
      <c r="F136" s="153"/>
      <c r="G136" s="153"/>
    </row>
    <row r="137" spans="1:11" x14ac:dyDescent="0.15">
      <c r="A137" s="63">
        <v>15</v>
      </c>
      <c r="B137" s="128">
        <v>-11.0887004274961</v>
      </c>
      <c r="C137" s="110">
        <v>-8.7202643255989098</v>
      </c>
      <c r="D137" s="153"/>
      <c r="E137" s="153"/>
      <c r="F137" s="153"/>
      <c r="G137" s="153"/>
    </row>
    <row r="138" spans="1:11" x14ac:dyDescent="0.15">
      <c r="A138" s="63">
        <v>25</v>
      </c>
      <c r="B138" s="128">
        <v>-11.986548141111999</v>
      </c>
      <c r="C138" s="110">
        <v>-10.3278279227823</v>
      </c>
      <c r="D138" s="153"/>
      <c r="E138" s="153"/>
      <c r="F138" s="153"/>
      <c r="G138" s="153"/>
    </row>
    <row r="139" spans="1:11" x14ac:dyDescent="0.15">
      <c r="A139" s="63">
        <v>35</v>
      </c>
      <c r="B139" s="128">
        <v>-12.8061785220904</v>
      </c>
      <c r="C139" s="110">
        <v>-11.986182030955</v>
      </c>
      <c r="D139" s="153"/>
      <c r="E139" s="153"/>
      <c r="F139" s="153"/>
      <c r="G139" s="153"/>
    </row>
    <row r="140" spans="1:11" x14ac:dyDescent="0.15">
      <c r="A140" s="63">
        <v>45</v>
      </c>
      <c r="B140" s="128">
        <v>-12.884412759194401</v>
      </c>
      <c r="C140" s="110">
        <v>-12.795093845286299</v>
      </c>
      <c r="D140" s="153"/>
      <c r="E140" s="153"/>
      <c r="F140" s="153"/>
      <c r="G140" s="153"/>
    </row>
    <row r="141" spans="1:11" x14ac:dyDescent="0.15">
      <c r="A141" s="63">
        <v>55</v>
      </c>
      <c r="B141" s="128">
        <v>-10.726405980370901</v>
      </c>
      <c r="C141" s="110">
        <v>-11.690633043361901</v>
      </c>
      <c r="D141" s="153"/>
      <c r="E141" s="153"/>
      <c r="F141" s="153"/>
      <c r="G141" s="153"/>
    </row>
    <row r="142" spans="1:11" x14ac:dyDescent="0.15">
      <c r="A142" s="63">
        <v>65</v>
      </c>
      <c r="B142" s="128">
        <v>-10.4467744987082</v>
      </c>
      <c r="C142" s="110">
        <v>-11.4369975664743</v>
      </c>
      <c r="D142" s="153"/>
      <c r="E142" s="153"/>
      <c r="F142" s="153"/>
      <c r="G142" s="153"/>
    </row>
    <row r="143" spans="1:11" x14ac:dyDescent="0.15">
      <c r="A143" s="63">
        <v>75</v>
      </c>
      <c r="B143" s="128">
        <v>-9.6416283195715007</v>
      </c>
      <c r="C143" s="110">
        <v>-10.1619208877311</v>
      </c>
      <c r="D143" s="153"/>
      <c r="E143" s="153"/>
      <c r="F143" s="153"/>
      <c r="G143" s="153"/>
    </row>
    <row r="144" spans="1:11" x14ac:dyDescent="0.15">
      <c r="A144" s="63">
        <v>85</v>
      </c>
      <c r="B144" s="128">
        <v>-7.3655794170126301</v>
      </c>
      <c r="C144" s="110">
        <v>-7.4672096296846204</v>
      </c>
      <c r="D144" s="153"/>
      <c r="E144" s="153"/>
      <c r="F144" s="153"/>
      <c r="G144" s="153"/>
    </row>
    <row r="145" spans="1:7" x14ac:dyDescent="0.15">
      <c r="A145" s="63">
        <v>95</v>
      </c>
      <c r="B145" s="128">
        <v>-4.3893064357618004</v>
      </c>
      <c r="C145" s="110">
        <v>-5.82366631899336</v>
      </c>
      <c r="D145" s="153"/>
      <c r="E145" s="153"/>
      <c r="F145" s="153"/>
      <c r="G145" s="153"/>
    </row>
    <row r="146" spans="1:7" x14ac:dyDescent="0.15">
      <c r="A146" s="63">
        <v>105</v>
      </c>
      <c r="B146" s="128">
        <v>-3.1483326948636998</v>
      </c>
      <c r="C146" s="110">
        <v>-5.2643674326877399</v>
      </c>
      <c r="D146" s="153"/>
      <c r="E146" s="153"/>
      <c r="F146" s="153"/>
      <c r="G146" s="153"/>
    </row>
    <row r="147" spans="1:7" x14ac:dyDescent="0.15">
      <c r="A147" s="63">
        <v>115</v>
      </c>
      <c r="B147" s="128">
        <v>-1.54956700290459</v>
      </c>
      <c r="C147" s="110">
        <v>-4.5551694287817099</v>
      </c>
      <c r="D147" s="153"/>
      <c r="E147" s="153"/>
      <c r="F147" s="153"/>
      <c r="G147" s="153"/>
    </row>
    <row r="148" spans="1:7" x14ac:dyDescent="0.15">
      <c r="A148" s="63">
        <v>125</v>
      </c>
      <c r="B148" s="128">
        <v>0.21376280506711601</v>
      </c>
      <c r="C148" s="110">
        <v>-3.0504239237705799</v>
      </c>
      <c r="D148" s="153"/>
      <c r="E148" s="153"/>
      <c r="F148" s="153"/>
      <c r="G148" s="153"/>
    </row>
    <row r="149" spans="1:7" x14ac:dyDescent="0.15">
      <c r="A149" s="63">
        <v>135</v>
      </c>
      <c r="B149" s="128">
        <v>7.1728564638441101</v>
      </c>
      <c r="C149" s="110">
        <v>-0.961116850532724</v>
      </c>
      <c r="D149" s="153"/>
      <c r="E149" s="153"/>
      <c r="F149" s="153"/>
      <c r="G149" s="153"/>
    </row>
    <row r="150" spans="1:7" x14ac:dyDescent="0.15">
      <c r="A150" s="63">
        <v>145</v>
      </c>
      <c r="B150" s="128">
        <v>9.6089657773308605</v>
      </c>
      <c r="C150" s="110">
        <v>-0.60948991222495696</v>
      </c>
      <c r="D150" s="153"/>
      <c r="E150" s="153"/>
      <c r="F150" s="153"/>
      <c r="G150" s="153"/>
    </row>
    <row r="151" spans="1:7" x14ac:dyDescent="0.15">
      <c r="A151" s="63">
        <v>155</v>
      </c>
      <c r="B151" s="128">
        <v>12.2929131306195</v>
      </c>
      <c r="C151" s="110">
        <v>-0.17301152024307201</v>
      </c>
      <c r="D151" s="153"/>
      <c r="E151" s="153"/>
      <c r="F151" s="153"/>
      <c r="G151" s="153"/>
    </row>
    <row r="152" spans="1:7" x14ac:dyDescent="0.15">
      <c r="A152" s="63">
        <v>165</v>
      </c>
      <c r="B152" s="128">
        <v>13.7902952422409</v>
      </c>
      <c r="C152" s="110">
        <v>2.9282233391413399E-2</v>
      </c>
      <c r="D152" s="153"/>
      <c r="E152" s="153"/>
      <c r="F152" s="153"/>
      <c r="G152" s="153"/>
    </row>
    <row r="153" spans="1:7" x14ac:dyDescent="0.15">
      <c r="A153" s="63">
        <v>180</v>
      </c>
      <c r="B153" s="128">
        <v>13.7147474261002</v>
      </c>
      <c r="C153" s="110">
        <v>-1.0514494281743201</v>
      </c>
      <c r="D153" s="153"/>
      <c r="E153" s="153"/>
      <c r="F153" s="153"/>
      <c r="G153" s="153"/>
    </row>
    <row r="154" spans="1:7" x14ac:dyDescent="0.15">
      <c r="A154" s="63">
        <v>195</v>
      </c>
      <c r="B154" s="128">
        <v>12.124014737929</v>
      </c>
      <c r="C154" s="110">
        <v>-2.1209720677132502</v>
      </c>
      <c r="D154" s="193"/>
      <c r="E154" s="273"/>
      <c r="F154" s="273"/>
      <c r="G154" s="273"/>
    </row>
    <row r="155" spans="1:7" x14ac:dyDescent="0.15">
      <c r="A155" s="63">
        <v>205</v>
      </c>
      <c r="B155" s="128">
        <v>11.4147465180554</v>
      </c>
      <c r="C155" s="110">
        <v>-1.8698614063390999</v>
      </c>
      <c r="D155" s="153"/>
      <c r="E155" s="153"/>
      <c r="F155" s="153"/>
      <c r="G155" s="153"/>
    </row>
    <row r="156" spans="1:7" x14ac:dyDescent="0.15">
      <c r="A156" s="63">
        <v>215</v>
      </c>
      <c r="B156" s="128">
        <v>9.4454378184427696</v>
      </c>
      <c r="C156" s="110">
        <v>-1.5010713889048199</v>
      </c>
      <c r="D156" s="153"/>
      <c r="E156" s="153"/>
      <c r="F156" s="153"/>
      <c r="G156" s="153"/>
    </row>
    <row r="157" spans="1:7" x14ac:dyDescent="0.15">
      <c r="A157" s="63">
        <v>225</v>
      </c>
      <c r="B157" s="128">
        <v>10.1792734570192</v>
      </c>
      <c r="C157" s="110">
        <v>-1.0188153798555</v>
      </c>
      <c r="D157" s="153"/>
      <c r="E157" s="153"/>
      <c r="F157" s="153"/>
      <c r="G157" s="153"/>
    </row>
    <row r="158" spans="1:7" x14ac:dyDescent="0.15">
      <c r="A158" s="63">
        <v>235</v>
      </c>
      <c r="B158" s="128">
        <v>6.47428006253097</v>
      </c>
      <c r="C158" s="110">
        <v>-0.84576282615697096</v>
      </c>
      <c r="D158" s="153"/>
      <c r="E158" s="153"/>
      <c r="F158" s="153"/>
      <c r="G158" s="153"/>
    </row>
    <row r="159" spans="1:7" x14ac:dyDescent="0.15">
      <c r="A159" s="63">
        <v>245</v>
      </c>
      <c r="B159" s="128">
        <v>3.6473832956715402</v>
      </c>
      <c r="C159" s="110">
        <v>-0.59238637312960996</v>
      </c>
      <c r="D159" s="153"/>
      <c r="E159" s="153"/>
      <c r="F159" s="153"/>
      <c r="G159" s="153"/>
    </row>
    <row r="160" spans="1:7" x14ac:dyDescent="0.15">
      <c r="A160" s="63">
        <v>255</v>
      </c>
      <c r="B160" s="128">
        <v>0.805083563109666</v>
      </c>
      <c r="C160" s="110">
        <v>-0.46605775005164701</v>
      </c>
      <c r="D160" s="153"/>
      <c r="E160" s="153"/>
      <c r="F160" s="153"/>
      <c r="G160" s="153"/>
    </row>
    <row r="161" spans="1:7" x14ac:dyDescent="0.15">
      <c r="A161" s="63">
        <v>265</v>
      </c>
      <c r="B161" s="128">
        <v>-1.1397026819923399</v>
      </c>
      <c r="C161" s="110">
        <v>-0.83954862261305496</v>
      </c>
      <c r="D161" s="153"/>
      <c r="E161" s="153"/>
      <c r="F161" s="153"/>
      <c r="G161" s="153"/>
    </row>
    <row r="162" spans="1:7" x14ac:dyDescent="0.15">
      <c r="A162" s="63">
        <v>275</v>
      </c>
      <c r="B162" s="128">
        <v>-2.80305681146119</v>
      </c>
      <c r="C162" s="110">
        <v>-1.2449210967550099</v>
      </c>
      <c r="D162" s="153"/>
      <c r="E162" s="153"/>
      <c r="F162" s="153"/>
      <c r="G162" s="153"/>
    </row>
    <row r="163" spans="1:7" x14ac:dyDescent="0.15">
      <c r="A163" s="63">
        <v>285</v>
      </c>
      <c r="B163" s="128">
        <v>-2.64965208549622</v>
      </c>
      <c r="C163" s="110">
        <v>-1.20592009872677</v>
      </c>
      <c r="D163" s="153"/>
      <c r="E163" s="153"/>
      <c r="F163" s="153"/>
      <c r="G163" s="153"/>
    </row>
    <row r="164" spans="1:7" x14ac:dyDescent="0.15">
      <c r="A164" s="63">
        <v>295</v>
      </c>
      <c r="B164" s="128">
        <v>-4.455199721014</v>
      </c>
      <c r="C164" s="110">
        <v>-1.7850786411758699</v>
      </c>
      <c r="D164" s="153"/>
      <c r="E164" s="153"/>
      <c r="F164" s="153"/>
      <c r="G164" s="153"/>
    </row>
    <row r="165" spans="1:7" x14ac:dyDescent="0.15">
      <c r="A165" s="63">
        <v>305</v>
      </c>
      <c r="B165" s="128">
        <v>-4.9817065480910596</v>
      </c>
      <c r="C165" s="110">
        <v>-1.8134567562938699</v>
      </c>
      <c r="D165" s="153"/>
      <c r="E165" s="153"/>
      <c r="F165" s="153"/>
      <c r="G165" s="153"/>
    </row>
    <row r="166" spans="1:7" x14ac:dyDescent="0.15">
      <c r="A166" s="63">
        <v>315</v>
      </c>
      <c r="B166" s="128">
        <v>-6.0485627369796697</v>
      </c>
      <c r="C166" s="110">
        <v>-2.0165788406277998</v>
      </c>
      <c r="D166" s="153"/>
      <c r="E166" s="153"/>
      <c r="F166" s="153"/>
      <c r="G166" s="153"/>
    </row>
    <row r="167" spans="1:7" x14ac:dyDescent="0.15">
      <c r="A167" s="63">
        <v>325</v>
      </c>
      <c r="B167" s="128">
        <v>-6.6131640623225101</v>
      </c>
      <c r="C167" s="110">
        <v>-2.3727305689949501</v>
      </c>
      <c r="D167" s="153"/>
      <c r="E167" s="153"/>
      <c r="F167" s="153"/>
      <c r="G167" s="153"/>
    </row>
    <row r="168" spans="1:7" x14ac:dyDescent="0.15">
      <c r="A168" s="63">
        <v>335</v>
      </c>
      <c r="B168" s="128">
        <v>-6.81057205494686</v>
      </c>
      <c r="C168" s="110">
        <v>-2.23106611306638</v>
      </c>
      <c r="D168" s="153"/>
      <c r="E168" s="153"/>
      <c r="F168" s="153"/>
      <c r="G168" s="153"/>
    </row>
    <row r="169" spans="1:7" x14ac:dyDescent="0.15">
      <c r="A169" s="63">
        <v>345</v>
      </c>
      <c r="B169" s="128">
        <v>-6.0467950943307098</v>
      </c>
      <c r="C169" s="110">
        <v>-1.7352739702319999</v>
      </c>
      <c r="D169" s="153"/>
      <c r="E169" s="153"/>
      <c r="F169" s="153"/>
      <c r="G169" s="153"/>
    </row>
    <row r="170" spans="1:7" x14ac:dyDescent="0.15">
      <c r="A170" s="63">
        <v>355</v>
      </c>
      <c r="B170" s="128">
        <v>-6.01124795469637</v>
      </c>
      <c r="C170" s="110">
        <v>-1.83258347614071</v>
      </c>
      <c r="D170" s="153"/>
      <c r="E170" s="153"/>
      <c r="F170" s="153"/>
      <c r="G170" s="153"/>
    </row>
    <row r="171" spans="1:7" x14ac:dyDescent="0.15">
      <c r="A171" s="63">
        <v>365</v>
      </c>
      <c r="B171" s="128">
        <v>-4.0506512895931603</v>
      </c>
      <c r="C171" s="110">
        <v>-1.0202978919292001</v>
      </c>
      <c r="D171" s="153"/>
      <c r="E171" s="153"/>
      <c r="F171" s="153"/>
      <c r="G171" s="153"/>
    </row>
    <row r="172" spans="1:7" x14ac:dyDescent="0.15">
      <c r="A172" s="63">
        <v>375</v>
      </c>
      <c r="B172" s="128">
        <v>-3.91871822999678</v>
      </c>
      <c r="C172" s="110">
        <v>-0.91237098304600495</v>
      </c>
      <c r="D172" s="153"/>
      <c r="E172" s="153"/>
      <c r="F172" s="153"/>
      <c r="G172" s="153"/>
    </row>
    <row r="173" spans="1:7" x14ac:dyDescent="0.15">
      <c r="A173" s="63">
        <v>385</v>
      </c>
      <c r="B173" s="128">
        <v>-4.1099121559307097</v>
      </c>
      <c r="C173" s="110">
        <v>-1.0440218317430701</v>
      </c>
      <c r="D173" s="153"/>
      <c r="E173" s="153"/>
      <c r="F173" s="153"/>
      <c r="G173" s="153"/>
    </row>
    <row r="174" spans="1:7" x14ac:dyDescent="0.15">
      <c r="A174" s="63">
        <v>395</v>
      </c>
      <c r="B174" s="128">
        <v>-5.3724665375030201</v>
      </c>
      <c r="C174" s="110">
        <v>-1.80686319253558</v>
      </c>
      <c r="D174" s="153"/>
      <c r="E174" s="153"/>
      <c r="F174" s="153"/>
      <c r="G174" s="153"/>
    </row>
    <row r="175" spans="1:7" ht="15" thickBot="1" x14ac:dyDescent="0.2">
      <c r="A175" s="69">
        <v>405</v>
      </c>
      <c r="B175" s="129">
        <v>-6.5091998736483401</v>
      </c>
      <c r="C175" s="111">
        <v>-2.5177607353629798</v>
      </c>
      <c r="D175" s="153"/>
      <c r="E175" s="153"/>
      <c r="F175" s="153"/>
      <c r="G175" s="153"/>
    </row>
  </sheetData>
  <mergeCells count="10">
    <mergeCell ref="B90:D90"/>
    <mergeCell ref="E90:G90"/>
    <mergeCell ref="B109:D109"/>
    <mergeCell ref="E109:G109"/>
    <mergeCell ref="E154:G154"/>
    <mergeCell ref="E66:G66"/>
    <mergeCell ref="B2:D2"/>
    <mergeCell ref="E2:G2"/>
    <mergeCell ref="B21:D21"/>
    <mergeCell ref="E21:G21"/>
  </mergeCells>
  <phoneticPr fontId="7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28306-37E7-498D-926B-0779904EEE12}">
  <dimension ref="A1:K51"/>
  <sheetViews>
    <sheetView topLeftCell="A38" workbookViewId="0">
      <selection activeCell="T76" sqref="T76"/>
    </sheetView>
  </sheetViews>
  <sheetFormatPr baseColWidth="10" defaultColWidth="9" defaultRowHeight="13" x14ac:dyDescent="0.15"/>
  <cols>
    <col min="1" max="1" width="10.83203125" style="9" bestFit="1" customWidth="1"/>
    <col min="2" max="4" width="14.6640625" style="9" bestFit="1" customWidth="1"/>
    <col min="5" max="7" width="10.83203125" style="9" bestFit="1" customWidth="1"/>
    <col min="8" max="8" width="9" style="9"/>
    <col min="9" max="9" width="11.83203125" style="9" customWidth="1"/>
    <col min="10" max="10" width="12.6640625" style="9" customWidth="1"/>
    <col min="11" max="16384" width="9" style="9"/>
  </cols>
  <sheetData>
    <row r="1" spans="1:11" ht="14" thickBot="1" x14ac:dyDescent="0.2">
      <c r="A1" s="9" t="s">
        <v>509</v>
      </c>
    </row>
    <row r="2" spans="1:11" ht="14" thickBot="1" x14ac:dyDescent="0.2">
      <c r="A2" s="13" t="s">
        <v>31</v>
      </c>
      <c r="B2" s="236" t="s">
        <v>30</v>
      </c>
      <c r="C2" s="236"/>
      <c r="D2" s="236"/>
      <c r="E2" s="236"/>
      <c r="F2" s="236"/>
      <c r="G2" s="237"/>
      <c r="H2" s="9" t="s">
        <v>33</v>
      </c>
      <c r="J2" s="13" t="s">
        <v>132</v>
      </c>
      <c r="K2" s="12" t="s">
        <v>133</v>
      </c>
    </row>
    <row r="3" spans="1:11" x14ac:dyDescent="0.15">
      <c r="A3" s="126">
        <v>10000</v>
      </c>
      <c r="B3" s="50">
        <v>212.00409999999999</v>
      </c>
      <c r="C3" s="51">
        <v>203.54390000000001</v>
      </c>
      <c r="D3" s="51">
        <v>206.42760000000001</v>
      </c>
      <c r="E3" s="51">
        <v>235.4761</v>
      </c>
      <c r="F3" s="51">
        <v>230.64279999999999</v>
      </c>
      <c r="G3" s="52">
        <v>212.63829999999999</v>
      </c>
      <c r="J3" s="19" t="s">
        <v>122</v>
      </c>
      <c r="K3" s="5">
        <v>5.3335999999999997</v>
      </c>
    </row>
    <row r="4" spans="1:11" x14ac:dyDescent="0.15">
      <c r="A4" s="53">
        <v>1000</v>
      </c>
      <c r="B4" s="22">
        <v>196.10589999999999</v>
      </c>
      <c r="C4" s="21">
        <v>177.5796</v>
      </c>
      <c r="D4" s="21">
        <v>173.38210000000001</v>
      </c>
      <c r="E4" s="21">
        <v>203.5932</v>
      </c>
      <c r="F4" s="21">
        <v>195.00659999999999</v>
      </c>
      <c r="G4" s="23">
        <v>191.65870000000001</v>
      </c>
      <c r="J4" s="19" t="s">
        <v>129</v>
      </c>
      <c r="K4" s="5">
        <v>1.0954999999999999</v>
      </c>
    </row>
    <row r="5" spans="1:11" x14ac:dyDescent="0.15">
      <c r="A5" s="53">
        <v>500</v>
      </c>
      <c r="B5" s="22">
        <v>176.05719999999999</v>
      </c>
      <c r="C5" s="21">
        <v>159.04509999999999</v>
      </c>
      <c r="D5" s="21">
        <v>161.90350000000001</v>
      </c>
      <c r="E5" s="21">
        <v>193.005</v>
      </c>
      <c r="F5" s="21">
        <v>185.52099999999999</v>
      </c>
      <c r="G5" s="23">
        <v>181.95140000000001</v>
      </c>
      <c r="J5" s="19" t="s">
        <v>123</v>
      </c>
      <c r="K5" s="5">
        <v>202.21</v>
      </c>
    </row>
    <row r="6" spans="1:11" x14ac:dyDescent="0.15">
      <c r="A6" s="53">
        <v>333.33300000000003</v>
      </c>
      <c r="B6" s="22">
        <v>163.4263</v>
      </c>
      <c r="C6" s="21">
        <v>160.20920000000001</v>
      </c>
      <c r="D6" s="21">
        <v>155.1277</v>
      </c>
      <c r="E6" s="21">
        <v>198.30430000000001</v>
      </c>
      <c r="F6" s="21">
        <v>177.9282</v>
      </c>
      <c r="G6" s="23">
        <v>191.83179999999999</v>
      </c>
      <c r="J6" s="19" t="s">
        <v>130</v>
      </c>
      <c r="K6" s="5">
        <v>41.003</v>
      </c>
    </row>
    <row r="7" spans="1:11" x14ac:dyDescent="0.15">
      <c r="A7" s="53">
        <v>100</v>
      </c>
      <c r="B7" s="22">
        <v>144.73330000000001</v>
      </c>
      <c r="C7" s="21">
        <v>145.63640000000001</v>
      </c>
      <c r="D7" s="21">
        <v>126.2654</v>
      </c>
      <c r="E7" s="21">
        <v>151.714</v>
      </c>
      <c r="F7" s="21">
        <v>152.75470000000001</v>
      </c>
      <c r="G7" s="23">
        <v>165.42089999999999</v>
      </c>
      <c r="J7" s="19" t="s">
        <v>131</v>
      </c>
      <c r="K7" s="5">
        <v>1.6128</v>
      </c>
    </row>
    <row r="8" spans="1:11" ht="14" thickBot="1" x14ac:dyDescent="0.2">
      <c r="A8" s="53">
        <v>66.666659999999993</v>
      </c>
      <c r="B8" s="22">
        <v>131.5556</v>
      </c>
      <c r="C8" s="21">
        <v>127.93510000000001</v>
      </c>
      <c r="D8" s="21">
        <v>121.5444</v>
      </c>
      <c r="E8" s="21">
        <v>149.7645</v>
      </c>
      <c r="F8" s="21">
        <v>147.72890000000001</v>
      </c>
      <c r="G8" s="23">
        <v>146.1507</v>
      </c>
      <c r="J8" s="20" t="s">
        <v>127</v>
      </c>
      <c r="K8" s="8">
        <v>196.88</v>
      </c>
    </row>
    <row r="9" spans="1:11" x14ac:dyDescent="0.15">
      <c r="A9" s="53">
        <v>33.333300000000001</v>
      </c>
      <c r="B9" s="22">
        <v>90.305340000000001</v>
      </c>
      <c r="C9" s="21">
        <v>94.524690000000007</v>
      </c>
      <c r="D9" s="21">
        <v>75.985780000000005</v>
      </c>
      <c r="E9" s="21">
        <v>110.6909</v>
      </c>
      <c r="F9" s="21">
        <v>97.672259999999994</v>
      </c>
      <c r="G9" s="23">
        <v>97.327029999999993</v>
      </c>
    </row>
    <row r="10" spans="1:11" x14ac:dyDescent="0.15">
      <c r="A10" s="53">
        <v>10</v>
      </c>
      <c r="B10" s="22">
        <v>29.167729999999999</v>
      </c>
      <c r="C10" s="21">
        <v>35.333550000000002</v>
      </c>
      <c r="D10" s="21">
        <v>30.0093</v>
      </c>
      <c r="E10" s="21">
        <v>40.158610000000003</v>
      </c>
      <c r="F10" s="21">
        <v>35.344520000000003</v>
      </c>
      <c r="G10" s="23">
        <v>38.585169999999998</v>
      </c>
    </row>
    <row r="11" spans="1:11" x14ac:dyDescent="0.15">
      <c r="A11" s="53">
        <v>6.6665999999999999</v>
      </c>
      <c r="B11" s="22">
        <v>32.786920000000002</v>
      </c>
      <c r="C11" s="21">
        <v>26.14873</v>
      </c>
      <c r="D11" s="21">
        <v>23.829450000000001</v>
      </c>
      <c r="E11" s="21">
        <v>34.439039999999999</v>
      </c>
      <c r="F11" s="21">
        <v>28.173649999999999</v>
      </c>
      <c r="G11" s="23">
        <v>28.998899999999999</v>
      </c>
    </row>
    <row r="12" spans="1:11" x14ac:dyDescent="0.15">
      <c r="A12" s="53">
        <v>3.3332999999999999</v>
      </c>
      <c r="B12" s="22">
        <v>10.52867</v>
      </c>
      <c r="C12" s="21">
        <v>17.697569999999999</v>
      </c>
      <c r="D12" s="21">
        <v>17.94435</v>
      </c>
      <c r="E12" s="21">
        <v>16.044139999999999</v>
      </c>
      <c r="F12" s="21">
        <v>22.05903</v>
      </c>
      <c r="G12" s="23">
        <v>25.624649999999999</v>
      </c>
    </row>
    <row r="13" spans="1:11" x14ac:dyDescent="0.15">
      <c r="A13" s="53">
        <v>1</v>
      </c>
      <c r="B13" s="22">
        <v>13.868080000000001</v>
      </c>
      <c r="C13" s="21">
        <v>9.0557099999999995</v>
      </c>
      <c r="D13" s="21">
        <v>3.3789030000000002</v>
      </c>
      <c r="E13" s="21">
        <v>9.0957810000000006</v>
      </c>
      <c r="F13" s="21">
        <v>12.35243</v>
      </c>
      <c r="G13" s="23">
        <v>10.94244</v>
      </c>
    </row>
    <row r="14" spans="1:11" x14ac:dyDescent="0.15">
      <c r="A14" s="53">
        <v>0.1</v>
      </c>
      <c r="B14" s="22">
        <v>7.0587809999999998</v>
      </c>
      <c r="C14" s="21">
        <v>0</v>
      </c>
      <c r="D14" s="21">
        <v>8.4404509999999995</v>
      </c>
      <c r="E14" s="21">
        <v>11.57605</v>
      </c>
      <c r="F14" s="21">
        <v>7.3383830000000003</v>
      </c>
      <c r="G14" s="23">
        <v>6.64893</v>
      </c>
    </row>
    <row r="15" spans="1:11" ht="14" thickBot="1" x14ac:dyDescent="0.2">
      <c r="A15" s="54">
        <v>0.01</v>
      </c>
      <c r="B15" s="24">
        <v>0</v>
      </c>
      <c r="C15" s="25">
        <v>0</v>
      </c>
      <c r="D15" s="25">
        <v>9.2525119999999994</v>
      </c>
      <c r="E15" s="25">
        <v>8.0270960000000002</v>
      </c>
      <c r="F15" s="25">
        <v>3.0693990000000002</v>
      </c>
      <c r="G15" s="26">
        <v>0</v>
      </c>
    </row>
    <row r="16" spans="1:11" x14ac:dyDescent="0.15">
      <c r="A16" s="55"/>
      <c r="B16" s="101" t="s">
        <v>6</v>
      </c>
      <c r="C16" s="47"/>
      <c r="D16" s="47"/>
      <c r="E16" s="47"/>
      <c r="F16" s="47"/>
      <c r="G16" s="47"/>
    </row>
    <row r="17" spans="1:7" ht="14" thickBot="1" x14ac:dyDescent="0.2">
      <c r="A17" s="55" t="s">
        <v>510</v>
      </c>
      <c r="B17" s="47"/>
      <c r="C17" s="47"/>
      <c r="D17" s="47"/>
      <c r="E17" s="47"/>
      <c r="F17" s="47"/>
      <c r="G17" s="47"/>
    </row>
    <row r="18" spans="1:7" ht="17.25" customHeight="1" thickBot="1" x14ac:dyDescent="0.25">
      <c r="A18" s="191" t="s">
        <v>426</v>
      </c>
      <c r="B18" s="235" t="s">
        <v>32</v>
      </c>
      <c r="C18" s="236"/>
      <c r="D18" s="237"/>
      <c r="E18" s="9" t="s">
        <v>34</v>
      </c>
      <c r="F18" s="47"/>
      <c r="G18" s="47"/>
    </row>
    <row r="19" spans="1:7" x14ac:dyDescent="0.15">
      <c r="A19" s="29">
        <v>216.78880000000001</v>
      </c>
      <c r="B19" s="50">
        <v>12358990.300000001</v>
      </c>
      <c r="C19" s="51">
        <v>10859438.4</v>
      </c>
      <c r="D19" s="52">
        <v>11046819.300000001</v>
      </c>
      <c r="E19" s="21"/>
      <c r="F19" s="21"/>
      <c r="G19" s="21"/>
    </row>
    <row r="20" spans="1:7" x14ac:dyDescent="0.15">
      <c r="A20" s="29">
        <v>189.55435</v>
      </c>
      <c r="B20" s="22">
        <v>10603966</v>
      </c>
      <c r="C20" s="21">
        <v>9723474</v>
      </c>
      <c r="D20" s="23">
        <v>9290709</v>
      </c>
      <c r="E20" s="21"/>
      <c r="F20" s="21"/>
      <c r="G20" s="21"/>
    </row>
    <row r="21" spans="1:7" x14ac:dyDescent="0.15">
      <c r="A21" s="29">
        <v>176.24719999999999</v>
      </c>
      <c r="B21" s="22">
        <v>8805728</v>
      </c>
      <c r="C21" s="21">
        <v>9392292</v>
      </c>
      <c r="D21" s="23">
        <v>9442566</v>
      </c>
      <c r="E21" s="21"/>
      <c r="F21" s="21"/>
      <c r="G21" s="21"/>
    </row>
    <row r="22" spans="1:7" x14ac:dyDescent="0.15">
      <c r="A22" s="29">
        <v>174.47125</v>
      </c>
      <c r="B22" s="22">
        <v>8945501</v>
      </c>
      <c r="C22" s="21">
        <v>8614154</v>
      </c>
      <c r="D22" s="23">
        <v>8338504</v>
      </c>
      <c r="E22" s="21"/>
      <c r="F22" s="21"/>
      <c r="G22" s="21"/>
    </row>
    <row r="23" spans="1:7" x14ac:dyDescent="0.15">
      <c r="A23" s="29">
        <v>147.75411666666699</v>
      </c>
      <c r="B23" s="22">
        <v>8191704</v>
      </c>
      <c r="C23" s="21">
        <v>7681286</v>
      </c>
      <c r="D23" s="23">
        <v>7258879</v>
      </c>
      <c r="E23" s="21"/>
      <c r="F23" s="21"/>
      <c r="G23" s="21"/>
    </row>
    <row r="24" spans="1:7" x14ac:dyDescent="0.15">
      <c r="A24" s="29">
        <v>137.44653333333301</v>
      </c>
      <c r="B24" s="22">
        <v>7507749</v>
      </c>
      <c r="C24" s="21">
        <v>7237253</v>
      </c>
      <c r="D24" s="23">
        <v>6600264</v>
      </c>
      <c r="E24" s="21"/>
      <c r="F24" s="21"/>
      <c r="G24" s="21"/>
    </row>
    <row r="25" spans="1:7" x14ac:dyDescent="0.15">
      <c r="A25" s="29">
        <v>94.417666666666705</v>
      </c>
      <c r="B25" s="22">
        <v>5318356</v>
      </c>
      <c r="C25" s="21">
        <v>5269248</v>
      </c>
      <c r="D25" s="23">
        <v>4984071</v>
      </c>
      <c r="E25" s="21"/>
      <c r="F25" s="21"/>
      <c r="G25" s="21"/>
    </row>
    <row r="26" spans="1:7" x14ac:dyDescent="0.15">
      <c r="A26" s="29">
        <v>34.766480000000001</v>
      </c>
      <c r="B26" s="22">
        <v>2028791</v>
      </c>
      <c r="C26" s="21">
        <v>1803624</v>
      </c>
      <c r="D26" s="23">
        <v>1461129</v>
      </c>
      <c r="E26" s="21"/>
      <c r="F26" s="21"/>
      <c r="G26" s="21"/>
    </row>
    <row r="27" spans="1:7" x14ac:dyDescent="0.15">
      <c r="A27" s="29">
        <v>29.062781666666702</v>
      </c>
      <c r="B27" s="22">
        <v>1055447</v>
      </c>
      <c r="C27" s="21">
        <v>1091320</v>
      </c>
      <c r="D27" s="23">
        <v>900279.9</v>
      </c>
      <c r="E27" s="21"/>
      <c r="F27" s="21"/>
      <c r="G27" s="21"/>
    </row>
    <row r="28" spans="1:7" x14ac:dyDescent="0.15">
      <c r="A28" s="29">
        <v>18.3164016666667</v>
      </c>
      <c r="B28" s="22">
        <v>942395.6</v>
      </c>
      <c r="C28" s="21">
        <v>779099.8</v>
      </c>
      <c r="D28" s="23">
        <v>643082.4</v>
      </c>
      <c r="E28" s="21"/>
      <c r="F28" s="21"/>
      <c r="G28" s="21"/>
    </row>
    <row r="29" spans="1:7" x14ac:dyDescent="0.15">
      <c r="A29" s="29">
        <v>9.7822239999999994</v>
      </c>
      <c r="B29" s="22">
        <v>220951.6</v>
      </c>
      <c r="C29" s="21">
        <v>149502.20000000001</v>
      </c>
      <c r="D29" s="23">
        <v>109917.6</v>
      </c>
      <c r="E29" s="21"/>
      <c r="F29" s="21"/>
      <c r="G29" s="21"/>
    </row>
    <row r="30" spans="1:7" x14ac:dyDescent="0.15">
      <c r="A30" s="29">
        <v>5.7739025000000002</v>
      </c>
      <c r="B30" s="22">
        <v>50535.73</v>
      </c>
      <c r="C30" s="21">
        <v>50048.68</v>
      </c>
      <c r="D30" s="23">
        <v>49007.95</v>
      </c>
      <c r="E30" s="21"/>
      <c r="F30" s="21"/>
      <c r="G30" s="21"/>
    </row>
    <row r="31" spans="1:7" ht="14" thickBot="1" x14ac:dyDescent="0.2">
      <c r="A31" s="30">
        <v>1.51210783333333</v>
      </c>
      <c r="B31" s="24">
        <v>20953.47</v>
      </c>
      <c r="C31" s="25">
        <v>26257.72</v>
      </c>
      <c r="D31" s="26">
        <v>23678.77</v>
      </c>
      <c r="E31" s="21"/>
      <c r="F31" s="21"/>
      <c r="G31" s="21"/>
    </row>
    <row r="32" spans="1:7" ht="15" x14ac:dyDescent="0.2">
      <c r="A32" s="192" t="s">
        <v>427</v>
      </c>
      <c r="B32" s="21"/>
      <c r="C32" s="21"/>
      <c r="D32" s="21"/>
      <c r="E32" s="21"/>
      <c r="F32" s="101" t="s">
        <v>295</v>
      </c>
      <c r="G32" s="21"/>
    </row>
    <row r="33" spans="1:10" x14ac:dyDescent="0.15">
      <c r="B33" s="47"/>
      <c r="C33" s="47"/>
      <c r="D33" s="47"/>
      <c r="E33" s="47"/>
      <c r="F33" s="47"/>
      <c r="G33" s="47"/>
    </row>
    <row r="34" spans="1:10" ht="14" thickBot="1" x14ac:dyDescent="0.2">
      <c r="A34" s="55" t="s">
        <v>511</v>
      </c>
      <c r="B34" s="47"/>
      <c r="C34" s="47"/>
      <c r="D34" s="47"/>
      <c r="E34" s="47"/>
      <c r="F34" s="47"/>
      <c r="G34" s="47"/>
    </row>
    <row r="35" spans="1:10" ht="14" thickBot="1" x14ac:dyDescent="0.2">
      <c r="A35" s="127" t="s">
        <v>31</v>
      </c>
      <c r="B35" s="236" t="s">
        <v>32</v>
      </c>
      <c r="C35" s="236"/>
      <c r="D35" s="236"/>
      <c r="E35" s="236"/>
      <c r="F35" s="236"/>
      <c r="G35" s="237"/>
      <c r="I35" s="13" t="s">
        <v>132</v>
      </c>
      <c r="J35" s="12" t="s">
        <v>133</v>
      </c>
    </row>
    <row r="36" spans="1:10" x14ac:dyDescent="0.15">
      <c r="A36" s="126">
        <v>10000</v>
      </c>
      <c r="B36" s="50">
        <v>1538.66</v>
      </c>
      <c r="C36" s="51">
        <v>1788.48</v>
      </c>
      <c r="D36" s="51">
        <v>1780.96</v>
      </c>
      <c r="E36" s="51">
        <v>1423.47</v>
      </c>
      <c r="F36" s="51">
        <v>1397.47</v>
      </c>
      <c r="G36" s="52">
        <v>1413.01</v>
      </c>
      <c r="I36" s="19" t="s">
        <v>122</v>
      </c>
      <c r="J36" s="5">
        <v>21.692</v>
      </c>
    </row>
    <row r="37" spans="1:10" x14ac:dyDescent="0.15">
      <c r="A37" s="53">
        <v>1000</v>
      </c>
      <c r="B37" s="22">
        <v>1450.04</v>
      </c>
      <c r="C37" s="21">
        <v>1640.18</v>
      </c>
      <c r="D37" s="21">
        <v>1550.49</v>
      </c>
      <c r="E37" s="21">
        <v>1262.81</v>
      </c>
      <c r="F37" s="21">
        <v>1220.1199999999999</v>
      </c>
      <c r="G37" s="23">
        <v>1287.75</v>
      </c>
      <c r="I37" s="19" t="s">
        <v>129</v>
      </c>
      <c r="J37" s="5">
        <v>1.4392</v>
      </c>
    </row>
    <row r="38" spans="1:10" x14ac:dyDescent="0.15">
      <c r="A38" s="53">
        <v>500</v>
      </c>
      <c r="B38" s="22">
        <v>1363.15</v>
      </c>
      <c r="C38" s="21">
        <v>1551.4</v>
      </c>
      <c r="D38" s="21">
        <v>1620.96</v>
      </c>
      <c r="E38" s="21">
        <v>1261.07</v>
      </c>
      <c r="F38" s="21">
        <v>1241.5</v>
      </c>
      <c r="G38" s="23">
        <v>1272.5999999999999</v>
      </c>
      <c r="I38" s="19" t="s">
        <v>123</v>
      </c>
      <c r="J38" s="5">
        <v>1390.6</v>
      </c>
    </row>
    <row r="39" spans="1:10" x14ac:dyDescent="0.15">
      <c r="A39" s="53">
        <v>333.33300000000003</v>
      </c>
      <c r="B39" s="22">
        <v>1342.15</v>
      </c>
      <c r="C39" s="21">
        <v>1333.26</v>
      </c>
      <c r="D39" s="21">
        <v>1452.71</v>
      </c>
      <c r="E39" s="21">
        <v>1287.8599999999999</v>
      </c>
      <c r="F39" s="21">
        <v>1204.25</v>
      </c>
      <c r="G39" s="23">
        <v>1277.97</v>
      </c>
      <c r="I39" s="19" t="s">
        <v>130</v>
      </c>
      <c r="J39" s="5">
        <v>28.478999999999999</v>
      </c>
    </row>
    <row r="40" spans="1:10" x14ac:dyDescent="0.15">
      <c r="A40" s="53">
        <v>100</v>
      </c>
      <c r="B40" s="22">
        <v>1389.47</v>
      </c>
      <c r="C40" s="21">
        <v>1202.3</v>
      </c>
      <c r="D40" s="21">
        <v>1309.6300000000001</v>
      </c>
      <c r="E40" s="21">
        <v>1080.95</v>
      </c>
      <c r="F40" s="21">
        <v>1068.9100000000001</v>
      </c>
      <c r="G40" s="23">
        <v>1058.73</v>
      </c>
      <c r="I40" s="19" t="s">
        <v>131</v>
      </c>
      <c r="J40" s="5">
        <v>1.4544999999999999</v>
      </c>
    </row>
    <row r="41" spans="1:10" ht="14" thickBot="1" x14ac:dyDescent="0.2">
      <c r="A41" s="53">
        <v>66.666659999999993</v>
      </c>
      <c r="B41" s="22">
        <v>824.08</v>
      </c>
      <c r="C41" s="21">
        <v>818.2</v>
      </c>
      <c r="D41" s="21">
        <v>825.84</v>
      </c>
      <c r="E41" s="21">
        <v>974.34</v>
      </c>
      <c r="F41" s="21">
        <v>968.79</v>
      </c>
      <c r="G41" s="23">
        <v>991.05</v>
      </c>
      <c r="I41" s="20" t="s">
        <v>127</v>
      </c>
      <c r="J41" s="8">
        <v>1368.9</v>
      </c>
    </row>
    <row r="42" spans="1:10" x14ac:dyDescent="0.15">
      <c r="A42" s="53">
        <v>33.333300000000001</v>
      </c>
      <c r="B42" s="22">
        <v>945.02</v>
      </c>
      <c r="C42" s="21">
        <v>584.91999999999996</v>
      </c>
      <c r="D42" s="21">
        <v>810.79</v>
      </c>
      <c r="E42" s="21">
        <v>793.7</v>
      </c>
      <c r="F42" s="21">
        <v>795.08</v>
      </c>
      <c r="G42" s="23">
        <v>791.86</v>
      </c>
    </row>
    <row r="43" spans="1:10" x14ac:dyDescent="0.15">
      <c r="A43" s="53">
        <v>10</v>
      </c>
      <c r="B43" s="22">
        <v>285.95999999999998</v>
      </c>
      <c r="C43" s="21">
        <v>195.76</v>
      </c>
      <c r="D43" s="21">
        <v>203.43</v>
      </c>
      <c r="E43" s="21">
        <v>349.02</v>
      </c>
      <c r="F43" s="21">
        <v>344.49</v>
      </c>
      <c r="G43" s="23">
        <v>341.9</v>
      </c>
    </row>
    <row r="44" spans="1:10" x14ac:dyDescent="0.15">
      <c r="A44" s="53">
        <v>6.6665999999999999</v>
      </c>
      <c r="B44" s="22">
        <v>175.76</v>
      </c>
      <c r="C44" s="21">
        <v>146.04</v>
      </c>
      <c r="D44" s="21">
        <v>135.72</v>
      </c>
      <c r="E44" s="21">
        <v>203.11</v>
      </c>
      <c r="F44" s="21">
        <v>227.7</v>
      </c>
      <c r="G44" s="23">
        <v>201.73</v>
      </c>
    </row>
    <row r="45" spans="1:10" x14ac:dyDescent="0.15">
      <c r="A45" s="53">
        <v>3.3332999999999999</v>
      </c>
      <c r="B45" s="22">
        <v>74.08</v>
      </c>
      <c r="C45" s="21">
        <v>49.78</v>
      </c>
      <c r="D45" s="21">
        <v>60.05</v>
      </c>
      <c r="E45" s="21">
        <v>100.26</v>
      </c>
      <c r="F45" s="21">
        <v>94.31</v>
      </c>
      <c r="G45" s="23">
        <v>91.95</v>
      </c>
    </row>
    <row r="46" spans="1:10" x14ac:dyDescent="0.15">
      <c r="A46" s="53">
        <v>1</v>
      </c>
      <c r="B46" s="22">
        <v>43.43</v>
      </c>
      <c r="C46" s="21">
        <v>24.25</v>
      </c>
      <c r="D46" s="21">
        <v>38.090000000000003</v>
      </c>
      <c r="E46" s="21">
        <v>29.59</v>
      </c>
      <c r="F46" s="21">
        <v>27.46</v>
      </c>
      <c r="G46" s="23">
        <v>18.88</v>
      </c>
    </row>
    <row r="47" spans="1:10" x14ac:dyDescent="0.15">
      <c r="A47" s="53">
        <v>0.1</v>
      </c>
      <c r="B47" s="22">
        <v>35.590000000000003</v>
      </c>
      <c r="C47" s="21">
        <v>14.31</v>
      </c>
      <c r="D47" s="21">
        <v>16.47</v>
      </c>
      <c r="E47" s="21">
        <v>23.41</v>
      </c>
      <c r="F47" s="21">
        <v>19.29</v>
      </c>
      <c r="G47" s="23">
        <v>14.07</v>
      </c>
    </row>
    <row r="48" spans="1:10" ht="14" thickBot="1" x14ac:dyDescent="0.2">
      <c r="A48" s="54">
        <v>0.01</v>
      </c>
      <c r="B48" s="24">
        <v>18.819500000000001</v>
      </c>
      <c r="C48" s="25">
        <v>0</v>
      </c>
      <c r="D48" s="25">
        <v>0</v>
      </c>
      <c r="E48" s="25">
        <v>27.798660000000002</v>
      </c>
      <c r="F48" s="25">
        <v>0</v>
      </c>
      <c r="G48" s="26">
        <v>33.822220000000002</v>
      </c>
    </row>
    <row r="50" spans="1:1" x14ac:dyDescent="0.15">
      <c r="A50" s="9" t="s">
        <v>512</v>
      </c>
    </row>
    <row r="51" spans="1:1" x14ac:dyDescent="0.15">
      <c r="A51" s="9" t="s">
        <v>323</v>
      </c>
    </row>
  </sheetData>
  <mergeCells count="3">
    <mergeCell ref="B2:G2"/>
    <mergeCell ref="B35:G35"/>
    <mergeCell ref="B18:D18"/>
  </mergeCells>
  <phoneticPr fontId="7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5D64A-A235-4EC7-9421-4A7621BB9F3F}">
  <dimension ref="A1:S73"/>
  <sheetViews>
    <sheetView topLeftCell="A43" zoomScale="85" zoomScaleNormal="85" workbookViewId="0">
      <selection activeCell="A72" sqref="A72"/>
    </sheetView>
  </sheetViews>
  <sheetFormatPr baseColWidth="10" defaultColWidth="11.6640625" defaultRowHeight="13" x14ac:dyDescent="0.15"/>
  <cols>
    <col min="1" max="16384" width="11.6640625" style="48"/>
  </cols>
  <sheetData>
    <row r="1" spans="1:13" ht="14" thickBot="1" x14ac:dyDescent="0.2">
      <c r="A1" s="48" t="s">
        <v>513</v>
      </c>
    </row>
    <row r="2" spans="1:13" ht="14" thickBot="1" x14ac:dyDescent="0.2">
      <c r="B2" s="235" t="s">
        <v>292</v>
      </c>
      <c r="C2" s="236"/>
      <c r="D2" s="236"/>
      <c r="E2" s="236"/>
      <c r="F2" s="236"/>
      <c r="G2" s="237"/>
      <c r="H2" s="236" t="s">
        <v>293</v>
      </c>
      <c r="I2" s="236"/>
      <c r="J2" s="236"/>
      <c r="K2" s="236"/>
      <c r="L2" s="236"/>
      <c r="M2" s="237"/>
    </row>
    <row r="3" spans="1:13" ht="14" thickBot="1" x14ac:dyDescent="0.2">
      <c r="A3" s="57" t="s">
        <v>300</v>
      </c>
      <c r="B3" s="66">
        <v>28.5</v>
      </c>
      <c r="C3" s="67">
        <v>21.27</v>
      </c>
      <c r="D3" s="67">
        <v>19.670000000000002</v>
      </c>
      <c r="E3" s="67">
        <v>7.2714340000000002</v>
      </c>
      <c r="F3" s="67">
        <v>20.937200000000001</v>
      </c>
      <c r="G3" s="68">
        <v>12.7425</v>
      </c>
      <c r="H3" s="67">
        <v>39.08</v>
      </c>
      <c r="I3" s="67">
        <v>36.51</v>
      </c>
      <c r="J3" s="67">
        <v>32.68</v>
      </c>
      <c r="K3" s="67">
        <v>32.34807</v>
      </c>
      <c r="L3" s="67">
        <v>28.24014</v>
      </c>
      <c r="M3" s="68">
        <v>35.137729999999998</v>
      </c>
    </row>
    <row r="4" spans="1:13" x14ac:dyDescent="0.15">
      <c r="B4" s="101" t="s">
        <v>314</v>
      </c>
    </row>
    <row r="6" spans="1:13" ht="14" thickBot="1" x14ac:dyDescent="0.2">
      <c r="A6" s="48" t="s">
        <v>514</v>
      </c>
    </row>
    <row r="7" spans="1:13" ht="14" thickBot="1" x14ac:dyDescent="0.2">
      <c r="A7" s="57" t="s">
        <v>31</v>
      </c>
      <c r="B7" s="222" t="s">
        <v>315</v>
      </c>
      <c r="C7" s="222"/>
      <c r="D7" s="222"/>
      <c r="E7" s="222"/>
      <c r="F7" s="222"/>
      <c r="G7" s="221"/>
    </row>
    <row r="8" spans="1:13" x14ac:dyDescent="0.15">
      <c r="A8" s="110">
        <v>10000</v>
      </c>
      <c r="B8" s="61">
        <v>1509250</v>
      </c>
      <c r="C8" s="61">
        <v>1524139</v>
      </c>
      <c r="D8" s="61">
        <v>1435603</v>
      </c>
      <c r="E8" s="61">
        <v>1617343</v>
      </c>
      <c r="F8" s="61">
        <v>1602302</v>
      </c>
      <c r="G8" s="62">
        <v>1396282</v>
      </c>
      <c r="H8" s="61"/>
      <c r="I8" s="61"/>
      <c r="J8" s="61"/>
      <c r="K8" s="61"/>
      <c r="L8" s="61"/>
      <c r="M8" s="61"/>
    </row>
    <row r="9" spans="1:13" x14ac:dyDescent="0.15">
      <c r="A9" s="110">
        <v>1000</v>
      </c>
      <c r="B9" s="61">
        <v>1360647</v>
      </c>
      <c r="C9" s="61">
        <v>1292618</v>
      </c>
      <c r="D9" s="61">
        <v>1460962</v>
      </c>
      <c r="E9" s="61">
        <v>1600325</v>
      </c>
      <c r="F9" s="61">
        <v>1479489</v>
      </c>
      <c r="G9" s="62">
        <v>1277676</v>
      </c>
      <c r="H9" s="61"/>
      <c r="I9" s="61"/>
      <c r="J9" s="61"/>
      <c r="K9" s="61"/>
      <c r="L9" s="61"/>
      <c r="M9" s="61"/>
    </row>
    <row r="10" spans="1:13" x14ac:dyDescent="0.15">
      <c r="A10" s="110">
        <v>500</v>
      </c>
      <c r="B10" s="61">
        <v>1314854</v>
      </c>
      <c r="C10" s="61">
        <v>1267564</v>
      </c>
      <c r="D10" s="61">
        <v>1309811</v>
      </c>
      <c r="E10" s="61">
        <v>1319269</v>
      </c>
      <c r="F10" s="61">
        <v>1592969</v>
      </c>
      <c r="G10" s="62">
        <v>1465433</v>
      </c>
      <c r="H10" s="61"/>
      <c r="I10" s="61"/>
      <c r="J10" s="61"/>
      <c r="K10" s="61"/>
      <c r="L10" s="61"/>
      <c r="M10" s="61"/>
    </row>
    <row r="11" spans="1:13" x14ac:dyDescent="0.15">
      <c r="A11" s="110">
        <v>333.33</v>
      </c>
      <c r="B11" s="61">
        <v>1216809</v>
      </c>
      <c r="C11" s="61">
        <v>1186640</v>
      </c>
      <c r="D11" s="61">
        <v>1236917</v>
      </c>
      <c r="E11" s="61">
        <v>1167176</v>
      </c>
      <c r="F11" s="61">
        <v>1233945</v>
      </c>
      <c r="G11" s="62">
        <v>1336009</v>
      </c>
      <c r="H11" s="61"/>
      <c r="I11" s="61"/>
      <c r="J11" s="61"/>
      <c r="K11" s="61"/>
      <c r="L11" s="61"/>
      <c r="M11" s="61"/>
    </row>
    <row r="12" spans="1:13" x14ac:dyDescent="0.15">
      <c r="A12" s="110">
        <v>100</v>
      </c>
      <c r="B12" s="61">
        <v>835674.1</v>
      </c>
      <c r="C12" s="61">
        <v>918987</v>
      </c>
      <c r="D12" s="61">
        <v>1005766</v>
      </c>
      <c r="E12" s="61">
        <v>814569.6</v>
      </c>
      <c r="F12" s="61">
        <v>1066414</v>
      </c>
      <c r="G12" s="62">
        <v>1038136</v>
      </c>
      <c r="H12" s="61"/>
      <c r="I12" s="61"/>
      <c r="J12" s="61"/>
      <c r="K12" s="61"/>
      <c r="L12" s="61"/>
      <c r="M12" s="61"/>
    </row>
    <row r="13" spans="1:13" x14ac:dyDescent="0.15">
      <c r="A13" s="110">
        <v>66.665999999999997</v>
      </c>
      <c r="B13" s="61">
        <v>739921.3</v>
      </c>
      <c r="C13" s="61">
        <v>820120.5</v>
      </c>
      <c r="D13" s="61">
        <v>813339.8</v>
      </c>
      <c r="E13" s="61">
        <v>653260.4</v>
      </c>
      <c r="F13" s="61">
        <v>694148.8</v>
      </c>
      <c r="G13" s="62">
        <v>904789.5</v>
      </c>
      <c r="H13" s="61"/>
      <c r="I13" s="61"/>
      <c r="J13" s="61"/>
      <c r="K13" s="61"/>
      <c r="L13" s="61"/>
      <c r="M13" s="61"/>
    </row>
    <row r="14" spans="1:13" x14ac:dyDescent="0.15">
      <c r="A14" s="110">
        <v>33.332999999999998</v>
      </c>
      <c r="B14" s="61">
        <v>555068.30000000005</v>
      </c>
      <c r="C14" s="61">
        <v>668227.5</v>
      </c>
      <c r="D14" s="61">
        <v>531249.69999999995</v>
      </c>
      <c r="E14" s="61">
        <v>460259.9</v>
      </c>
      <c r="F14" s="61">
        <v>575074.30000000005</v>
      </c>
      <c r="G14" s="62">
        <v>659034.69999999995</v>
      </c>
      <c r="H14" s="61"/>
      <c r="I14" s="61"/>
      <c r="J14" s="61"/>
      <c r="K14" s="61"/>
      <c r="L14" s="61"/>
      <c r="M14" s="61"/>
    </row>
    <row r="15" spans="1:13" x14ac:dyDescent="0.15">
      <c r="A15" s="110">
        <v>10</v>
      </c>
      <c r="B15" s="61">
        <v>210763.1</v>
      </c>
      <c r="C15" s="61">
        <v>209640.5</v>
      </c>
      <c r="D15" s="61">
        <v>215880.8</v>
      </c>
      <c r="E15" s="61">
        <v>246871</v>
      </c>
      <c r="F15" s="61">
        <v>273154.5</v>
      </c>
      <c r="G15" s="62">
        <v>272500.8</v>
      </c>
      <c r="H15" s="61"/>
      <c r="I15" s="61"/>
      <c r="J15" s="61"/>
      <c r="K15" s="61"/>
      <c r="L15" s="61"/>
      <c r="M15" s="61"/>
    </row>
    <row r="16" spans="1:13" x14ac:dyDescent="0.15">
      <c r="A16" s="110">
        <v>6.6665999999999999</v>
      </c>
      <c r="B16" s="61">
        <v>149213.1</v>
      </c>
      <c r="C16" s="61">
        <v>135966.70000000001</v>
      </c>
      <c r="D16" s="61">
        <v>194233.9</v>
      </c>
      <c r="E16" s="61">
        <v>171019.1</v>
      </c>
      <c r="F16" s="61">
        <v>159579.5</v>
      </c>
      <c r="G16" s="62">
        <v>166446.20000000001</v>
      </c>
      <c r="H16" s="61"/>
      <c r="I16" s="61"/>
      <c r="J16" s="61"/>
      <c r="K16" s="61"/>
      <c r="L16" s="61"/>
      <c r="M16" s="61"/>
    </row>
    <row r="17" spans="1:13" x14ac:dyDescent="0.15">
      <c r="A17" s="110">
        <v>3.3332999999999999</v>
      </c>
      <c r="B17" s="61">
        <v>100979.8</v>
      </c>
      <c r="C17" s="61">
        <v>99804.28</v>
      </c>
      <c r="D17" s="61">
        <v>135095.6</v>
      </c>
      <c r="E17" s="61">
        <v>100919.4</v>
      </c>
      <c r="F17" s="61">
        <v>114222</v>
      </c>
      <c r="G17" s="62">
        <v>122168.8</v>
      </c>
      <c r="H17" s="61"/>
      <c r="I17" s="61"/>
      <c r="J17" s="61"/>
      <c r="K17" s="61"/>
      <c r="L17" s="61"/>
      <c r="M17" s="61"/>
    </row>
    <row r="18" spans="1:13" x14ac:dyDescent="0.15">
      <c r="A18" s="110">
        <v>1</v>
      </c>
      <c r="B18" s="61">
        <v>70735.31</v>
      </c>
      <c r="C18" s="61">
        <v>71278.649999999994</v>
      </c>
      <c r="D18" s="61">
        <v>79106.89</v>
      </c>
      <c r="E18" s="61">
        <v>83791.009999999995</v>
      </c>
      <c r="F18" s="61">
        <v>78750.62</v>
      </c>
      <c r="G18" s="62">
        <v>79837.95</v>
      </c>
      <c r="H18" s="61"/>
      <c r="I18" s="61"/>
      <c r="J18" s="61"/>
      <c r="K18" s="61"/>
      <c r="L18" s="61"/>
      <c r="M18" s="61"/>
    </row>
    <row r="19" spans="1:13" x14ac:dyDescent="0.15">
      <c r="A19" s="110">
        <v>0.1</v>
      </c>
      <c r="B19" s="61">
        <v>61605.27</v>
      </c>
      <c r="C19" s="61">
        <v>63851.22</v>
      </c>
      <c r="D19" s="61">
        <v>72423.91</v>
      </c>
      <c r="E19" s="61">
        <v>64228.28</v>
      </c>
      <c r="F19" s="61">
        <v>68093.09</v>
      </c>
      <c r="G19" s="62">
        <v>74247</v>
      </c>
      <c r="H19" s="61"/>
      <c r="I19" s="61"/>
      <c r="J19" s="61"/>
      <c r="K19" s="61"/>
      <c r="L19" s="61"/>
      <c r="M19" s="61"/>
    </row>
    <row r="20" spans="1:13" ht="14" thickBot="1" x14ac:dyDescent="0.2">
      <c r="A20" s="111">
        <v>0.01</v>
      </c>
      <c r="B20" s="67">
        <v>66500.38</v>
      </c>
      <c r="C20" s="67">
        <v>69824.88</v>
      </c>
      <c r="D20" s="67">
        <v>72421.17</v>
      </c>
      <c r="E20" s="67">
        <v>67462.64</v>
      </c>
      <c r="F20" s="67">
        <v>55570.44</v>
      </c>
      <c r="G20" s="68">
        <v>52491.49</v>
      </c>
      <c r="H20" s="61"/>
      <c r="I20" s="61"/>
      <c r="J20" s="61"/>
      <c r="K20" s="61"/>
      <c r="L20" s="61"/>
      <c r="M20" s="61"/>
    </row>
    <row r="21" spans="1:13" x14ac:dyDescent="0.15">
      <c r="B21" s="101" t="s">
        <v>295</v>
      </c>
    </row>
    <row r="23" spans="1:13" ht="14" thickBot="1" x14ac:dyDescent="0.2">
      <c r="A23" s="48" t="s">
        <v>515</v>
      </c>
    </row>
    <row r="24" spans="1:13" ht="14" thickBot="1" x14ac:dyDescent="0.2">
      <c r="A24" s="57" t="s">
        <v>31</v>
      </c>
      <c r="B24" s="220" t="s">
        <v>297</v>
      </c>
      <c r="C24" s="222"/>
      <c r="D24" s="222"/>
      <c r="E24" s="222"/>
      <c r="F24" s="222"/>
      <c r="G24" s="221"/>
    </row>
    <row r="25" spans="1:13" x14ac:dyDescent="0.15">
      <c r="A25" s="110">
        <v>10000</v>
      </c>
      <c r="B25" s="60">
        <v>96.02</v>
      </c>
      <c r="C25" s="61">
        <v>96.78</v>
      </c>
      <c r="D25" s="61">
        <v>96.16</v>
      </c>
      <c r="E25" s="61">
        <v>98.99</v>
      </c>
      <c r="F25" s="61">
        <v>96.24</v>
      </c>
      <c r="G25" s="62">
        <v>94.03</v>
      </c>
    </row>
    <row r="26" spans="1:13" x14ac:dyDescent="0.15">
      <c r="A26" s="110">
        <v>1000</v>
      </c>
      <c r="B26" s="60">
        <v>96.6</v>
      </c>
      <c r="C26" s="61">
        <v>97.3</v>
      </c>
      <c r="D26" s="61">
        <v>96.93</v>
      </c>
      <c r="E26" s="61">
        <v>98.13</v>
      </c>
      <c r="F26" s="61">
        <v>97.51</v>
      </c>
      <c r="G26" s="62">
        <v>97.8</v>
      </c>
    </row>
    <row r="27" spans="1:13" x14ac:dyDescent="0.15">
      <c r="A27" s="110">
        <v>500</v>
      </c>
      <c r="B27" s="60">
        <v>96.98</v>
      </c>
      <c r="C27" s="61">
        <v>97.35</v>
      </c>
      <c r="D27" s="61">
        <v>96.83</v>
      </c>
      <c r="E27" s="61">
        <v>98.39</v>
      </c>
      <c r="F27" s="61">
        <v>98.32</v>
      </c>
      <c r="G27" s="62">
        <v>96.82</v>
      </c>
    </row>
    <row r="28" spans="1:13" x14ac:dyDescent="0.15">
      <c r="A28" s="110">
        <v>333.33</v>
      </c>
      <c r="B28" s="60">
        <v>97.94</v>
      </c>
      <c r="C28" s="61">
        <v>96.98</v>
      </c>
      <c r="D28" s="61">
        <v>96.41</v>
      </c>
      <c r="E28" s="61">
        <v>98.6</v>
      </c>
      <c r="F28" s="61">
        <v>97.72</v>
      </c>
      <c r="G28" s="62">
        <v>97.38</v>
      </c>
    </row>
    <row r="29" spans="1:13" x14ac:dyDescent="0.15">
      <c r="A29" s="110">
        <v>100</v>
      </c>
      <c r="B29" s="60">
        <v>97.88</v>
      </c>
      <c r="C29" s="61">
        <v>97.65</v>
      </c>
      <c r="D29" s="61">
        <v>97.21</v>
      </c>
      <c r="E29" s="61">
        <v>98.36</v>
      </c>
      <c r="F29" s="61">
        <v>98.2</v>
      </c>
      <c r="G29" s="62">
        <v>97.93</v>
      </c>
    </row>
    <row r="30" spans="1:13" x14ac:dyDescent="0.15">
      <c r="A30" s="110">
        <v>66.665999999999997</v>
      </c>
      <c r="B30" s="60">
        <v>97.78</v>
      </c>
      <c r="C30" s="61">
        <v>96.92</v>
      </c>
      <c r="D30" s="61">
        <v>97.3</v>
      </c>
      <c r="E30" s="61">
        <v>98</v>
      </c>
      <c r="F30" s="61">
        <v>98.02</v>
      </c>
      <c r="G30" s="62">
        <v>97.44</v>
      </c>
    </row>
    <row r="31" spans="1:13" x14ac:dyDescent="0.15">
      <c r="A31" s="110">
        <v>33.332999999999998</v>
      </c>
      <c r="B31" s="60">
        <v>96.72</v>
      </c>
      <c r="C31" s="61">
        <v>96.94</v>
      </c>
      <c r="D31" s="61">
        <v>96.52</v>
      </c>
      <c r="E31" s="61">
        <v>98.01</v>
      </c>
      <c r="F31" s="61">
        <v>98.43</v>
      </c>
      <c r="G31" s="62">
        <v>97.87</v>
      </c>
    </row>
    <row r="32" spans="1:13" x14ac:dyDescent="0.15">
      <c r="A32" s="110">
        <v>10</v>
      </c>
      <c r="B32" s="60">
        <v>88.34</v>
      </c>
      <c r="C32" s="61">
        <v>83.18</v>
      </c>
      <c r="D32" s="61">
        <v>86.58</v>
      </c>
      <c r="E32" s="61">
        <v>93.83</v>
      </c>
      <c r="F32" s="61">
        <v>93.61</v>
      </c>
      <c r="G32" s="62">
        <v>92.2</v>
      </c>
    </row>
    <row r="33" spans="1:19" x14ac:dyDescent="0.15">
      <c r="A33" s="110">
        <v>6.6665999999999999</v>
      </c>
      <c r="B33" s="60">
        <v>62.45</v>
      </c>
      <c r="C33" s="61">
        <v>60.71</v>
      </c>
      <c r="D33" s="61">
        <v>62.03</v>
      </c>
      <c r="E33" s="61">
        <v>76.36</v>
      </c>
      <c r="F33" s="61">
        <v>78.459999999999994</v>
      </c>
      <c r="G33" s="62">
        <v>78.22</v>
      </c>
    </row>
    <row r="34" spans="1:19" x14ac:dyDescent="0.15">
      <c r="A34" s="110">
        <v>3.3332999999999999</v>
      </c>
      <c r="B34" s="60">
        <v>18.920000000000002</v>
      </c>
      <c r="C34" s="61">
        <v>18.670000000000002</v>
      </c>
      <c r="D34" s="61">
        <v>25.41</v>
      </c>
      <c r="E34" s="61">
        <v>35.53</v>
      </c>
      <c r="F34" s="61">
        <v>36.409999999999997</v>
      </c>
      <c r="G34" s="62">
        <v>30.66</v>
      </c>
    </row>
    <row r="35" spans="1:19" x14ac:dyDescent="0.15">
      <c r="A35" s="110">
        <v>1</v>
      </c>
      <c r="B35" s="60">
        <v>1.75</v>
      </c>
      <c r="C35" s="61">
        <v>1.96</v>
      </c>
      <c r="D35" s="61">
        <v>2.54</v>
      </c>
      <c r="E35" s="61">
        <v>3.61</v>
      </c>
      <c r="F35" s="61">
        <v>4.08</v>
      </c>
      <c r="G35" s="62">
        <v>2.2599999999999998</v>
      </c>
    </row>
    <row r="36" spans="1:19" x14ac:dyDescent="0.15">
      <c r="A36" s="110">
        <v>0.1</v>
      </c>
      <c r="B36" s="60">
        <v>0.57999999999999996</v>
      </c>
      <c r="C36" s="61">
        <v>0.6</v>
      </c>
      <c r="D36" s="61">
        <v>0.82</v>
      </c>
      <c r="E36" s="61">
        <v>1.1100000000000001</v>
      </c>
      <c r="F36" s="61">
        <v>1.19</v>
      </c>
      <c r="G36" s="62">
        <v>0.53</v>
      </c>
    </row>
    <row r="37" spans="1:19" ht="14" thickBot="1" x14ac:dyDescent="0.2">
      <c r="A37" s="111">
        <v>0.01</v>
      </c>
      <c r="B37" s="66">
        <v>0.81</v>
      </c>
      <c r="C37" s="67">
        <v>0.62</v>
      </c>
      <c r="D37" s="67">
        <v>0.76</v>
      </c>
      <c r="E37" s="67">
        <v>0.56000000000000005</v>
      </c>
      <c r="F37" s="67">
        <v>0.49</v>
      </c>
      <c r="G37" s="68">
        <v>0.91</v>
      </c>
    </row>
    <row r="39" spans="1:19" ht="14" thickBot="1" x14ac:dyDescent="0.2">
      <c r="A39" s="48" t="s">
        <v>516</v>
      </c>
    </row>
    <row r="40" spans="1:19" ht="14" thickBot="1" x14ac:dyDescent="0.2">
      <c r="A40" s="41" t="s">
        <v>31</v>
      </c>
      <c r="B40" s="220" t="s">
        <v>316</v>
      </c>
      <c r="C40" s="222"/>
      <c r="D40" s="222"/>
      <c r="E40" s="222"/>
      <c r="F40" s="222"/>
      <c r="G40" s="221"/>
      <c r="H40" s="222" t="s">
        <v>317</v>
      </c>
      <c r="I40" s="222"/>
      <c r="J40" s="222"/>
      <c r="K40" s="222"/>
      <c r="L40" s="222"/>
      <c r="M40" s="222"/>
      <c r="N40" s="220" t="s">
        <v>318</v>
      </c>
      <c r="O40" s="222"/>
      <c r="P40" s="222"/>
      <c r="Q40" s="222"/>
      <c r="R40" s="222"/>
      <c r="S40" s="221"/>
    </row>
    <row r="41" spans="1:19" x14ac:dyDescent="0.15">
      <c r="A41" s="128">
        <v>10000</v>
      </c>
      <c r="B41" s="60">
        <v>11513.54</v>
      </c>
      <c r="C41" s="61">
        <v>11014.61</v>
      </c>
      <c r="D41" s="61">
        <v>10540.92</v>
      </c>
      <c r="E41" s="61">
        <v>14887.47</v>
      </c>
      <c r="F41" s="61">
        <v>11382</v>
      </c>
      <c r="G41" s="62">
        <v>14419.57</v>
      </c>
      <c r="H41" s="61">
        <v>7735.0439999999999</v>
      </c>
      <c r="I41" s="61">
        <v>6513.6710000000003</v>
      </c>
      <c r="J41" s="61">
        <v>6735.0479999999998</v>
      </c>
      <c r="K41" s="61">
        <v>4644.3289999999997</v>
      </c>
      <c r="L41" s="61">
        <v>5491.1319999999996</v>
      </c>
      <c r="M41" s="61">
        <v>7839.009</v>
      </c>
      <c r="N41" s="60">
        <v>2389511</v>
      </c>
      <c r="O41" s="61">
        <v>2109621</v>
      </c>
      <c r="P41" s="61">
        <v>1817848</v>
      </c>
      <c r="Q41" s="61">
        <v>2718210.98</v>
      </c>
      <c r="R41" s="61">
        <v>2104118.61</v>
      </c>
      <c r="S41" s="62">
        <v>3648260.39</v>
      </c>
    </row>
    <row r="42" spans="1:19" x14ac:dyDescent="0.15">
      <c r="A42" s="128">
        <v>1000</v>
      </c>
      <c r="B42" s="60">
        <v>10321.469999999999</v>
      </c>
      <c r="C42" s="61">
        <v>9350.4210000000003</v>
      </c>
      <c r="D42" s="61">
        <v>10005.85</v>
      </c>
      <c r="E42" s="61">
        <v>13745.93</v>
      </c>
      <c r="F42" s="61">
        <v>8349.26</v>
      </c>
      <c r="G42" s="62">
        <v>11558.57</v>
      </c>
      <c r="H42" s="61">
        <v>6421.49</v>
      </c>
      <c r="I42" s="61">
        <v>5966.0540000000001</v>
      </c>
      <c r="J42" s="61">
        <v>5850.0140000000001</v>
      </c>
      <c r="K42" s="61">
        <v>4641.9250000000002</v>
      </c>
      <c r="L42" s="61">
        <v>4091.585</v>
      </c>
      <c r="M42" s="61">
        <v>5129.9579999999996</v>
      </c>
      <c r="N42" s="60">
        <v>1815619</v>
      </c>
      <c r="O42" s="61">
        <v>1839704</v>
      </c>
      <c r="P42" s="61">
        <v>1494759</v>
      </c>
      <c r="Q42" s="61">
        <v>2271074.09</v>
      </c>
      <c r="R42" s="61">
        <v>2291481.7599999998</v>
      </c>
      <c r="S42" s="62">
        <v>3209517.35</v>
      </c>
    </row>
    <row r="43" spans="1:19" x14ac:dyDescent="0.15">
      <c r="A43" s="128">
        <v>500</v>
      </c>
      <c r="B43" s="60">
        <v>8251.634</v>
      </c>
      <c r="C43" s="61">
        <v>8818.9459999999999</v>
      </c>
      <c r="D43" s="61">
        <v>10156.39</v>
      </c>
      <c r="E43" s="61">
        <v>10573.66</v>
      </c>
      <c r="F43" s="61">
        <v>7058.8890000000001</v>
      </c>
      <c r="G43" s="62">
        <v>11120.95</v>
      </c>
      <c r="H43" s="61">
        <v>7023.4480000000003</v>
      </c>
      <c r="I43" s="61">
        <v>5141.9350000000004</v>
      </c>
      <c r="J43" s="61">
        <v>5140.7830000000004</v>
      </c>
      <c r="K43" s="61">
        <v>3544.511</v>
      </c>
      <c r="L43" s="61">
        <v>5128.9780000000001</v>
      </c>
      <c r="M43" s="61">
        <v>4657.9179999999997</v>
      </c>
      <c r="N43" s="60">
        <v>1683341</v>
      </c>
      <c r="O43" s="61">
        <v>1537186</v>
      </c>
      <c r="P43" s="61">
        <v>1795384</v>
      </c>
      <c r="Q43" s="61">
        <v>1967411.19</v>
      </c>
      <c r="R43" s="61">
        <v>2278758.5099999998</v>
      </c>
      <c r="S43" s="62">
        <v>2636185.2599999998</v>
      </c>
    </row>
    <row r="44" spans="1:19" x14ac:dyDescent="0.15">
      <c r="A44" s="128">
        <v>333.33</v>
      </c>
      <c r="B44" s="60">
        <v>8743.1209999999992</v>
      </c>
      <c r="C44" s="61">
        <v>9546.59</v>
      </c>
      <c r="D44" s="61">
        <v>8752.7469999999994</v>
      </c>
      <c r="E44" s="61">
        <v>10974.17</v>
      </c>
      <c r="F44" s="61">
        <v>7193.3090000000002</v>
      </c>
      <c r="G44" s="62">
        <v>6858.76</v>
      </c>
      <c r="H44" s="61">
        <v>4958.6729999999998</v>
      </c>
      <c r="I44" s="61">
        <v>5463.92</v>
      </c>
      <c r="J44" s="61">
        <v>5079.62</v>
      </c>
      <c r="K44" s="61">
        <v>4352.1629999999996</v>
      </c>
      <c r="L44" s="61">
        <v>4663.2079999999996</v>
      </c>
      <c r="M44" s="61">
        <v>3661.6550000000002</v>
      </c>
      <c r="N44" s="60">
        <v>1556871</v>
      </c>
      <c r="O44" s="61">
        <v>1476856</v>
      </c>
      <c r="P44" s="61">
        <v>1724995</v>
      </c>
      <c r="Q44" s="61">
        <v>2070268.95</v>
      </c>
      <c r="R44" s="61">
        <v>2291726.16</v>
      </c>
      <c r="S44" s="62">
        <v>2766174.75</v>
      </c>
    </row>
    <row r="45" spans="1:19" x14ac:dyDescent="0.15">
      <c r="A45" s="128">
        <v>100</v>
      </c>
      <c r="B45" s="60">
        <v>6557.3140000000003</v>
      </c>
      <c r="C45" s="61">
        <v>8052.0219999999999</v>
      </c>
      <c r="D45" s="61">
        <v>6425.8819999999996</v>
      </c>
      <c r="E45" s="61">
        <v>8661.67</v>
      </c>
      <c r="F45" s="61">
        <v>6362.5230000000001</v>
      </c>
      <c r="G45" s="62">
        <v>6688.61</v>
      </c>
      <c r="H45" s="61">
        <v>4812.4009999999998</v>
      </c>
      <c r="I45" s="61">
        <v>4981.0039999999999</v>
      </c>
      <c r="J45" s="61">
        <v>4351.0010000000002</v>
      </c>
      <c r="K45" s="61">
        <v>4234.1239999999998</v>
      </c>
      <c r="L45" s="61">
        <v>3588.9760000000001</v>
      </c>
      <c r="M45" s="61">
        <v>4302.4920000000002</v>
      </c>
      <c r="N45" s="60">
        <v>1600845</v>
      </c>
      <c r="O45" s="61">
        <v>1482189</v>
      </c>
      <c r="P45" s="61">
        <v>1423181</v>
      </c>
      <c r="Q45" s="61">
        <v>1802038.04</v>
      </c>
      <c r="R45" s="61">
        <v>2227690.4</v>
      </c>
      <c r="S45" s="62">
        <v>2706201.28</v>
      </c>
    </row>
    <row r="46" spans="1:19" x14ac:dyDescent="0.15">
      <c r="A46" s="128">
        <v>66.665999999999997</v>
      </c>
      <c r="B46" s="60">
        <v>6477.8789999999999</v>
      </c>
      <c r="C46" s="61">
        <v>6810.9359999999997</v>
      </c>
      <c r="D46" s="61">
        <v>6990.3069999999998</v>
      </c>
      <c r="E46" s="61">
        <v>6773.16</v>
      </c>
      <c r="F46" s="61">
        <v>6120.9210000000003</v>
      </c>
      <c r="G46" s="62">
        <v>6818.8</v>
      </c>
      <c r="H46" s="61">
        <v>4001.951</v>
      </c>
      <c r="I46" s="61">
        <v>4158.1760000000004</v>
      </c>
      <c r="J46" s="61">
        <v>4224.3440000000001</v>
      </c>
      <c r="K46" s="61">
        <v>5357.0410000000002</v>
      </c>
      <c r="L46" s="61">
        <v>3556.183</v>
      </c>
      <c r="M46" s="61">
        <v>5118.8230000000003</v>
      </c>
      <c r="N46" s="60">
        <v>1113275</v>
      </c>
      <c r="O46" s="61">
        <v>1163979</v>
      </c>
      <c r="P46" s="61">
        <v>1069838</v>
      </c>
      <c r="Q46" s="61">
        <v>1530973.75</v>
      </c>
      <c r="R46" s="61">
        <v>1784588.13</v>
      </c>
      <c r="S46" s="62">
        <v>2140533.02</v>
      </c>
    </row>
    <row r="47" spans="1:19" x14ac:dyDescent="0.15">
      <c r="A47" s="128">
        <v>33.332999999999998</v>
      </c>
      <c r="B47" s="60">
        <v>5036.7740000000003</v>
      </c>
      <c r="C47" s="61">
        <v>4735.5770000000002</v>
      </c>
      <c r="D47" s="61">
        <v>6507.67</v>
      </c>
      <c r="E47" s="61">
        <v>5283.21</v>
      </c>
      <c r="F47" s="61">
        <v>5444.4189999999999</v>
      </c>
      <c r="G47" s="62">
        <v>6299.83</v>
      </c>
      <c r="H47" s="61">
        <v>3201.2950000000001</v>
      </c>
      <c r="I47" s="61">
        <v>4278.1270000000004</v>
      </c>
      <c r="J47" s="61">
        <v>3626.8049999999998</v>
      </c>
      <c r="K47" s="61">
        <v>4406.7889999999998</v>
      </c>
      <c r="L47" s="61">
        <v>3622.0039999999999</v>
      </c>
      <c r="M47" s="61">
        <v>3831.105</v>
      </c>
      <c r="N47" s="60">
        <v>959445</v>
      </c>
      <c r="O47" s="61">
        <v>906468.4</v>
      </c>
      <c r="P47" s="61">
        <v>885488.1</v>
      </c>
      <c r="Q47" s="61">
        <v>986784.54</v>
      </c>
      <c r="R47" s="61">
        <v>1487613.09</v>
      </c>
      <c r="S47" s="62">
        <v>1755122.63</v>
      </c>
    </row>
    <row r="48" spans="1:19" x14ac:dyDescent="0.15">
      <c r="A48" s="128">
        <v>10</v>
      </c>
      <c r="B48" s="60">
        <v>3904.576</v>
      </c>
      <c r="C48" s="61">
        <v>4017.192</v>
      </c>
      <c r="D48" s="61">
        <v>4176.0230000000001</v>
      </c>
      <c r="E48" s="61">
        <v>4014.96</v>
      </c>
      <c r="F48" s="61">
        <v>2588.7260000000001</v>
      </c>
      <c r="G48" s="62">
        <v>3153.55</v>
      </c>
      <c r="H48" s="61">
        <v>2476.7559999999999</v>
      </c>
      <c r="I48" s="61">
        <v>2586.1550000000002</v>
      </c>
      <c r="J48" s="61">
        <v>2735.8719999999998</v>
      </c>
      <c r="K48" s="61">
        <v>3830.9810000000002</v>
      </c>
      <c r="L48" s="61">
        <v>2253.5680000000002</v>
      </c>
      <c r="M48" s="61">
        <v>2882.288</v>
      </c>
      <c r="N48" s="60">
        <v>366638.7</v>
      </c>
      <c r="O48" s="61">
        <v>390716.6</v>
      </c>
      <c r="P48" s="61">
        <v>421631.9</v>
      </c>
      <c r="Q48" s="61">
        <v>468847.42</v>
      </c>
      <c r="R48" s="61">
        <v>826259.76</v>
      </c>
      <c r="S48" s="62">
        <v>573323.51</v>
      </c>
    </row>
    <row r="49" spans="1:19" x14ac:dyDescent="0.15">
      <c r="A49" s="128">
        <v>6.6665999999999999</v>
      </c>
      <c r="B49" s="60">
        <v>2844.4209999999998</v>
      </c>
      <c r="C49" s="61">
        <v>3682.6970000000001</v>
      </c>
      <c r="D49" s="61">
        <v>3302.9740000000002</v>
      </c>
      <c r="E49" s="61">
        <v>3198.23</v>
      </c>
      <c r="F49" s="61">
        <v>3590.72</v>
      </c>
      <c r="G49" s="62">
        <v>3159.11</v>
      </c>
      <c r="H49" s="61">
        <v>2967.1410000000001</v>
      </c>
      <c r="I49" s="61">
        <v>2293.5949999999998</v>
      </c>
      <c r="J49" s="61">
        <v>3007.1</v>
      </c>
      <c r="K49" s="61">
        <v>3052.7069999999999</v>
      </c>
      <c r="L49" s="61">
        <v>2345.5160000000001</v>
      </c>
      <c r="M49" s="61">
        <v>3159.2640000000001</v>
      </c>
      <c r="N49" s="60">
        <v>247329.6</v>
      </c>
      <c r="O49" s="61">
        <v>219761.4</v>
      </c>
      <c r="P49" s="61">
        <v>191974</v>
      </c>
      <c r="Q49" s="61">
        <v>241788.24</v>
      </c>
      <c r="R49" s="61">
        <v>467138.97</v>
      </c>
      <c r="S49" s="62">
        <v>431547.18</v>
      </c>
    </row>
    <row r="50" spans="1:19" x14ac:dyDescent="0.15">
      <c r="A50" s="128">
        <v>3.3332999999999999</v>
      </c>
      <c r="B50" s="60">
        <v>2019.4649999999999</v>
      </c>
      <c r="C50" s="61">
        <v>2939.924</v>
      </c>
      <c r="D50" s="61">
        <v>2654.625</v>
      </c>
      <c r="E50" s="61">
        <v>2823.6</v>
      </c>
      <c r="F50" s="61">
        <v>3051.0819999999999</v>
      </c>
      <c r="G50" s="62">
        <v>2267.6999999999998</v>
      </c>
      <c r="H50" s="61">
        <v>1853.4269999999999</v>
      </c>
      <c r="I50" s="61">
        <v>1481.2449999999999</v>
      </c>
      <c r="J50" s="61">
        <v>2040.5329999999999</v>
      </c>
      <c r="K50" s="61">
        <v>2600.1469999999999</v>
      </c>
      <c r="L50" s="61">
        <v>1716.662</v>
      </c>
      <c r="M50" s="61">
        <v>1404.44</v>
      </c>
      <c r="N50" s="60">
        <v>117089.4</v>
      </c>
      <c r="O50" s="61">
        <v>149072.79999999999</v>
      </c>
      <c r="P50" s="61">
        <v>138262.9</v>
      </c>
      <c r="Q50" s="61">
        <v>134856.62</v>
      </c>
      <c r="R50" s="61">
        <v>232490.74</v>
      </c>
      <c r="S50" s="62">
        <v>138758.13</v>
      </c>
    </row>
    <row r="51" spans="1:19" x14ac:dyDescent="0.15">
      <c r="A51" s="128">
        <v>1</v>
      </c>
      <c r="B51" s="60">
        <v>1664.3779999999999</v>
      </c>
      <c r="C51" s="61">
        <v>2141.5770000000002</v>
      </c>
      <c r="D51" s="61">
        <v>1982.357</v>
      </c>
      <c r="E51" s="61">
        <v>2309.7199999999998</v>
      </c>
      <c r="F51" s="61">
        <v>3024.3670000000002</v>
      </c>
      <c r="G51" s="62">
        <v>2755.06</v>
      </c>
      <c r="H51" s="61">
        <v>2628.12</v>
      </c>
      <c r="I51" s="61">
        <v>1871.0730000000001</v>
      </c>
      <c r="J51" s="61">
        <v>1994.999</v>
      </c>
      <c r="K51" s="61">
        <v>2855.2269999999999</v>
      </c>
      <c r="L51" s="61">
        <v>2200.69</v>
      </c>
      <c r="M51" s="61">
        <v>2156.91</v>
      </c>
      <c r="N51" s="60">
        <v>35341.19</v>
      </c>
      <c r="O51" s="61">
        <v>36051.85</v>
      </c>
      <c r="P51" s="61">
        <v>32756.720000000001</v>
      </c>
      <c r="Q51" s="61">
        <v>38649.019999999997</v>
      </c>
      <c r="R51" s="61">
        <v>71155.740000000005</v>
      </c>
      <c r="S51" s="62">
        <v>46703.49</v>
      </c>
    </row>
    <row r="52" spans="1:19" x14ac:dyDescent="0.15">
      <c r="A52" s="128">
        <v>0.1</v>
      </c>
      <c r="B52" s="60">
        <v>1923.568</v>
      </c>
      <c r="C52" s="61">
        <v>1836.252</v>
      </c>
      <c r="D52" s="61">
        <v>1188.155</v>
      </c>
      <c r="E52" s="61">
        <v>2544.38</v>
      </c>
      <c r="F52" s="61">
        <v>2109.9549999999999</v>
      </c>
      <c r="G52" s="62">
        <v>1546.73</v>
      </c>
      <c r="H52" s="61">
        <v>1506.7239999999999</v>
      </c>
      <c r="I52" s="61">
        <v>2162.576</v>
      </c>
      <c r="J52" s="61">
        <v>2587.991</v>
      </c>
      <c r="K52" s="61">
        <v>1587.768</v>
      </c>
      <c r="L52" s="61">
        <v>1395.9079999999999</v>
      </c>
      <c r="M52" s="61">
        <v>2413.7849999999999</v>
      </c>
      <c r="N52" s="60">
        <v>25687.56</v>
      </c>
      <c r="O52" s="61">
        <v>24430.55</v>
      </c>
      <c r="P52" s="61">
        <v>21281.97</v>
      </c>
      <c r="Q52" s="61">
        <v>28642.62</v>
      </c>
      <c r="R52" s="61">
        <v>25275.99</v>
      </c>
      <c r="S52" s="62">
        <v>29077.64</v>
      </c>
    </row>
    <row r="53" spans="1:19" ht="14" thickBot="1" x14ac:dyDescent="0.2">
      <c r="A53" s="129">
        <v>0.01</v>
      </c>
      <c r="B53" s="66">
        <v>2385.8150000000001</v>
      </c>
      <c r="C53" s="67">
        <v>2816.2849999999999</v>
      </c>
      <c r="D53" s="67">
        <v>2400.2440000000001</v>
      </c>
      <c r="E53" s="67">
        <v>2376.83</v>
      </c>
      <c r="F53" s="67">
        <v>2484.4270000000001</v>
      </c>
      <c r="G53" s="68">
        <v>2176.0700000000002</v>
      </c>
      <c r="H53" s="67">
        <v>2050.1039999999998</v>
      </c>
      <c r="I53" s="67">
        <v>1941.34</v>
      </c>
      <c r="J53" s="67">
        <v>2169.2539999999999</v>
      </c>
      <c r="K53" s="67">
        <v>1980.73</v>
      </c>
      <c r="L53" s="67">
        <v>2446.8809999999999</v>
      </c>
      <c r="M53" s="67">
        <v>2257.4899999999998</v>
      </c>
      <c r="N53" s="66">
        <v>21200.39</v>
      </c>
      <c r="O53" s="67">
        <v>15035.97</v>
      </c>
      <c r="P53" s="67">
        <v>16903.669999999998</v>
      </c>
      <c r="Q53" s="67">
        <v>23622.33</v>
      </c>
      <c r="R53" s="67">
        <v>23011.86</v>
      </c>
      <c r="S53" s="68">
        <v>22998.93</v>
      </c>
    </row>
    <row r="54" spans="1:19" x14ac:dyDescent="0.15">
      <c r="B54" s="101" t="s">
        <v>295</v>
      </c>
    </row>
    <row r="56" spans="1:19" ht="14" thickBot="1" x14ac:dyDescent="0.2">
      <c r="A56" s="48" t="s">
        <v>517</v>
      </c>
    </row>
    <row r="57" spans="1:19" ht="14" thickBot="1" x14ac:dyDescent="0.2">
      <c r="A57" s="41" t="s">
        <v>31</v>
      </c>
      <c r="B57" s="220" t="s">
        <v>319</v>
      </c>
      <c r="C57" s="222"/>
      <c r="D57" s="222"/>
      <c r="E57" s="222"/>
      <c r="F57" s="222"/>
      <c r="G57" s="221"/>
      <c r="H57" s="222" t="s">
        <v>320</v>
      </c>
      <c r="I57" s="222"/>
      <c r="J57" s="222"/>
      <c r="K57" s="222"/>
      <c r="L57" s="222"/>
      <c r="M57" s="222"/>
      <c r="N57" s="220" t="s">
        <v>321</v>
      </c>
      <c r="O57" s="222"/>
      <c r="P57" s="222"/>
      <c r="Q57" s="222"/>
      <c r="R57" s="222"/>
      <c r="S57" s="221"/>
    </row>
    <row r="58" spans="1:19" x14ac:dyDescent="0.15">
      <c r="A58" s="128">
        <v>10000</v>
      </c>
      <c r="B58" s="60">
        <v>97.35</v>
      </c>
      <c r="C58" s="61">
        <v>95.34</v>
      </c>
      <c r="D58" s="61">
        <v>96.47</v>
      </c>
      <c r="E58" s="61">
        <v>98.82</v>
      </c>
      <c r="F58" s="61">
        <v>97.09</v>
      </c>
      <c r="G58" s="62">
        <v>96.84</v>
      </c>
      <c r="H58" s="61">
        <v>94.08</v>
      </c>
      <c r="I58" s="61">
        <v>82.78</v>
      </c>
      <c r="J58" s="61">
        <v>76.77</v>
      </c>
      <c r="K58" s="61">
        <v>88.88</v>
      </c>
      <c r="L58" s="61">
        <v>85.68</v>
      </c>
      <c r="M58" s="61">
        <v>77.599999999999994</v>
      </c>
      <c r="N58" s="60">
        <v>96.55</v>
      </c>
      <c r="O58" s="61">
        <v>97.58</v>
      </c>
      <c r="P58" s="61">
        <v>95.74</v>
      </c>
      <c r="Q58" s="61">
        <v>98.98</v>
      </c>
      <c r="R58" s="61">
        <v>97.79</v>
      </c>
      <c r="S58" s="62">
        <v>97.91</v>
      </c>
    </row>
    <row r="59" spans="1:19" x14ac:dyDescent="0.15">
      <c r="A59" s="128">
        <v>1000</v>
      </c>
      <c r="B59" s="60">
        <v>91.21</v>
      </c>
      <c r="C59" s="61">
        <v>93.4</v>
      </c>
      <c r="D59" s="61">
        <v>94.09</v>
      </c>
      <c r="E59" s="61">
        <v>96.27</v>
      </c>
      <c r="F59" s="61">
        <v>94.98</v>
      </c>
      <c r="G59" s="62">
        <v>97.1</v>
      </c>
      <c r="H59" s="61">
        <v>73.7</v>
      </c>
      <c r="I59" s="61">
        <v>60.32</v>
      </c>
      <c r="J59" s="61">
        <v>56.15</v>
      </c>
      <c r="K59" s="61">
        <v>82.06</v>
      </c>
      <c r="L59" s="61">
        <v>73.319999999999993</v>
      </c>
      <c r="M59" s="61">
        <v>69.39</v>
      </c>
      <c r="N59" s="60">
        <v>96.85</v>
      </c>
      <c r="O59" s="61">
        <v>97.81</v>
      </c>
      <c r="P59" s="61">
        <v>98.32</v>
      </c>
      <c r="Q59" s="61">
        <v>98.24</v>
      </c>
      <c r="R59" s="61">
        <v>97.95</v>
      </c>
      <c r="S59" s="62">
        <v>97.52</v>
      </c>
    </row>
    <row r="60" spans="1:19" x14ac:dyDescent="0.15">
      <c r="A60" s="128">
        <v>500</v>
      </c>
      <c r="B60" s="60">
        <v>90.15</v>
      </c>
      <c r="C60" s="61">
        <v>91.86</v>
      </c>
      <c r="D60" s="61">
        <v>91.32</v>
      </c>
      <c r="E60" s="61">
        <v>95.05</v>
      </c>
      <c r="F60" s="61">
        <v>94.02</v>
      </c>
      <c r="G60" s="62">
        <v>96.75</v>
      </c>
      <c r="H60" s="61">
        <v>71.459999999999994</v>
      </c>
      <c r="I60" s="61">
        <v>54.85</v>
      </c>
      <c r="J60" s="61">
        <v>48.42</v>
      </c>
      <c r="K60" s="61">
        <v>68.86</v>
      </c>
      <c r="L60" s="61">
        <v>71.400000000000006</v>
      </c>
      <c r="M60" s="61">
        <v>72.33</v>
      </c>
      <c r="N60" s="60">
        <v>96.59</v>
      </c>
      <c r="O60" s="61">
        <v>97.1</v>
      </c>
      <c r="P60" s="61">
        <v>97.45</v>
      </c>
      <c r="Q60" s="61">
        <v>97.73</v>
      </c>
      <c r="R60" s="61">
        <v>97.93</v>
      </c>
      <c r="S60" s="62">
        <v>97.68</v>
      </c>
    </row>
    <row r="61" spans="1:19" x14ac:dyDescent="0.15">
      <c r="A61" s="128">
        <v>333.33</v>
      </c>
      <c r="B61" s="60">
        <v>88.9</v>
      </c>
      <c r="C61" s="61">
        <v>90.84</v>
      </c>
      <c r="D61" s="61">
        <v>91.9</v>
      </c>
      <c r="E61" s="61">
        <v>96.7</v>
      </c>
      <c r="F61" s="61">
        <v>95.86</v>
      </c>
      <c r="G61" s="62">
        <v>95.06</v>
      </c>
      <c r="H61" s="61">
        <v>67.66</v>
      </c>
      <c r="I61" s="61">
        <v>56.96</v>
      </c>
      <c r="J61" s="61">
        <v>47.92</v>
      </c>
      <c r="K61" s="61">
        <v>68.97</v>
      </c>
      <c r="L61" s="61">
        <v>71.37</v>
      </c>
      <c r="M61" s="61">
        <v>60.83</v>
      </c>
      <c r="N61" s="60">
        <v>97.58</v>
      </c>
      <c r="O61" s="61">
        <v>96.54</v>
      </c>
      <c r="P61" s="61">
        <v>97.63</v>
      </c>
      <c r="Q61" s="61">
        <v>97.69</v>
      </c>
      <c r="R61" s="61">
        <v>97.41</v>
      </c>
      <c r="S61" s="62">
        <v>97.52</v>
      </c>
    </row>
    <row r="62" spans="1:19" x14ac:dyDescent="0.15">
      <c r="A62" s="128">
        <v>100</v>
      </c>
      <c r="B62" s="60">
        <v>77.2</v>
      </c>
      <c r="C62" s="61">
        <v>87.09</v>
      </c>
      <c r="D62" s="61">
        <v>89.26</v>
      </c>
      <c r="E62" s="61">
        <v>89.36</v>
      </c>
      <c r="F62" s="61">
        <v>93.53</v>
      </c>
      <c r="G62" s="62">
        <v>94.44</v>
      </c>
      <c r="H62" s="61">
        <v>61.74</v>
      </c>
      <c r="I62" s="61">
        <v>56.88</v>
      </c>
      <c r="J62" s="61">
        <v>47.57</v>
      </c>
      <c r="K62" s="61">
        <v>63.52</v>
      </c>
      <c r="L62" s="61">
        <v>53.33</v>
      </c>
      <c r="M62" s="61">
        <v>62.61</v>
      </c>
      <c r="N62" s="60">
        <v>97.54</v>
      </c>
      <c r="O62" s="61">
        <v>98.37</v>
      </c>
      <c r="P62" s="61">
        <v>97.03</v>
      </c>
      <c r="Q62" s="61">
        <v>98.12</v>
      </c>
      <c r="R62" s="61">
        <v>97.24</v>
      </c>
      <c r="S62" s="62">
        <v>97.97</v>
      </c>
    </row>
    <row r="63" spans="1:19" x14ac:dyDescent="0.15">
      <c r="A63" s="128">
        <v>66.665999999999997</v>
      </c>
      <c r="B63" s="60">
        <v>81.5</v>
      </c>
      <c r="C63" s="61">
        <v>86.37</v>
      </c>
      <c r="D63" s="61">
        <v>86.3</v>
      </c>
      <c r="E63" s="61">
        <v>89.3</v>
      </c>
      <c r="F63" s="61">
        <v>86.98</v>
      </c>
      <c r="G63" s="62">
        <v>95.44</v>
      </c>
      <c r="H63" s="61">
        <v>59.72</v>
      </c>
      <c r="I63" s="61">
        <v>49.28</v>
      </c>
      <c r="J63" s="61">
        <v>36.47</v>
      </c>
      <c r="K63" s="61">
        <v>51.9</v>
      </c>
      <c r="L63" s="61">
        <v>47.24</v>
      </c>
      <c r="M63" s="61">
        <v>46.53</v>
      </c>
      <c r="N63" s="60">
        <v>98.14</v>
      </c>
      <c r="O63" s="61">
        <v>97.03</v>
      </c>
      <c r="P63" s="61">
        <v>96.78</v>
      </c>
      <c r="Q63" s="61">
        <v>98.26</v>
      </c>
      <c r="R63" s="61">
        <v>97.79</v>
      </c>
      <c r="S63" s="62">
        <v>97.35</v>
      </c>
    </row>
    <row r="64" spans="1:19" x14ac:dyDescent="0.15">
      <c r="A64" s="128">
        <v>33.332999999999998</v>
      </c>
      <c r="B64" s="60">
        <v>56.45</v>
      </c>
      <c r="C64" s="61">
        <v>59.9</v>
      </c>
      <c r="D64" s="61">
        <v>77.540000000000006</v>
      </c>
      <c r="E64" s="61">
        <v>70.680000000000007</v>
      </c>
      <c r="F64" s="61">
        <v>72.89</v>
      </c>
      <c r="G64" s="62">
        <v>84.31</v>
      </c>
      <c r="H64" s="61">
        <v>42.03</v>
      </c>
      <c r="I64" s="61">
        <v>31.72</v>
      </c>
      <c r="J64" s="61">
        <v>17.149999999999999</v>
      </c>
      <c r="K64" s="61">
        <v>33.409999999999997</v>
      </c>
      <c r="L64" s="61">
        <v>33.47</v>
      </c>
      <c r="M64" s="61">
        <v>30.62</v>
      </c>
      <c r="N64" s="60">
        <v>98.43</v>
      </c>
      <c r="O64" s="61">
        <v>97.62</v>
      </c>
      <c r="P64" s="61">
        <v>96.08</v>
      </c>
      <c r="Q64" s="61">
        <v>98.25</v>
      </c>
      <c r="R64" s="61">
        <v>98.14</v>
      </c>
      <c r="S64" s="62">
        <v>97.65</v>
      </c>
    </row>
    <row r="65" spans="1:19" x14ac:dyDescent="0.15">
      <c r="A65" s="128">
        <v>10</v>
      </c>
      <c r="B65" s="60">
        <v>31.54</v>
      </c>
      <c r="C65" s="61">
        <v>38.06</v>
      </c>
      <c r="D65" s="61">
        <v>41.97</v>
      </c>
      <c r="E65" s="61">
        <v>40.47</v>
      </c>
      <c r="F65" s="61">
        <v>37.81</v>
      </c>
      <c r="G65" s="62">
        <v>60.4</v>
      </c>
      <c r="H65" s="61">
        <v>22.25</v>
      </c>
      <c r="I65" s="61">
        <v>14.03</v>
      </c>
      <c r="J65" s="61">
        <v>8.27</v>
      </c>
      <c r="K65" s="61">
        <v>12.92</v>
      </c>
      <c r="L65" s="61">
        <v>9.8000000000000007</v>
      </c>
      <c r="M65" s="61">
        <v>8.92</v>
      </c>
      <c r="N65" s="60">
        <v>97.43</v>
      </c>
      <c r="O65" s="61">
        <v>97.35</v>
      </c>
      <c r="P65" s="61">
        <v>97.12</v>
      </c>
      <c r="Q65" s="61">
        <v>98.11</v>
      </c>
      <c r="R65" s="61">
        <v>98.1</v>
      </c>
      <c r="S65" s="62">
        <v>98.26</v>
      </c>
    </row>
    <row r="66" spans="1:19" x14ac:dyDescent="0.15">
      <c r="A66" s="128">
        <v>6.6665999999999999</v>
      </c>
      <c r="B66" s="60">
        <v>15.92</v>
      </c>
      <c r="C66" s="61">
        <v>19</v>
      </c>
      <c r="D66" s="61">
        <v>25.34</v>
      </c>
      <c r="E66" s="61">
        <v>25.34</v>
      </c>
      <c r="F66" s="61">
        <v>25.49</v>
      </c>
      <c r="G66" s="62">
        <v>48.62</v>
      </c>
      <c r="H66" s="61">
        <v>8.31</v>
      </c>
      <c r="I66" s="61">
        <v>3.38</v>
      </c>
      <c r="J66" s="61">
        <v>3.42</v>
      </c>
      <c r="K66" s="61">
        <v>4.9800000000000004</v>
      </c>
      <c r="L66" s="61">
        <v>4.49</v>
      </c>
      <c r="M66" s="61">
        <v>5.88</v>
      </c>
      <c r="N66" s="60">
        <v>98.14</v>
      </c>
      <c r="O66" s="61">
        <v>97.67</v>
      </c>
      <c r="P66" s="61">
        <v>97.93</v>
      </c>
      <c r="Q66" s="61">
        <v>98.12</v>
      </c>
      <c r="R66" s="61">
        <v>97.89</v>
      </c>
      <c r="S66" s="62">
        <v>97.47</v>
      </c>
    </row>
    <row r="67" spans="1:19" x14ac:dyDescent="0.15">
      <c r="A67" s="128">
        <v>3.3332999999999999</v>
      </c>
      <c r="B67" s="60">
        <v>3.39</v>
      </c>
      <c r="C67" s="61">
        <v>6.85</v>
      </c>
      <c r="D67" s="61">
        <v>4.03</v>
      </c>
      <c r="E67" s="61">
        <v>8.69</v>
      </c>
      <c r="F67" s="61">
        <v>8.8000000000000007</v>
      </c>
      <c r="G67" s="62">
        <v>17.68</v>
      </c>
      <c r="H67" s="61">
        <v>1.64</v>
      </c>
      <c r="I67" s="61">
        <v>0.8</v>
      </c>
      <c r="J67" s="61">
        <v>1.1599999999999999</v>
      </c>
      <c r="K67" s="61">
        <v>1.58</v>
      </c>
      <c r="L67" s="61">
        <v>1.1399999999999999</v>
      </c>
      <c r="M67" s="61">
        <v>1.21</v>
      </c>
      <c r="N67" s="60">
        <v>97.59</v>
      </c>
      <c r="O67" s="61">
        <v>98.21</v>
      </c>
      <c r="P67" s="61">
        <v>97.34</v>
      </c>
      <c r="Q67" s="61">
        <v>97.85</v>
      </c>
      <c r="R67" s="61">
        <v>98.29</v>
      </c>
      <c r="S67" s="62">
        <v>97.88</v>
      </c>
    </row>
    <row r="68" spans="1:19" x14ac:dyDescent="0.15">
      <c r="A68" s="128">
        <v>1</v>
      </c>
      <c r="B68" s="60">
        <v>0.4</v>
      </c>
      <c r="C68" s="61">
        <v>0.85</v>
      </c>
      <c r="D68" s="61">
        <v>0.52</v>
      </c>
      <c r="E68" s="61">
        <v>0.94</v>
      </c>
      <c r="F68" s="61">
        <v>1.21</v>
      </c>
      <c r="G68" s="62">
        <v>1.67</v>
      </c>
      <c r="H68" s="61">
        <v>0.2</v>
      </c>
      <c r="I68" s="61">
        <v>0.18</v>
      </c>
      <c r="J68" s="61">
        <v>0.14000000000000001</v>
      </c>
      <c r="K68" s="61">
        <v>0.17</v>
      </c>
      <c r="L68" s="61">
        <v>0.12</v>
      </c>
      <c r="M68" s="61">
        <v>0.23</v>
      </c>
      <c r="N68" s="60">
        <v>95.27</v>
      </c>
      <c r="O68" s="61">
        <v>95.63</v>
      </c>
      <c r="P68" s="61">
        <v>97.35</v>
      </c>
      <c r="Q68" s="61">
        <v>98.06</v>
      </c>
      <c r="R68" s="61">
        <v>98.04</v>
      </c>
      <c r="S68" s="62">
        <v>97.84</v>
      </c>
    </row>
    <row r="69" spans="1:19" x14ac:dyDescent="0.15">
      <c r="A69" s="128">
        <v>0.1</v>
      </c>
      <c r="B69" s="60">
        <v>0.23</v>
      </c>
      <c r="C69" s="61">
        <v>0.18</v>
      </c>
      <c r="D69" s="61">
        <v>0.26</v>
      </c>
      <c r="E69" s="61">
        <v>0.3</v>
      </c>
      <c r="F69" s="61">
        <v>0.31</v>
      </c>
      <c r="G69" s="62">
        <v>0.24</v>
      </c>
      <c r="H69" s="61">
        <v>0.04</v>
      </c>
      <c r="I69" s="61">
        <v>0.04</v>
      </c>
      <c r="J69" s="61">
        <v>0.05</v>
      </c>
      <c r="K69" s="61">
        <v>0.12</v>
      </c>
      <c r="L69" s="61">
        <v>0.16</v>
      </c>
      <c r="M69" s="61">
        <v>0.14000000000000001</v>
      </c>
      <c r="N69" s="60">
        <v>96.84</v>
      </c>
      <c r="O69" s="61">
        <v>97.87</v>
      </c>
      <c r="P69" s="61">
        <v>96.15</v>
      </c>
      <c r="Q69" s="61">
        <v>97.67</v>
      </c>
      <c r="R69" s="61">
        <v>98.2</v>
      </c>
      <c r="S69" s="62">
        <v>97.68</v>
      </c>
    </row>
    <row r="70" spans="1:19" ht="14" thickBot="1" x14ac:dyDescent="0.2">
      <c r="A70" s="129">
        <v>0.01</v>
      </c>
      <c r="B70" s="66">
        <v>0.76</v>
      </c>
      <c r="C70" s="67">
        <v>0.32</v>
      </c>
      <c r="D70" s="67">
        <v>0.44</v>
      </c>
      <c r="E70" s="67">
        <v>0.39</v>
      </c>
      <c r="F70" s="67">
        <v>0.41</v>
      </c>
      <c r="G70" s="68">
        <v>0.35</v>
      </c>
      <c r="H70" s="67">
        <v>0.08</v>
      </c>
      <c r="I70" s="67">
        <v>0.21</v>
      </c>
      <c r="J70" s="67">
        <v>0</v>
      </c>
      <c r="K70" s="67">
        <v>0.23</v>
      </c>
      <c r="L70" s="67">
        <v>0.34</v>
      </c>
      <c r="M70" s="67">
        <v>0.36</v>
      </c>
      <c r="N70" s="66">
        <v>96.93</v>
      </c>
      <c r="O70" s="67">
        <v>96.63</v>
      </c>
      <c r="P70" s="67">
        <v>97.43</v>
      </c>
      <c r="Q70" s="67">
        <v>96.7</v>
      </c>
      <c r="R70" s="67">
        <v>96.61</v>
      </c>
      <c r="S70" s="68">
        <v>96.9</v>
      </c>
    </row>
    <row r="72" spans="1:19" x14ac:dyDescent="0.15">
      <c r="A72" s="48" t="s">
        <v>518</v>
      </c>
    </row>
    <row r="73" spans="1:19" x14ac:dyDescent="0.15">
      <c r="A73" s="9" t="s">
        <v>322</v>
      </c>
    </row>
  </sheetData>
  <mergeCells count="10">
    <mergeCell ref="N40:S40"/>
    <mergeCell ref="B57:G57"/>
    <mergeCell ref="H57:M57"/>
    <mergeCell ref="N57:S57"/>
    <mergeCell ref="B2:G2"/>
    <mergeCell ref="H2:M2"/>
    <mergeCell ref="B7:G7"/>
    <mergeCell ref="B24:G24"/>
    <mergeCell ref="B40:G40"/>
    <mergeCell ref="H40:M40"/>
  </mergeCells>
  <phoneticPr fontId="7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3342B-5DCE-4655-8F73-61B7269258BE}">
  <dimension ref="A1:M79"/>
  <sheetViews>
    <sheetView topLeftCell="A68" zoomScale="85" zoomScaleNormal="85" workbookViewId="0">
      <selection activeCell="X110" sqref="X110"/>
    </sheetView>
  </sheetViews>
  <sheetFormatPr baseColWidth="10" defaultColWidth="8.6640625" defaultRowHeight="13" x14ac:dyDescent="0.15"/>
  <cols>
    <col min="1" max="1" width="29.83203125" style="9" bestFit="1" customWidth="1"/>
    <col min="2" max="2" width="13.1640625" style="9" bestFit="1" customWidth="1"/>
    <col min="3" max="3" width="11.83203125" style="9" bestFit="1" customWidth="1"/>
    <col min="4" max="4" width="12.1640625" style="9" bestFit="1" customWidth="1"/>
    <col min="5" max="5" width="10.83203125" style="9" bestFit="1" customWidth="1"/>
    <col min="6" max="16384" width="8.6640625" style="9"/>
  </cols>
  <sheetData>
    <row r="1" spans="1:5" ht="14" thickBot="1" x14ac:dyDescent="0.2">
      <c r="A1" s="16" t="s">
        <v>168</v>
      </c>
      <c r="B1" s="32" t="s">
        <v>166</v>
      </c>
      <c r="C1" s="16" t="s">
        <v>167</v>
      </c>
      <c r="D1" s="15" t="s">
        <v>169</v>
      </c>
      <c r="E1" s="32" t="s">
        <v>170</v>
      </c>
    </row>
    <row r="2" spans="1:5" x14ac:dyDescent="0.15">
      <c r="A2" s="17" t="s">
        <v>189</v>
      </c>
      <c r="B2" s="33">
        <v>2618.4</v>
      </c>
      <c r="C2" s="22">
        <v>943.404</v>
      </c>
      <c r="D2" s="29">
        <v>20552.260007377539</v>
      </c>
      <c r="E2" s="33">
        <v>19389084.300000001</v>
      </c>
    </row>
    <row r="3" spans="1:5" x14ac:dyDescent="0.15">
      <c r="A3" s="17" t="s">
        <v>190</v>
      </c>
      <c r="B3" s="33">
        <v>13121.6</v>
      </c>
      <c r="C3" s="22">
        <v>2636.7640000000001</v>
      </c>
      <c r="D3" s="29">
        <v>20552.260005066815</v>
      </c>
      <c r="E3" s="33">
        <v>54191459.299999997</v>
      </c>
    </row>
    <row r="4" spans="1:5" x14ac:dyDescent="0.15">
      <c r="A4" s="17" t="s">
        <v>191</v>
      </c>
      <c r="B4" s="33">
        <v>8686</v>
      </c>
      <c r="C4" s="22">
        <v>3411.828</v>
      </c>
      <c r="D4" s="29">
        <v>20552.259990831892</v>
      </c>
      <c r="E4" s="33">
        <v>70120776.099999994</v>
      </c>
    </row>
    <row r="5" spans="1:5" x14ac:dyDescent="0.15">
      <c r="A5" s="17" t="s">
        <v>192</v>
      </c>
      <c r="B5" s="33">
        <v>5556.8</v>
      </c>
      <c r="C5" s="22">
        <v>2230.6999999999998</v>
      </c>
      <c r="D5" s="29">
        <v>20552.260008069217</v>
      </c>
      <c r="E5" s="33">
        <v>45845926.399999999</v>
      </c>
    </row>
    <row r="6" spans="1:5" x14ac:dyDescent="0.15">
      <c r="A6" s="17" t="s">
        <v>193</v>
      </c>
      <c r="B6" s="33">
        <v>3870.4</v>
      </c>
      <c r="C6" s="22">
        <v>583.85730000000001</v>
      </c>
      <c r="D6" s="29">
        <v>20552.259944339137</v>
      </c>
      <c r="E6" s="33">
        <v>11999587</v>
      </c>
    </row>
    <row r="7" spans="1:5" x14ac:dyDescent="0.15">
      <c r="A7" s="17" t="s">
        <v>194</v>
      </c>
      <c r="B7" s="33">
        <v>2197.3000000000002</v>
      </c>
      <c r="C7" s="22">
        <v>941.19799999999998</v>
      </c>
      <c r="D7" s="29">
        <v>20552.259992052681</v>
      </c>
      <c r="E7" s="33">
        <v>19343746</v>
      </c>
    </row>
    <row r="8" spans="1:5" x14ac:dyDescent="0.15">
      <c r="A8" s="17" t="s">
        <v>195</v>
      </c>
      <c r="B8" s="33">
        <v>1736.2</v>
      </c>
      <c r="C8" s="22">
        <v>253.93369999999999</v>
      </c>
      <c r="D8" s="29">
        <v>20552.260019052217</v>
      </c>
      <c r="E8" s="33">
        <v>5218911.43</v>
      </c>
    </row>
    <row r="9" spans="1:5" x14ac:dyDescent="0.15">
      <c r="A9" s="17" t="s">
        <v>196</v>
      </c>
      <c r="B9" s="33">
        <v>795.1</v>
      </c>
      <c r="C9" s="22">
        <v>618.58960000000002</v>
      </c>
      <c r="D9" s="29">
        <v>20552.260012130821</v>
      </c>
      <c r="E9" s="33">
        <v>12713414.300000001</v>
      </c>
    </row>
    <row r="10" spans="1:5" x14ac:dyDescent="0.15">
      <c r="A10" s="17" t="s">
        <v>197</v>
      </c>
      <c r="B10" s="33">
        <v>272.5</v>
      </c>
      <c r="C10" s="22">
        <v>408.87139999999999</v>
      </c>
      <c r="D10" s="29">
        <v>20552.260001555504</v>
      </c>
      <c r="E10" s="33">
        <v>8403231.3200000003</v>
      </c>
    </row>
    <row r="11" spans="1:5" x14ac:dyDescent="0.15">
      <c r="A11" s="17" t="s">
        <v>198</v>
      </c>
      <c r="B11" s="33">
        <v>193.7</v>
      </c>
      <c r="C11" s="22">
        <v>370.32889999999998</v>
      </c>
      <c r="D11" s="29">
        <v>20552.260004552711</v>
      </c>
      <c r="E11" s="33">
        <v>7611095.8399999999</v>
      </c>
    </row>
    <row r="12" spans="1:5" x14ac:dyDescent="0.15">
      <c r="A12" s="17" t="s">
        <v>199</v>
      </c>
      <c r="B12" s="33">
        <v>150.6</v>
      </c>
      <c r="C12" s="22">
        <v>451.42559999999997</v>
      </c>
      <c r="D12" s="29">
        <v>20552.259995888584</v>
      </c>
      <c r="E12" s="33">
        <v>9277816.3000000007</v>
      </c>
    </row>
    <row r="13" spans="1:5" x14ac:dyDescent="0.15">
      <c r="A13" s="17" t="s">
        <v>200</v>
      </c>
      <c r="B13" s="33">
        <v>2627.4</v>
      </c>
      <c r="C13" s="22">
        <v>2204.404</v>
      </c>
      <c r="D13" s="29">
        <v>13235.03001264741</v>
      </c>
      <c r="E13" s="33">
        <v>29175353.100000001</v>
      </c>
    </row>
    <row r="14" spans="1:5" x14ac:dyDescent="0.15">
      <c r="A14" s="17" t="s">
        <v>201</v>
      </c>
      <c r="B14" s="33">
        <v>459.5</v>
      </c>
      <c r="C14" s="22">
        <v>198.39670000000001</v>
      </c>
      <c r="D14" s="29">
        <v>13235.030018140422</v>
      </c>
      <c r="E14" s="33">
        <v>2625786.2799999998</v>
      </c>
    </row>
    <row r="15" spans="1:5" x14ac:dyDescent="0.15">
      <c r="A15" s="17" t="s">
        <v>202</v>
      </c>
      <c r="B15" s="33">
        <v>417.9</v>
      </c>
      <c r="C15" s="22">
        <v>2434.2139999999999</v>
      </c>
      <c r="D15" s="29">
        <v>13235.029993254497</v>
      </c>
      <c r="E15" s="33">
        <v>32216895.300000001</v>
      </c>
    </row>
    <row r="16" spans="1:5" x14ac:dyDescent="0.15">
      <c r="A16" s="17" t="s">
        <v>203</v>
      </c>
      <c r="B16" s="33">
        <v>2110.6999999999998</v>
      </c>
      <c r="C16" s="22">
        <v>1332.953</v>
      </c>
      <c r="D16" s="29">
        <v>13235.029967298171</v>
      </c>
      <c r="E16" s="33">
        <v>17641672.899999999</v>
      </c>
    </row>
    <row r="17" spans="1:5" x14ac:dyDescent="0.15">
      <c r="A17" s="17" t="s">
        <v>204</v>
      </c>
      <c r="B17" s="33">
        <v>138.80000000000001</v>
      </c>
      <c r="C17" s="22">
        <v>25.883389999999999</v>
      </c>
      <c r="D17" s="29">
        <v>13235.0299941391</v>
      </c>
      <c r="E17" s="33">
        <v>342567.44300000003</v>
      </c>
    </row>
    <row r="18" spans="1:5" x14ac:dyDescent="0.15">
      <c r="A18" s="17" t="s">
        <v>205</v>
      </c>
      <c r="B18" s="33">
        <v>182</v>
      </c>
      <c r="C18" s="22">
        <v>781.50260000000003</v>
      </c>
      <c r="D18" s="29">
        <v>13235.030056201987</v>
      </c>
      <c r="E18" s="33">
        <v>10343210.4</v>
      </c>
    </row>
    <row r="19" spans="1:5" x14ac:dyDescent="0.15">
      <c r="A19" s="17" t="s">
        <v>206</v>
      </c>
      <c r="B19" s="33">
        <v>1169.9000000000001</v>
      </c>
      <c r="C19" s="22">
        <v>28.835640000000001</v>
      </c>
      <c r="D19" s="29">
        <v>13235.029983728469</v>
      </c>
      <c r="E19" s="33">
        <v>381640.56</v>
      </c>
    </row>
    <row r="20" spans="1:5" x14ac:dyDescent="0.15">
      <c r="A20" s="17" t="s">
        <v>207</v>
      </c>
      <c r="B20" s="33">
        <v>320.7</v>
      </c>
      <c r="C20" s="22">
        <v>623.57929999999999</v>
      </c>
      <c r="D20" s="29">
        <v>13235.029995383105</v>
      </c>
      <c r="E20" s="33">
        <v>8253090.7400000002</v>
      </c>
    </row>
    <row r="21" spans="1:5" x14ac:dyDescent="0.15">
      <c r="A21" s="17" t="s">
        <v>208</v>
      </c>
      <c r="B21" s="33">
        <v>122.9</v>
      </c>
      <c r="C21" s="22">
        <v>303.50670000000002</v>
      </c>
      <c r="D21" s="29">
        <v>13235.030000985149</v>
      </c>
      <c r="E21" s="33">
        <v>4016920.28</v>
      </c>
    </row>
    <row r="22" spans="1:5" x14ac:dyDescent="0.15">
      <c r="A22" s="17" t="s">
        <v>209</v>
      </c>
      <c r="B22" s="33">
        <v>65.400000000000006</v>
      </c>
      <c r="C22" s="22">
        <v>335.0949</v>
      </c>
      <c r="D22" s="29">
        <v>13235.029987027556</v>
      </c>
      <c r="E22" s="33">
        <v>4434991.05</v>
      </c>
    </row>
    <row r="23" spans="1:5" x14ac:dyDescent="0.15">
      <c r="A23" s="17" t="s">
        <v>210</v>
      </c>
      <c r="B23" s="33">
        <v>43.9</v>
      </c>
      <c r="C23" s="22">
        <v>335.0949</v>
      </c>
      <c r="D23" s="29">
        <v>13235.029987027556</v>
      </c>
      <c r="E23" s="33">
        <v>4434991.05</v>
      </c>
    </row>
    <row r="24" spans="1:5" x14ac:dyDescent="0.15">
      <c r="A24" s="17" t="s">
        <v>211</v>
      </c>
      <c r="B24" s="33">
        <v>2215.1</v>
      </c>
      <c r="C24" s="22">
        <v>520.33209999999997</v>
      </c>
      <c r="D24" s="29">
        <v>22419.839944527739</v>
      </c>
      <c r="E24" s="33">
        <v>11665762.4</v>
      </c>
    </row>
    <row r="25" spans="1:5" x14ac:dyDescent="0.15">
      <c r="A25" s="17" t="s">
        <v>212</v>
      </c>
      <c r="B25" s="33">
        <v>1711.1</v>
      </c>
      <c r="C25" s="22">
        <v>264.71609999999998</v>
      </c>
      <c r="D25" s="29">
        <v>22419.840009731182</v>
      </c>
      <c r="E25" s="33">
        <v>5934892.6100000003</v>
      </c>
    </row>
    <row r="26" spans="1:5" x14ac:dyDescent="0.15">
      <c r="A26" s="17" t="s">
        <v>213</v>
      </c>
      <c r="B26" s="33">
        <v>715.7</v>
      </c>
      <c r="C26" s="22">
        <v>3294.8029999999999</v>
      </c>
      <c r="D26" s="29">
        <v>22419.84000257375</v>
      </c>
      <c r="E26" s="33">
        <v>73868956.099999994</v>
      </c>
    </row>
    <row r="27" spans="1:5" x14ac:dyDescent="0.15">
      <c r="A27" s="17" t="s">
        <v>214</v>
      </c>
      <c r="B27" s="33">
        <v>1827.6</v>
      </c>
      <c r="C27" s="22">
        <v>674.78319999999997</v>
      </c>
      <c r="D27" s="29">
        <v>22419.840031583481</v>
      </c>
      <c r="E27" s="33">
        <v>15128531.4</v>
      </c>
    </row>
    <row r="28" spans="1:5" x14ac:dyDescent="0.15">
      <c r="A28" s="17" t="s">
        <v>215</v>
      </c>
      <c r="B28" s="33">
        <v>302.5</v>
      </c>
      <c r="C28" s="22">
        <v>20.540579999999999</v>
      </c>
      <c r="D28" s="29">
        <v>22419.839994781065</v>
      </c>
      <c r="E28" s="33">
        <v>460516.51699999999</v>
      </c>
    </row>
    <row r="29" spans="1:5" x14ac:dyDescent="0.15">
      <c r="A29" s="17" t="s">
        <v>216</v>
      </c>
      <c r="B29" s="33">
        <v>575.1</v>
      </c>
      <c r="C29" s="22">
        <v>229.54140000000001</v>
      </c>
      <c r="D29" s="29">
        <v>22419.839994005437</v>
      </c>
      <c r="E29" s="33">
        <v>5146281.46</v>
      </c>
    </row>
    <row r="30" spans="1:5" x14ac:dyDescent="0.15">
      <c r="A30" s="17" t="s">
        <v>217</v>
      </c>
      <c r="B30" s="33">
        <v>1144</v>
      </c>
      <c r="C30" s="22">
        <v>55.036700000000003</v>
      </c>
      <c r="D30" s="29">
        <v>22419.840034013665</v>
      </c>
      <c r="E30" s="33">
        <v>1233914.01</v>
      </c>
    </row>
    <row r="31" spans="1:5" x14ac:dyDescent="0.15">
      <c r="A31" s="17" t="s">
        <v>218</v>
      </c>
      <c r="B31" s="33">
        <v>413.3</v>
      </c>
      <c r="C31" s="22">
        <v>308.40859999999998</v>
      </c>
      <c r="D31" s="29">
        <v>22419.840010946518</v>
      </c>
      <c r="E31" s="33">
        <v>6914471.4699999997</v>
      </c>
    </row>
    <row r="32" spans="1:5" x14ac:dyDescent="0.15">
      <c r="A32" s="17" t="s">
        <v>219</v>
      </c>
      <c r="B32" s="33">
        <v>187.1</v>
      </c>
      <c r="C32" s="22">
        <v>276.8331</v>
      </c>
      <c r="D32" s="29">
        <v>22419.840004681519</v>
      </c>
      <c r="E32" s="33">
        <v>6206553.8099999996</v>
      </c>
    </row>
    <row r="33" spans="1:5" x14ac:dyDescent="0.15">
      <c r="A33" s="17" t="s">
        <v>220</v>
      </c>
      <c r="B33" s="33">
        <v>93.1</v>
      </c>
      <c r="C33" s="22">
        <v>271.89420000000001</v>
      </c>
      <c r="D33" s="29">
        <v>22419.839996586907</v>
      </c>
      <c r="E33" s="33">
        <v>6095824.46</v>
      </c>
    </row>
    <row r="34" spans="1:5" x14ac:dyDescent="0.15">
      <c r="A34" s="17" t="s">
        <v>221</v>
      </c>
      <c r="B34" s="33">
        <v>58.9</v>
      </c>
      <c r="C34" s="22">
        <v>273.12040000000002</v>
      </c>
      <c r="D34" s="29">
        <v>22419.840004627993</v>
      </c>
      <c r="E34" s="33">
        <v>6123315.6699999999</v>
      </c>
    </row>
    <row r="35" spans="1:5" x14ac:dyDescent="0.15">
      <c r="A35" s="17" t="s">
        <v>222</v>
      </c>
      <c r="B35" s="33">
        <v>7361.5</v>
      </c>
      <c r="C35" s="22">
        <v>1808.0630000000001</v>
      </c>
      <c r="D35" s="29">
        <v>23136.360016216247</v>
      </c>
      <c r="E35" s="33">
        <v>41831996.5</v>
      </c>
    </row>
    <row r="36" spans="1:5" x14ac:dyDescent="0.15">
      <c r="A36" s="17" t="s">
        <v>223</v>
      </c>
      <c r="B36" s="33">
        <v>26063.5</v>
      </c>
      <c r="C36" s="22">
        <v>3007.61</v>
      </c>
      <c r="D36" s="29">
        <v>23136.360000132994</v>
      </c>
      <c r="E36" s="33">
        <v>69585147.700000003</v>
      </c>
    </row>
    <row r="37" spans="1:5" x14ac:dyDescent="0.15">
      <c r="A37" s="17" t="s">
        <v>224</v>
      </c>
      <c r="B37" s="33">
        <v>12712.4</v>
      </c>
      <c r="C37" s="22">
        <v>3732.8310000000001</v>
      </c>
      <c r="D37" s="29">
        <v>23136.359990580873</v>
      </c>
      <c r="E37" s="33">
        <v>86364121.799999997</v>
      </c>
    </row>
    <row r="38" spans="1:5" x14ac:dyDescent="0.15">
      <c r="A38" s="17" t="s">
        <v>225</v>
      </c>
      <c r="B38" s="33">
        <v>4388.7</v>
      </c>
      <c r="C38" s="22">
        <v>374.59449999999998</v>
      </c>
      <c r="D38" s="29">
        <v>23136.360010624827</v>
      </c>
      <c r="E38" s="33">
        <v>8666753.2100000009</v>
      </c>
    </row>
    <row r="39" spans="1:5" x14ac:dyDescent="0.15">
      <c r="A39" s="17" t="s">
        <v>226</v>
      </c>
      <c r="B39" s="33">
        <v>11738.6</v>
      </c>
      <c r="C39" s="22">
        <v>985.14580000000001</v>
      </c>
      <c r="D39" s="29">
        <v>23136.360018994143</v>
      </c>
      <c r="E39" s="33">
        <v>22792687.899999999</v>
      </c>
    </row>
    <row r="40" spans="1:5" x14ac:dyDescent="0.15">
      <c r="A40" s="17" t="s">
        <v>227</v>
      </c>
      <c r="B40" s="33">
        <v>2985.4</v>
      </c>
      <c r="C40" s="22">
        <v>263.90719999999999</v>
      </c>
      <c r="D40" s="29">
        <v>23136.360015945</v>
      </c>
      <c r="E40" s="33">
        <v>6105851.9900000002</v>
      </c>
    </row>
    <row r="41" spans="1:5" x14ac:dyDescent="0.15">
      <c r="A41" s="17" t="s">
        <v>228</v>
      </c>
      <c r="B41" s="33">
        <v>17052.900000000001</v>
      </c>
      <c r="C41" s="22">
        <v>428.46379999999999</v>
      </c>
      <c r="D41" s="29">
        <v>23136.359991205794</v>
      </c>
      <c r="E41" s="33">
        <v>9913092.7200000007</v>
      </c>
    </row>
    <row r="42" spans="1:5" x14ac:dyDescent="0.15">
      <c r="A42" s="17" t="s">
        <v>229</v>
      </c>
      <c r="B42" s="33">
        <v>660.4</v>
      </c>
      <c r="C42" s="22">
        <v>152.7243</v>
      </c>
      <c r="D42" s="29">
        <v>23136.360029150568</v>
      </c>
      <c r="E42" s="33">
        <v>3533484.39</v>
      </c>
    </row>
    <row r="43" spans="1:5" x14ac:dyDescent="0.15">
      <c r="A43" s="17" t="s">
        <v>230</v>
      </c>
      <c r="B43" s="33">
        <v>260.10000000000002</v>
      </c>
      <c r="C43" s="22">
        <v>470.4769</v>
      </c>
      <c r="D43" s="29">
        <v>23136.359936056371</v>
      </c>
      <c r="E43" s="33">
        <v>10885122.9</v>
      </c>
    </row>
    <row r="44" spans="1:5" x14ac:dyDescent="0.15">
      <c r="A44" s="17" t="s">
        <v>231</v>
      </c>
      <c r="B44" s="33">
        <v>128.5</v>
      </c>
      <c r="C44" s="22">
        <v>28.373809999999999</v>
      </c>
      <c r="D44" s="29">
        <v>23136.360009459426</v>
      </c>
      <c r="E44" s="33">
        <v>656466.68299999996</v>
      </c>
    </row>
    <row r="45" spans="1:5" x14ac:dyDescent="0.15">
      <c r="A45" s="17" t="s">
        <v>232</v>
      </c>
      <c r="B45" s="33">
        <v>91.2</v>
      </c>
      <c r="C45" s="22">
        <v>62.648890000000002</v>
      </c>
      <c r="D45" s="29">
        <v>23136.359957854002</v>
      </c>
      <c r="E45" s="33">
        <v>1449467.27</v>
      </c>
    </row>
    <row r="46" spans="1:5" x14ac:dyDescent="0.15">
      <c r="A46" s="17" t="s">
        <v>233</v>
      </c>
      <c r="B46" s="33">
        <v>294.2</v>
      </c>
      <c r="C46" s="22">
        <v>387.55040000000002</v>
      </c>
      <c r="D46" s="29">
        <v>20463.710010362523</v>
      </c>
      <c r="E46" s="33">
        <v>7930719</v>
      </c>
    </row>
    <row r="47" spans="1:5" x14ac:dyDescent="0.15">
      <c r="A47" s="17" t="s">
        <v>234</v>
      </c>
      <c r="B47" s="33">
        <v>6582.9</v>
      </c>
      <c r="C47" s="22">
        <v>1211.7349999999999</v>
      </c>
      <c r="D47" s="29">
        <v>20463.709969589065</v>
      </c>
      <c r="E47" s="33">
        <v>24796593.600000001</v>
      </c>
    </row>
    <row r="48" spans="1:5" x14ac:dyDescent="0.15">
      <c r="A48" s="17" t="s">
        <v>235</v>
      </c>
      <c r="B48" s="33">
        <v>4302.1000000000004</v>
      </c>
      <c r="C48" s="22">
        <v>1849.8340000000001</v>
      </c>
      <c r="D48" s="29">
        <v>20463.70998695018</v>
      </c>
      <c r="E48" s="33">
        <v>37854466.5</v>
      </c>
    </row>
    <row r="49" spans="1:5" x14ac:dyDescent="0.15">
      <c r="A49" s="17" t="s">
        <v>236</v>
      </c>
      <c r="B49" s="33">
        <v>246.4</v>
      </c>
      <c r="C49" s="22">
        <v>194.57679999999999</v>
      </c>
      <c r="D49" s="29">
        <v>20463.710010648752</v>
      </c>
      <c r="E49" s="33">
        <v>3981763.21</v>
      </c>
    </row>
    <row r="50" spans="1:5" x14ac:dyDescent="0.15">
      <c r="A50" s="17" t="s">
        <v>237</v>
      </c>
      <c r="B50" s="33">
        <v>1290</v>
      </c>
      <c r="C50" s="22">
        <v>531.77819999999997</v>
      </c>
      <c r="D50" s="29">
        <v>20463.710058065564</v>
      </c>
      <c r="E50" s="33">
        <v>10882154.9</v>
      </c>
    </row>
    <row r="51" spans="1:5" x14ac:dyDescent="0.15">
      <c r="A51" s="17" t="s">
        <v>238</v>
      </c>
      <c r="B51" s="33">
        <v>2480.3000000000002</v>
      </c>
      <c r="C51" s="22">
        <v>276.9015</v>
      </c>
      <c r="D51" s="29">
        <v>20463.709983513992</v>
      </c>
      <c r="E51" s="33">
        <v>5666431.9900000002</v>
      </c>
    </row>
    <row r="52" spans="1:5" x14ac:dyDescent="0.15">
      <c r="A52" s="17" t="s">
        <v>239</v>
      </c>
      <c r="B52" s="33">
        <v>3026.5</v>
      </c>
      <c r="C52" s="22">
        <v>284.48039999999997</v>
      </c>
      <c r="D52" s="29">
        <v>20463.710013062413</v>
      </c>
      <c r="E52" s="33">
        <v>5821524.4100000001</v>
      </c>
    </row>
    <row r="53" spans="1:5" x14ac:dyDescent="0.15">
      <c r="A53" s="17" t="s">
        <v>240</v>
      </c>
      <c r="B53" s="33">
        <v>274.89999999999998</v>
      </c>
      <c r="C53" s="22">
        <v>158.9049</v>
      </c>
      <c r="D53" s="29">
        <v>20463.709992580469</v>
      </c>
      <c r="E53" s="33">
        <v>3251783.79</v>
      </c>
    </row>
    <row r="54" spans="1:5" x14ac:dyDescent="0.15">
      <c r="A54" s="17" t="s">
        <v>241</v>
      </c>
      <c r="B54" s="33">
        <v>207.7</v>
      </c>
      <c r="C54" s="22">
        <v>109.8669</v>
      </c>
      <c r="D54" s="29">
        <v>20463.709998188715</v>
      </c>
      <c r="E54" s="33">
        <v>2248284.38</v>
      </c>
    </row>
    <row r="55" spans="1:5" x14ac:dyDescent="0.15">
      <c r="A55" s="17" t="s">
        <v>242</v>
      </c>
      <c r="B55" s="33">
        <v>187.4</v>
      </c>
      <c r="C55" s="22">
        <v>66.968350000000001</v>
      </c>
      <c r="D55" s="29">
        <v>20463.709946564308</v>
      </c>
      <c r="E55" s="33">
        <v>1370420.89</v>
      </c>
    </row>
    <row r="56" spans="1:5" x14ac:dyDescent="0.15">
      <c r="A56" s="17" t="s">
        <v>243</v>
      </c>
      <c r="B56" s="33">
        <v>178</v>
      </c>
      <c r="C56" s="22">
        <v>99.95899</v>
      </c>
      <c r="D56" s="29">
        <v>20463.709967457653</v>
      </c>
      <c r="E56" s="33">
        <v>2045531.78</v>
      </c>
    </row>
    <row r="57" spans="1:5" x14ac:dyDescent="0.15">
      <c r="A57" s="17" t="s">
        <v>172</v>
      </c>
      <c r="B57" s="33">
        <v>325.23050000000001</v>
      </c>
      <c r="C57" s="22">
        <v>2275.3130000000001</v>
      </c>
      <c r="D57" s="29">
        <v>696.72998835764577</v>
      </c>
      <c r="E57" s="33">
        <v>1585278.8</v>
      </c>
    </row>
    <row r="58" spans="1:5" x14ac:dyDescent="0.15">
      <c r="A58" s="17" t="s">
        <v>173</v>
      </c>
      <c r="B58" s="33">
        <v>1119.6600000000001</v>
      </c>
      <c r="C58" s="22">
        <v>7052.0410000000002</v>
      </c>
      <c r="D58" s="29">
        <v>696.72999632305027</v>
      </c>
      <c r="E58" s="33">
        <v>4913368.5</v>
      </c>
    </row>
    <row r="59" spans="1:5" x14ac:dyDescent="0.15">
      <c r="A59" s="17" t="s">
        <v>174</v>
      </c>
      <c r="B59" s="33">
        <v>748.72209999999995</v>
      </c>
      <c r="C59" s="22">
        <v>3521.0219999999999</v>
      </c>
      <c r="D59" s="29">
        <v>696.73001191131448</v>
      </c>
      <c r="E59" s="33">
        <v>2453201.7000000002</v>
      </c>
    </row>
    <row r="60" spans="1:5" x14ac:dyDescent="0.15">
      <c r="A60" s="17" t="s">
        <v>175</v>
      </c>
      <c r="B60" s="33">
        <v>614.76900000000001</v>
      </c>
      <c r="C60" s="22">
        <v>10321.91</v>
      </c>
      <c r="D60" s="29">
        <v>696.73000442747514</v>
      </c>
      <c r="E60" s="33">
        <v>7191584.4000000004</v>
      </c>
    </row>
    <row r="61" spans="1:5" x14ac:dyDescent="0.15">
      <c r="A61" s="17" t="s">
        <v>176</v>
      </c>
      <c r="B61" s="33">
        <v>606.52380000000005</v>
      </c>
      <c r="C61" s="22">
        <v>3649.7710000000002</v>
      </c>
      <c r="D61" s="29">
        <v>696.72998662107841</v>
      </c>
      <c r="E61" s="33">
        <v>2542904.9</v>
      </c>
    </row>
    <row r="62" spans="1:5" x14ac:dyDescent="0.15">
      <c r="A62" s="17" t="s">
        <v>177</v>
      </c>
      <c r="B62" s="33">
        <v>405.82920000000001</v>
      </c>
      <c r="C62" s="22">
        <v>1457.413</v>
      </c>
      <c r="D62" s="29">
        <v>696.73002779582725</v>
      </c>
      <c r="E62" s="33">
        <v>1015423.4</v>
      </c>
    </row>
    <row r="63" spans="1:5" x14ac:dyDescent="0.15">
      <c r="A63" s="17" t="s">
        <v>178</v>
      </c>
      <c r="B63" s="33">
        <v>129.01390000000001</v>
      </c>
      <c r="C63" s="22">
        <v>2265.0949999999998</v>
      </c>
      <c r="D63" s="29">
        <v>696.72998262766032</v>
      </c>
      <c r="E63" s="33">
        <v>1578159.6</v>
      </c>
    </row>
    <row r="64" spans="1:5" x14ac:dyDescent="0.15">
      <c r="A64" s="17" t="s">
        <v>179</v>
      </c>
      <c r="B64" s="33">
        <v>369.33749999999998</v>
      </c>
      <c r="C64" s="22">
        <v>1510.8409999999999</v>
      </c>
      <c r="D64" s="29">
        <v>696.72996695218092</v>
      </c>
      <c r="E64" s="33">
        <v>1052648.2</v>
      </c>
    </row>
    <row r="65" spans="1:13" x14ac:dyDescent="0.15">
      <c r="A65" s="17" t="s">
        <v>180</v>
      </c>
      <c r="B65" s="33">
        <v>51.074849999999998</v>
      </c>
      <c r="C65" s="22">
        <v>354.70159999999998</v>
      </c>
      <c r="D65" s="29">
        <v>696.73001193115567</v>
      </c>
      <c r="E65" s="33">
        <v>247131.25</v>
      </c>
    </row>
    <row r="66" spans="1:13" x14ac:dyDescent="0.15">
      <c r="A66" s="17" t="s">
        <v>181</v>
      </c>
      <c r="B66" s="33">
        <v>2397.0300000000002</v>
      </c>
      <c r="C66" s="22">
        <v>28203.77</v>
      </c>
      <c r="D66" s="29">
        <v>696.73001162610524</v>
      </c>
      <c r="E66" s="33">
        <v>19650413</v>
      </c>
    </row>
    <row r="67" spans="1:13" x14ac:dyDescent="0.15">
      <c r="A67" s="17" t="s">
        <v>182</v>
      </c>
      <c r="B67" s="33">
        <v>1636.14</v>
      </c>
      <c r="C67" s="22">
        <v>14081.89</v>
      </c>
      <c r="D67" s="29">
        <v>696.72999860104005</v>
      </c>
      <c r="E67" s="33">
        <v>9811275.1999999993</v>
      </c>
    </row>
    <row r="68" spans="1:13" x14ac:dyDescent="0.15">
      <c r="A68" s="17" t="s">
        <v>183</v>
      </c>
      <c r="B68" s="33">
        <v>1279.3</v>
      </c>
      <c r="C68" s="22">
        <v>41281.199999999997</v>
      </c>
      <c r="D68" s="29">
        <v>696.72998846932751</v>
      </c>
      <c r="E68" s="33">
        <v>28761850</v>
      </c>
    </row>
    <row r="69" spans="1:13" x14ac:dyDescent="0.15">
      <c r="A69" s="17" t="s">
        <v>184</v>
      </c>
      <c r="B69" s="33">
        <v>2258.6799999999998</v>
      </c>
      <c r="C69" s="22">
        <v>14596.81</v>
      </c>
      <c r="D69" s="29">
        <v>696.72997045244824</v>
      </c>
      <c r="E69" s="33">
        <v>10170035</v>
      </c>
      <c r="H69" s="1"/>
      <c r="I69" s="1"/>
      <c r="J69" s="1"/>
      <c r="K69" s="1"/>
      <c r="L69" s="1"/>
      <c r="M69" s="1"/>
    </row>
    <row r="70" spans="1:13" x14ac:dyDescent="0.15">
      <c r="A70" s="17" t="s">
        <v>185</v>
      </c>
      <c r="B70" s="33">
        <v>1807.87</v>
      </c>
      <c r="C70" s="22">
        <v>5828.7439999999997</v>
      </c>
      <c r="D70" s="29">
        <v>696.72999877846757</v>
      </c>
      <c r="E70" s="33">
        <v>4061060.8</v>
      </c>
    </row>
    <row r="71" spans="1:13" x14ac:dyDescent="0.15">
      <c r="A71" s="17" t="s">
        <v>186</v>
      </c>
      <c r="B71" s="33">
        <v>730.46</v>
      </c>
      <c r="C71" s="22">
        <v>3306.0189999999998</v>
      </c>
      <c r="D71" s="29">
        <v>696.72999459470748</v>
      </c>
      <c r="E71" s="33">
        <v>2303402.6</v>
      </c>
    </row>
    <row r="72" spans="1:13" x14ac:dyDescent="0.15">
      <c r="A72" s="17" t="s">
        <v>187</v>
      </c>
      <c r="B72" s="33">
        <v>752.42</v>
      </c>
      <c r="C72" s="22">
        <v>9058.9709999999995</v>
      </c>
      <c r="D72" s="29">
        <v>696.73000388233947</v>
      </c>
      <c r="E72" s="33">
        <v>6311656.9000000004</v>
      </c>
    </row>
    <row r="73" spans="1:13" x14ac:dyDescent="0.15">
      <c r="A73" s="17" t="s">
        <v>188</v>
      </c>
      <c r="B73" s="33">
        <v>1862.26</v>
      </c>
      <c r="C73" s="22">
        <v>8978.6059999999998</v>
      </c>
      <c r="D73" s="29">
        <v>696.7300046354635</v>
      </c>
      <c r="E73" s="33">
        <v>6255664.2000000002</v>
      </c>
    </row>
    <row r="74" spans="1:13" x14ac:dyDescent="0.15">
      <c r="A74" s="10" t="s">
        <v>244</v>
      </c>
      <c r="B74" s="37">
        <v>41388.188333333332</v>
      </c>
      <c r="C74" s="9">
        <v>424.46</v>
      </c>
      <c r="D74" s="29">
        <v>20552.259995888584</v>
      </c>
      <c r="E74" s="34">
        <f>C74*D74</f>
        <v>8723612.2778548673</v>
      </c>
    </row>
    <row r="75" spans="1:13" x14ac:dyDescent="0.15">
      <c r="A75" s="10" t="s">
        <v>245</v>
      </c>
      <c r="B75" s="37">
        <v>39029.96166666667</v>
      </c>
      <c r="C75" s="9">
        <v>7506.6</v>
      </c>
      <c r="D75" s="29">
        <v>13235.03001264741</v>
      </c>
      <c r="E75" s="34">
        <f t="shared" ref="E75:E78" si="0">C75*D75</f>
        <v>99350076.292939052</v>
      </c>
    </row>
    <row r="76" spans="1:13" x14ac:dyDescent="0.15">
      <c r="A76" s="10" t="s">
        <v>246</v>
      </c>
      <c r="B76" s="37">
        <v>26850.91333333333</v>
      </c>
      <c r="C76" s="9">
        <v>7027.96</v>
      </c>
      <c r="D76" s="29">
        <v>22419.840004627993</v>
      </c>
      <c r="E76" s="34">
        <f t="shared" si="0"/>
        <v>157565738.75892535</v>
      </c>
    </row>
    <row r="77" spans="1:13" x14ac:dyDescent="0.15">
      <c r="A77" s="10" t="s">
        <v>247</v>
      </c>
      <c r="B77" s="37">
        <v>12888.623333333331</v>
      </c>
      <c r="C77" s="9">
        <v>1737.13</v>
      </c>
      <c r="D77" s="29">
        <v>23136.360016216247</v>
      </c>
      <c r="E77" s="34">
        <f t="shared" si="0"/>
        <v>40190865.074969731</v>
      </c>
    </row>
    <row r="78" spans="1:13" ht="14" thickBot="1" x14ac:dyDescent="0.2">
      <c r="A78" s="11" t="s">
        <v>248</v>
      </c>
      <c r="B78" s="38">
        <v>10927.049999999997</v>
      </c>
      <c r="C78" s="11">
        <v>1402.04</v>
      </c>
      <c r="D78" s="30">
        <v>20463.709946564308</v>
      </c>
      <c r="E78" s="35">
        <f t="shared" si="0"/>
        <v>28690939.89348102</v>
      </c>
    </row>
    <row r="79" spans="1:13" x14ac:dyDescent="0.15">
      <c r="B79" s="31" t="s">
        <v>171</v>
      </c>
      <c r="E79" s="31" t="s">
        <v>171</v>
      </c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Figure 8</vt:lpstr>
      <vt:lpstr>Supplementary Figure 18</vt:lpstr>
      <vt:lpstr>Supplementary Figure 19</vt:lpstr>
      <vt:lpstr>Supplementary Figure 20</vt:lpstr>
      <vt:lpstr>Supplementary Figure 21</vt:lpstr>
      <vt:lpstr>Supplementary Figure 22</vt:lpstr>
      <vt:lpstr>Supplementary Figure 23</vt:lpstr>
      <vt:lpstr>Supplementary Figure 24</vt:lpstr>
      <vt:lpstr>Supplementary Figure 25</vt:lpstr>
      <vt:lpstr>Supplementary Figure 26</vt:lpstr>
      <vt:lpstr>Supplementary Figure 27</vt:lpstr>
      <vt:lpstr>Supplementary Figure 28</vt:lpstr>
      <vt:lpstr>Supplementary Figure 29</vt:lpstr>
      <vt:lpstr>Supplementary Figure 30</vt:lpstr>
      <vt:lpstr>Supplementary Figure 31</vt:lpstr>
      <vt:lpstr>Supplementary Figure 32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Huang, Brian D</dc:creator>
  <cp:lastModifiedBy>Wilson, Corey J</cp:lastModifiedBy>
  <dcterms:created xsi:type="dcterms:W3CDTF">2024-03-12T13:45:42Z</dcterms:created>
  <dcterms:modified xsi:type="dcterms:W3CDTF">2025-09-15T12:11:16Z</dcterms:modified>
</cp:coreProperties>
</file>