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课题\线粒体囊泡\NC\收尾\最终版\"/>
    </mc:Choice>
  </mc:AlternateContent>
  <xr:revisionPtr revIDLastSave="0" documentId="13_ncr:1_{95E0ADF8-B645-42F4-80EE-27466BCD974F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Fig. 1b, 1d-i, 1k-l" sheetId="1" r:id="rId1"/>
    <sheet name="Fig. 1c" sheetId="29" r:id="rId2"/>
    <sheet name="Fig. 2e,  2g-j" sheetId="3" r:id="rId3"/>
    <sheet name="Fig. 2F" sheetId="30" r:id="rId4"/>
    <sheet name="Fig. 3a, 3c, 3f-k" sheetId="4" r:id="rId5"/>
    <sheet name="Fig. 3b" sheetId="31" r:id="rId6"/>
    <sheet name="Fig. 4b, 4d-e, 4g-h, 4j-k" sheetId="6" r:id="rId7"/>
    <sheet name="Fig. 4i" sheetId="32" r:id="rId8"/>
    <sheet name="Fig. 5a, 5d, 5f-i, 5k, 5n-o" sheetId="7" r:id="rId9"/>
    <sheet name="Fig. 5e" sheetId="33" r:id="rId10"/>
    <sheet name="Seahorse Fig. 1j, Fig. 3e" sheetId="5" r:id="rId11"/>
    <sheet name="Suppl. Fig3" sheetId="25" r:id="rId12"/>
    <sheet name="Suppl. Fig. 4" sheetId="26" r:id="rId13"/>
    <sheet name="Suppl. Fig5" sheetId="27" r:id="rId14"/>
    <sheet name="Suppl. Fig. 6" sheetId="9" r:id="rId15"/>
    <sheet name="Suppl. Fig. 7" sheetId="10" r:id="rId16"/>
    <sheet name="Suppl. Fig. 8" sheetId="11" r:id="rId17"/>
    <sheet name="Suppl. Fig. 10" sheetId="14" r:id="rId18"/>
    <sheet name="Suppl. Fig. 11" sheetId="16" r:id="rId19"/>
    <sheet name="Suppl. Fig. 12" sheetId="13" r:id="rId20"/>
    <sheet name="Suppl. Fig. 13" sheetId="22" r:id="rId21"/>
    <sheet name="Suppl. Fig. 14" sheetId="17" r:id="rId22"/>
    <sheet name="Suppl. Fig. 15" sheetId="18" r:id="rId23"/>
    <sheet name="Suppl. Table1" sheetId="28" r:id="rId24"/>
    <sheet name="Suppl. Table2" sheetId="23" r:id="rId25"/>
    <sheet name="Suppl. Table3" sheetId="24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6" l="1"/>
  <c r="G8" i="28"/>
  <c r="F8" i="28"/>
  <c r="G7" i="28"/>
  <c r="F7" i="28"/>
  <c r="G6" i="28"/>
  <c r="F6" i="28"/>
  <c r="F47" i="6"/>
  <c r="F48" i="6"/>
  <c r="F49" i="6"/>
  <c r="AE7" i="24"/>
  <c r="AD7" i="24"/>
  <c r="Y7" i="24"/>
  <c r="X7" i="24"/>
  <c r="S7" i="24"/>
  <c r="R7" i="24"/>
  <c r="M7" i="24"/>
  <c r="L7" i="24"/>
  <c r="G7" i="24"/>
  <c r="F7" i="24"/>
  <c r="AE6" i="24"/>
  <c r="AD6" i="24"/>
  <c r="Y6" i="24"/>
  <c r="X6" i="24"/>
  <c r="S6" i="24"/>
  <c r="R6" i="24"/>
  <c r="M6" i="24"/>
  <c r="L6" i="24"/>
  <c r="G6" i="24"/>
  <c r="F6" i="24"/>
  <c r="AE5" i="24"/>
  <c r="AD5" i="24"/>
  <c r="Y5" i="24"/>
  <c r="X5" i="24"/>
  <c r="S5" i="24"/>
  <c r="R5" i="24"/>
  <c r="M5" i="24"/>
  <c r="L5" i="24"/>
  <c r="G5" i="24"/>
  <c r="F5" i="24"/>
  <c r="AE10" i="23"/>
  <c r="AE11" i="23"/>
  <c r="AE12" i="23"/>
  <c r="AE13" i="23"/>
  <c r="AE14" i="23"/>
  <c r="AE15" i="23"/>
  <c r="AE16" i="23"/>
  <c r="AE17" i="23"/>
  <c r="AE18" i="23"/>
  <c r="AE19" i="23"/>
  <c r="AE20" i="23"/>
  <c r="AD10" i="23"/>
  <c r="AD11" i="23"/>
  <c r="AD12" i="23"/>
  <c r="AD13" i="23"/>
  <c r="AD14" i="23"/>
  <c r="AD15" i="23"/>
  <c r="AD16" i="23"/>
  <c r="AD17" i="23"/>
  <c r="AD18" i="23"/>
  <c r="AD19" i="23"/>
  <c r="AD20" i="23"/>
  <c r="Y10" i="23"/>
  <c r="Y11" i="23"/>
  <c r="Y12" i="23"/>
  <c r="Y13" i="23"/>
  <c r="Y14" i="23"/>
  <c r="Y15" i="23"/>
  <c r="Y16" i="23"/>
  <c r="Y17" i="23"/>
  <c r="Y18" i="23"/>
  <c r="Y19" i="23"/>
  <c r="Y20" i="23"/>
  <c r="X10" i="23"/>
  <c r="X11" i="23"/>
  <c r="X12" i="23"/>
  <c r="X13" i="23"/>
  <c r="X14" i="23"/>
  <c r="X15" i="23"/>
  <c r="X16" i="23"/>
  <c r="X17" i="23"/>
  <c r="X18" i="23"/>
  <c r="X19" i="23"/>
  <c r="X20" i="23"/>
  <c r="S10" i="23"/>
  <c r="S11" i="23"/>
  <c r="S12" i="23"/>
  <c r="S13" i="23"/>
  <c r="S14" i="23"/>
  <c r="S15" i="23"/>
  <c r="S16" i="23"/>
  <c r="S17" i="23"/>
  <c r="S18" i="23"/>
  <c r="S19" i="23"/>
  <c r="S20" i="23"/>
  <c r="R10" i="23"/>
  <c r="R11" i="23"/>
  <c r="R12" i="23"/>
  <c r="R13" i="23"/>
  <c r="R14" i="23"/>
  <c r="R15" i="23"/>
  <c r="R16" i="23"/>
  <c r="R17" i="23"/>
  <c r="R18" i="23"/>
  <c r="R19" i="23"/>
  <c r="R20" i="23"/>
  <c r="M10" i="23"/>
  <c r="M11" i="23"/>
  <c r="M12" i="23"/>
  <c r="M13" i="23"/>
  <c r="M14" i="23"/>
  <c r="M15" i="23"/>
  <c r="M16" i="23"/>
  <c r="M17" i="23"/>
  <c r="M18" i="23"/>
  <c r="M19" i="23"/>
  <c r="M20" i="23"/>
  <c r="L10" i="23"/>
  <c r="L11" i="23"/>
  <c r="L12" i="23"/>
  <c r="L13" i="23"/>
  <c r="L14" i="23"/>
  <c r="L15" i="23"/>
  <c r="L16" i="23"/>
  <c r="L17" i="23"/>
  <c r="L18" i="23"/>
  <c r="L19" i="23"/>
  <c r="L20" i="23"/>
  <c r="G10" i="23"/>
  <c r="G11" i="23"/>
  <c r="G12" i="23"/>
  <c r="G13" i="23"/>
  <c r="G14" i="23"/>
  <c r="G15" i="23"/>
  <c r="G16" i="23"/>
  <c r="G17" i="23"/>
  <c r="G18" i="23"/>
  <c r="G19" i="23"/>
  <c r="G20" i="23"/>
  <c r="F10" i="23"/>
  <c r="F11" i="23"/>
  <c r="F12" i="23"/>
  <c r="F13" i="23"/>
  <c r="F14" i="23"/>
  <c r="F15" i="23"/>
  <c r="F16" i="23"/>
  <c r="F17" i="23"/>
  <c r="F18" i="23"/>
  <c r="F19" i="23"/>
  <c r="F20" i="23"/>
  <c r="AE9" i="23"/>
  <c r="AD9" i="23"/>
  <c r="AE8" i="23"/>
  <c r="AD8" i="23"/>
  <c r="AE7" i="23"/>
  <c r="AD7" i="23"/>
  <c r="AE6" i="23"/>
  <c r="AD6" i="23"/>
  <c r="AE5" i="23"/>
  <c r="AD5" i="23"/>
  <c r="Y9" i="23"/>
  <c r="X9" i="23"/>
  <c r="Y8" i="23"/>
  <c r="X8" i="23"/>
  <c r="Y7" i="23"/>
  <c r="X7" i="23"/>
  <c r="Y6" i="23"/>
  <c r="X6" i="23"/>
  <c r="Y5" i="23"/>
  <c r="X5" i="23"/>
  <c r="S9" i="23"/>
  <c r="R9" i="23"/>
  <c r="S8" i="23"/>
  <c r="R8" i="23"/>
  <c r="S7" i="23"/>
  <c r="R7" i="23"/>
  <c r="S6" i="23"/>
  <c r="R6" i="23"/>
  <c r="S5" i="23"/>
  <c r="R5" i="23"/>
  <c r="M9" i="23"/>
  <c r="L9" i="23"/>
  <c r="M8" i="23"/>
  <c r="L8" i="23"/>
  <c r="M7" i="23"/>
  <c r="L7" i="23"/>
  <c r="M6" i="23"/>
  <c r="L6" i="23"/>
  <c r="M5" i="23"/>
  <c r="L5" i="23"/>
  <c r="G9" i="23"/>
  <c r="F9" i="23"/>
  <c r="G8" i="23"/>
  <c r="F8" i="23"/>
  <c r="G7" i="23"/>
  <c r="F7" i="23"/>
  <c r="G6" i="23"/>
  <c r="F6" i="23"/>
  <c r="G5" i="23"/>
  <c r="F5" i="23"/>
  <c r="I66" i="22"/>
  <c r="H66" i="22"/>
  <c r="I58" i="22"/>
  <c r="H58" i="22"/>
  <c r="I50" i="22"/>
  <c r="H50" i="22"/>
  <c r="I42" i="22"/>
  <c r="H42" i="22"/>
  <c r="I34" i="22"/>
  <c r="H34" i="22"/>
  <c r="I26" i="22"/>
  <c r="H26" i="22"/>
  <c r="I18" i="22"/>
  <c r="H18" i="22"/>
  <c r="I10" i="22"/>
  <c r="H10" i="22"/>
  <c r="I122" i="22"/>
  <c r="H122" i="22"/>
  <c r="I121" i="22"/>
  <c r="H121" i="22"/>
  <c r="I120" i="22"/>
  <c r="H120" i="22"/>
  <c r="I119" i="22"/>
  <c r="H119" i="22"/>
  <c r="I118" i="22"/>
  <c r="H118" i="22"/>
  <c r="I114" i="22"/>
  <c r="H114" i="22"/>
  <c r="I113" i="22"/>
  <c r="H113" i="22"/>
  <c r="I112" i="22"/>
  <c r="H112" i="22"/>
  <c r="I111" i="22"/>
  <c r="H111" i="22"/>
  <c r="I110" i="22"/>
  <c r="H110" i="22"/>
  <c r="I106" i="22"/>
  <c r="H106" i="22"/>
  <c r="I105" i="22"/>
  <c r="H105" i="22"/>
  <c r="I104" i="22"/>
  <c r="H104" i="22"/>
  <c r="I103" i="22"/>
  <c r="H103" i="22"/>
  <c r="I102" i="22"/>
  <c r="H102" i="22"/>
  <c r="I98" i="22"/>
  <c r="H98" i="22"/>
  <c r="I97" i="22"/>
  <c r="H97" i="22"/>
  <c r="I96" i="22"/>
  <c r="H96" i="22"/>
  <c r="I95" i="22"/>
  <c r="H95" i="22"/>
  <c r="I94" i="22"/>
  <c r="H94" i="22"/>
  <c r="I90" i="22"/>
  <c r="H90" i="22"/>
  <c r="I89" i="22"/>
  <c r="H89" i="22"/>
  <c r="I88" i="22"/>
  <c r="H88" i="22"/>
  <c r="I87" i="22"/>
  <c r="H87" i="22"/>
  <c r="I86" i="22"/>
  <c r="H86" i="22"/>
  <c r="I82" i="22"/>
  <c r="H82" i="22"/>
  <c r="I81" i="22"/>
  <c r="H81" i="22"/>
  <c r="I80" i="22"/>
  <c r="H80" i="22"/>
  <c r="I79" i="22"/>
  <c r="H79" i="22"/>
  <c r="I78" i="22"/>
  <c r="H78" i="22"/>
  <c r="I74" i="22"/>
  <c r="H74" i="22"/>
  <c r="I73" i="22"/>
  <c r="H73" i="22"/>
  <c r="I72" i="22"/>
  <c r="H72" i="22"/>
  <c r="I71" i="22"/>
  <c r="H71" i="22"/>
  <c r="I70" i="22"/>
  <c r="H70" i="22"/>
  <c r="I65" i="22"/>
  <c r="H65" i="22"/>
  <c r="I64" i="22"/>
  <c r="H64" i="22"/>
  <c r="I63" i="22"/>
  <c r="H63" i="22"/>
  <c r="I62" i="22"/>
  <c r="H62" i="22"/>
  <c r="I57" i="22"/>
  <c r="H57" i="22"/>
  <c r="I56" i="22"/>
  <c r="H56" i="22"/>
  <c r="I55" i="22"/>
  <c r="H55" i="22"/>
  <c r="I54" i="22"/>
  <c r="H54" i="22"/>
  <c r="I49" i="22"/>
  <c r="H49" i="22"/>
  <c r="I48" i="22"/>
  <c r="H48" i="22"/>
  <c r="I47" i="22"/>
  <c r="H47" i="22"/>
  <c r="I46" i="22"/>
  <c r="H46" i="22"/>
  <c r="I41" i="22"/>
  <c r="H41" i="22"/>
  <c r="I40" i="22"/>
  <c r="H40" i="22"/>
  <c r="I39" i="22"/>
  <c r="H39" i="22"/>
  <c r="I38" i="22"/>
  <c r="H38" i="22"/>
  <c r="I33" i="22"/>
  <c r="H33" i="22"/>
  <c r="I32" i="22"/>
  <c r="H32" i="22"/>
  <c r="I31" i="22"/>
  <c r="H31" i="22"/>
  <c r="I30" i="22"/>
  <c r="H30" i="22"/>
  <c r="I25" i="22"/>
  <c r="H25" i="22"/>
  <c r="I24" i="22"/>
  <c r="H24" i="22"/>
  <c r="I23" i="22"/>
  <c r="H23" i="22"/>
  <c r="I22" i="22"/>
  <c r="H22" i="22"/>
  <c r="I17" i="22"/>
  <c r="H17" i="22"/>
  <c r="I16" i="22"/>
  <c r="H16" i="22"/>
  <c r="I15" i="22"/>
  <c r="H15" i="22"/>
  <c r="I14" i="22"/>
  <c r="H14" i="22"/>
  <c r="I9" i="22"/>
  <c r="H9" i="22"/>
  <c r="I8" i="22"/>
  <c r="H8" i="22"/>
  <c r="I7" i="22"/>
  <c r="H7" i="22"/>
  <c r="I6" i="22"/>
  <c r="H6" i="22"/>
  <c r="G68" i="13"/>
  <c r="G69" i="13"/>
  <c r="F68" i="13"/>
  <c r="F69" i="13"/>
  <c r="F64" i="13"/>
  <c r="G30" i="13"/>
  <c r="F30" i="13"/>
  <c r="G29" i="13"/>
  <c r="F29" i="13"/>
  <c r="G28" i="13"/>
  <c r="F28" i="13"/>
  <c r="G27" i="13"/>
  <c r="F27" i="13"/>
  <c r="G23" i="13"/>
  <c r="F23" i="13"/>
  <c r="G22" i="13"/>
  <c r="F22" i="13"/>
  <c r="G21" i="13"/>
  <c r="F21" i="13"/>
  <c r="G20" i="13"/>
  <c r="F20" i="13"/>
  <c r="G16" i="13"/>
  <c r="F16" i="13"/>
  <c r="G15" i="13"/>
  <c r="F15" i="13"/>
  <c r="G14" i="13"/>
  <c r="F14" i="13"/>
  <c r="G13" i="13"/>
  <c r="F13" i="13"/>
  <c r="G9" i="13"/>
  <c r="F9" i="13"/>
  <c r="G8" i="13"/>
  <c r="F8" i="13"/>
  <c r="G7" i="13"/>
  <c r="F7" i="13"/>
  <c r="G6" i="13"/>
  <c r="F6" i="13"/>
  <c r="G67" i="13"/>
  <c r="F67" i="13"/>
  <c r="G66" i="13"/>
  <c r="F66" i="13"/>
  <c r="G65" i="13"/>
  <c r="F65" i="13"/>
  <c r="G6" i="18"/>
  <c r="G7" i="18"/>
  <c r="G8" i="18"/>
  <c r="G9" i="18"/>
  <c r="G5" i="18"/>
  <c r="F6" i="18"/>
  <c r="F7" i="18"/>
  <c r="F8" i="18"/>
  <c r="F9" i="18"/>
  <c r="F5" i="18"/>
  <c r="G17" i="18"/>
  <c r="F17" i="18"/>
  <c r="G16" i="18"/>
  <c r="F16" i="18"/>
  <c r="G15" i="18"/>
  <c r="F15" i="18"/>
  <c r="G14" i="18"/>
  <c r="F14" i="18"/>
  <c r="G13" i="18"/>
  <c r="F13" i="18"/>
  <c r="F8" i="17"/>
  <c r="G8" i="17"/>
  <c r="F9" i="17"/>
  <c r="G9" i="17"/>
  <c r="G7" i="17"/>
  <c r="F7" i="17"/>
  <c r="G6" i="17"/>
  <c r="F6" i="17"/>
  <c r="G5" i="17"/>
  <c r="F5" i="17"/>
  <c r="G15" i="16"/>
  <c r="F15" i="16"/>
  <c r="G14" i="16"/>
  <c r="F14" i="16"/>
  <c r="G13" i="16"/>
  <c r="F13" i="16"/>
  <c r="F12" i="16"/>
  <c r="G8" i="16"/>
  <c r="F8" i="16"/>
  <c r="G7" i="16"/>
  <c r="F7" i="16"/>
  <c r="G6" i="16"/>
  <c r="F6" i="16"/>
  <c r="G5" i="16"/>
  <c r="F5" i="16"/>
  <c r="G13" i="11"/>
  <c r="F13" i="11"/>
  <c r="G12" i="11"/>
  <c r="F12" i="11"/>
  <c r="G11" i="11"/>
  <c r="F11" i="11"/>
  <c r="G7" i="11"/>
  <c r="F7" i="11"/>
  <c r="G6" i="11"/>
  <c r="F6" i="11"/>
  <c r="G5" i="11"/>
  <c r="F5" i="11"/>
  <c r="F6" i="14"/>
  <c r="G6" i="14"/>
  <c r="F7" i="14"/>
  <c r="G7" i="14"/>
  <c r="F8" i="14"/>
  <c r="G8" i="14"/>
  <c r="F9" i="14"/>
  <c r="G9" i="14"/>
  <c r="F10" i="14"/>
  <c r="G10" i="14"/>
  <c r="F11" i="14"/>
  <c r="G11" i="14"/>
  <c r="F12" i="14"/>
  <c r="G12" i="14"/>
  <c r="G64" i="13" l="1"/>
  <c r="G5" i="14"/>
  <c r="F5" i="14"/>
  <c r="G59" i="13"/>
  <c r="F59" i="13"/>
  <c r="G58" i="13"/>
  <c r="F58" i="13"/>
  <c r="G57" i="13"/>
  <c r="F57" i="13"/>
  <c r="G56" i="13"/>
  <c r="F56" i="13"/>
  <c r="G52" i="13"/>
  <c r="F52" i="13"/>
  <c r="G51" i="13"/>
  <c r="F51" i="13"/>
  <c r="G50" i="13"/>
  <c r="F50" i="13"/>
  <c r="G49" i="13"/>
  <c r="F49" i="13"/>
  <c r="G45" i="13"/>
  <c r="F45" i="13"/>
  <c r="G44" i="13"/>
  <c r="F44" i="13"/>
  <c r="G43" i="13"/>
  <c r="F43" i="13"/>
  <c r="G42" i="13"/>
  <c r="F42" i="13"/>
  <c r="G38" i="13"/>
  <c r="F38" i="13"/>
  <c r="G37" i="13"/>
  <c r="F37" i="13"/>
  <c r="G36" i="13"/>
  <c r="F36" i="13"/>
  <c r="G35" i="13"/>
  <c r="F35" i="13"/>
  <c r="G25" i="11"/>
  <c r="F25" i="11"/>
  <c r="G24" i="11"/>
  <c r="F24" i="11"/>
  <c r="G23" i="11"/>
  <c r="F23" i="11"/>
  <c r="G19" i="11"/>
  <c r="F19" i="11"/>
  <c r="G18" i="11"/>
  <c r="F18" i="11"/>
  <c r="G17" i="11"/>
  <c r="F17" i="11"/>
  <c r="G10" i="10"/>
  <c r="F10" i="10"/>
  <c r="G9" i="10"/>
  <c r="F9" i="10"/>
  <c r="G8" i="10"/>
  <c r="F8" i="10"/>
  <c r="G7" i="10"/>
  <c r="F7" i="10"/>
  <c r="G6" i="10"/>
  <c r="F6" i="10"/>
  <c r="G5" i="10"/>
  <c r="F5" i="10"/>
  <c r="G15" i="9"/>
  <c r="F15" i="9"/>
  <c r="G14" i="9"/>
  <c r="F14" i="9"/>
  <c r="G13" i="9"/>
  <c r="F13" i="9"/>
  <c r="G12" i="9"/>
  <c r="F12" i="9"/>
  <c r="G8" i="9"/>
  <c r="F8" i="9"/>
  <c r="G7" i="9"/>
  <c r="F7" i="9"/>
  <c r="G6" i="9"/>
  <c r="F6" i="9"/>
  <c r="G5" i="9"/>
  <c r="F5" i="9"/>
  <c r="F72" i="7"/>
  <c r="G72" i="7"/>
  <c r="F73" i="7"/>
  <c r="G73" i="7"/>
  <c r="F63" i="7"/>
  <c r="G63" i="7"/>
  <c r="F64" i="7"/>
  <c r="G64" i="7"/>
  <c r="G71" i="7"/>
  <c r="F71" i="7"/>
  <c r="G70" i="7"/>
  <c r="F70" i="7"/>
  <c r="G69" i="7"/>
  <c r="F69" i="7"/>
  <c r="G68" i="7"/>
  <c r="F68" i="7"/>
  <c r="G62" i="7"/>
  <c r="F62" i="7"/>
  <c r="G61" i="7"/>
  <c r="F61" i="7"/>
  <c r="G60" i="7"/>
  <c r="F60" i="7"/>
  <c r="G59" i="7"/>
  <c r="F59" i="7"/>
  <c r="J55" i="7"/>
  <c r="K55" i="7"/>
  <c r="K54" i="7"/>
  <c r="J54" i="7"/>
  <c r="K53" i="7"/>
  <c r="J53" i="7"/>
  <c r="K52" i="7"/>
  <c r="J52" i="7"/>
  <c r="K51" i="7"/>
  <c r="J51" i="7"/>
  <c r="K50" i="7"/>
  <c r="J50" i="7"/>
  <c r="F32" i="7"/>
  <c r="G32" i="7"/>
  <c r="F24" i="7"/>
  <c r="G24" i="7"/>
  <c r="K16" i="7"/>
  <c r="J16" i="7"/>
  <c r="G6" i="7"/>
  <c r="G7" i="7"/>
  <c r="G8" i="7"/>
  <c r="G5" i="7"/>
  <c r="F6" i="7"/>
  <c r="F7" i="7"/>
  <c r="F8" i="7"/>
  <c r="F5" i="7"/>
  <c r="K15" i="7"/>
  <c r="J15" i="7"/>
  <c r="K14" i="7"/>
  <c r="J14" i="7"/>
  <c r="K13" i="7"/>
  <c r="J13" i="7"/>
  <c r="K12" i="7"/>
  <c r="J12" i="7"/>
  <c r="G46" i="7"/>
  <c r="F46" i="7"/>
  <c r="G45" i="7"/>
  <c r="F45" i="7"/>
  <c r="G44" i="7"/>
  <c r="F44" i="7"/>
  <c r="G43" i="7"/>
  <c r="F43" i="7"/>
  <c r="G39" i="7"/>
  <c r="F39" i="7"/>
  <c r="G38" i="7"/>
  <c r="F38" i="7"/>
  <c r="G37" i="7"/>
  <c r="F37" i="7"/>
  <c r="G36" i="7"/>
  <c r="F36" i="7"/>
  <c r="G31" i="7"/>
  <c r="F31" i="7"/>
  <c r="G30" i="7"/>
  <c r="F30" i="7"/>
  <c r="G29" i="7"/>
  <c r="F29" i="7"/>
  <c r="G28" i="7"/>
  <c r="F28" i="7"/>
  <c r="G23" i="7"/>
  <c r="F23" i="7"/>
  <c r="G22" i="7"/>
  <c r="F22" i="7"/>
  <c r="G21" i="7"/>
  <c r="F21" i="7"/>
  <c r="G20" i="7"/>
  <c r="F20" i="7"/>
  <c r="G57" i="6"/>
  <c r="F57" i="6"/>
  <c r="G56" i="6"/>
  <c r="F56" i="6"/>
  <c r="G55" i="6"/>
  <c r="F55" i="6"/>
  <c r="G54" i="6"/>
  <c r="F54" i="6"/>
  <c r="G50" i="6"/>
  <c r="F50" i="6"/>
  <c r="G49" i="6"/>
  <c r="G48" i="6"/>
  <c r="G47" i="6"/>
  <c r="G43" i="6"/>
  <c r="F43" i="6"/>
  <c r="G42" i="6"/>
  <c r="F42" i="6"/>
  <c r="G41" i="6"/>
  <c r="F41" i="6"/>
  <c r="G40" i="6"/>
  <c r="F40" i="6"/>
  <c r="G36" i="6"/>
  <c r="F36" i="6"/>
  <c r="G35" i="6"/>
  <c r="F35" i="6"/>
  <c r="G34" i="6"/>
  <c r="F34" i="6"/>
  <c r="G33" i="6"/>
  <c r="F33" i="6"/>
  <c r="G29" i="6"/>
  <c r="F29" i="6"/>
  <c r="G28" i="6"/>
  <c r="F28" i="6"/>
  <c r="G27" i="6"/>
  <c r="F27" i="6"/>
  <c r="G26" i="6"/>
  <c r="F26" i="6"/>
  <c r="G15" i="6"/>
  <c r="F15" i="6"/>
  <c r="G14" i="6"/>
  <c r="F14" i="6"/>
  <c r="G13" i="6"/>
  <c r="F13" i="6"/>
  <c r="G12" i="6"/>
  <c r="F12" i="6"/>
  <c r="G22" i="6"/>
  <c r="F22" i="6"/>
  <c r="G21" i="6"/>
  <c r="F21" i="6"/>
  <c r="G20" i="6"/>
  <c r="F20" i="6"/>
  <c r="G19" i="6"/>
  <c r="F19" i="6"/>
  <c r="K6" i="6"/>
  <c r="K7" i="6"/>
  <c r="K8" i="6"/>
  <c r="K5" i="6"/>
  <c r="J6" i="6"/>
  <c r="J7" i="6"/>
  <c r="J8" i="6"/>
  <c r="J5" i="6"/>
  <c r="L13" i="4" l="1"/>
  <c r="L14" i="4"/>
  <c r="L15" i="4"/>
  <c r="L12" i="4"/>
  <c r="K13" i="4"/>
  <c r="K14" i="4"/>
  <c r="K15" i="4"/>
  <c r="K12" i="4"/>
  <c r="G57" i="4"/>
  <c r="F57" i="4"/>
  <c r="G56" i="4"/>
  <c r="F56" i="4"/>
  <c r="G55" i="4"/>
  <c r="F55" i="4"/>
  <c r="G54" i="4"/>
  <c r="F54" i="4"/>
  <c r="G50" i="4"/>
  <c r="F50" i="4"/>
  <c r="G49" i="4"/>
  <c r="F49" i="4"/>
  <c r="G48" i="4"/>
  <c r="F48" i="4"/>
  <c r="G47" i="4"/>
  <c r="F47" i="4"/>
  <c r="G43" i="4"/>
  <c r="F43" i="4"/>
  <c r="G42" i="4"/>
  <c r="F42" i="4"/>
  <c r="G41" i="4"/>
  <c r="F41" i="4"/>
  <c r="G40" i="4"/>
  <c r="F40" i="4"/>
  <c r="G36" i="4"/>
  <c r="F36" i="4"/>
  <c r="G35" i="4"/>
  <c r="F35" i="4"/>
  <c r="G34" i="4"/>
  <c r="F34" i="4"/>
  <c r="G33" i="4"/>
  <c r="F33" i="4"/>
  <c r="G29" i="4"/>
  <c r="F29" i="4"/>
  <c r="G28" i="4"/>
  <c r="F28" i="4"/>
  <c r="G27" i="4"/>
  <c r="F27" i="4"/>
  <c r="G26" i="4"/>
  <c r="F26" i="4"/>
  <c r="G22" i="4"/>
  <c r="F22" i="4"/>
  <c r="G21" i="4"/>
  <c r="F21" i="4"/>
  <c r="G20" i="4"/>
  <c r="F20" i="4"/>
  <c r="G19" i="4"/>
  <c r="F19" i="4"/>
  <c r="G8" i="4"/>
  <c r="F8" i="4"/>
  <c r="G7" i="4"/>
  <c r="F7" i="4"/>
  <c r="G6" i="4"/>
  <c r="F6" i="4"/>
  <c r="G5" i="4"/>
  <c r="F5" i="4"/>
  <c r="F42" i="3"/>
  <c r="G42" i="3"/>
  <c r="F43" i="3"/>
  <c r="G43" i="3"/>
  <c r="F44" i="3"/>
  <c r="G44" i="3"/>
  <c r="F45" i="3"/>
  <c r="G45" i="3"/>
  <c r="F46" i="3"/>
  <c r="G46" i="3"/>
  <c r="G41" i="3"/>
  <c r="F41" i="3"/>
  <c r="F37" i="3"/>
  <c r="G37" i="3"/>
  <c r="G36" i="3"/>
  <c r="F36" i="3"/>
  <c r="G35" i="3"/>
  <c r="F35" i="3"/>
  <c r="G34" i="3"/>
  <c r="F34" i="3"/>
  <c r="G26" i="3"/>
  <c r="F26" i="3"/>
  <c r="G25" i="3"/>
  <c r="F25" i="3"/>
  <c r="G24" i="3"/>
  <c r="F24" i="3"/>
  <c r="G20" i="3"/>
  <c r="F20" i="3"/>
  <c r="G19" i="3"/>
  <c r="F19" i="3"/>
  <c r="G18" i="3"/>
  <c r="F18" i="3"/>
  <c r="G14" i="3"/>
  <c r="F14" i="3"/>
  <c r="G13" i="3"/>
  <c r="F13" i="3"/>
  <c r="G12" i="3"/>
  <c r="F12" i="3"/>
  <c r="G8" i="3"/>
  <c r="F8" i="3"/>
  <c r="G7" i="3"/>
  <c r="F7" i="3"/>
  <c r="G6" i="3"/>
  <c r="F6" i="3"/>
  <c r="H54" i="1"/>
  <c r="I54" i="1"/>
  <c r="H55" i="1"/>
  <c r="I55" i="1"/>
  <c r="H53" i="1"/>
  <c r="I53" i="1"/>
  <c r="G49" i="1"/>
  <c r="F49" i="1"/>
  <c r="G48" i="1"/>
  <c r="F48" i="1"/>
  <c r="G47" i="1"/>
  <c r="F47" i="1"/>
  <c r="G43" i="1"/>
  <c r="F43" i="1"/>
  <c r="G42" i="1"/>
  <c r="F42" i="1"/>
  <c r="G41" i="1"/>
  <c r="F41" i="1"/>
  <c r="G37" i="1"/>
  <c r="F37" i="1"/>
  <c r="G36" i="1"/>
  <c r="F36" i="1"/>
  <c r="G35" i="1"/>
  <c r="F35" i="1"/>
  <c r="G31" i="1"/>
  <c r="F31" i="1"/>
  <c r="G30" i="1"/>
  <c r="F30" i="1"/>
  <c r="G29" i="1"/>
  <c r="F29" i="1"/>
  <c r="G25" i="1"/>
  <c r="F25" i="1"/>
  <c r="G24" i="1"/>
  <c r="F24" i="1"/>
  <c r="G23" i="1"/>
  <c r="F23" i="1"/>
  <c r="G19" i="1"/>
  <c r="F19" i="1"/>
  <c r="G18" i="1"/>
  <c r="F18" i="1"/>
  <c r="G17" i="1"/>
  <c r="F17" i="1"/>
  <c r="G13" i="1"/>
  <c r="F13" i="1"/>
  <c r="G12" i="1"/>
  <c r="F12" i="1"/>
  <c r="G11" i="1"/>
  <c r="F11" i="1"/>
  <c r="G6" i="1"/>
  <c r="G7" i="1"/>
  <c r="G5" i="1"/>
  <c r="F6" i="1"/>
  <c r="F7" i="1"/>
  <c r="F5" i="1"/>
</calcChain>
</file>

<file path=xl/sharedStrings.xml><?xml version="1.0" encoding="utf-8"?>
<sst xmlns="http://schemas.openxmlformats.org/spreadsheetml/2006/main" count="1383" uniqueCount="206">
  <si>
    <t>Treatment</t>
    <phoneticPr fontId="1" type="noConversion"/>
  </si>
  <si>
    <t>Untreated</t>
    <phoneticPr fontId="1" type="noConversion"/>
  </si>
  <si>
    <t>Plotted</t>
    <phoneticPr fontId="1" type="noConversion"/>
  </si>
  <si>
    <t>Avrg</t>
    <phoneticPr fontId="1" type="noConversion"/>
  </si>
  <si>
    <t>SD</t>
    <phoneticPr fontId="1" type="noConversion"/>
  </si>
  <si>
    <r>
      <rPr>
        <b/>
        <sz val="11"/>
        <color theme="1"/>
        <rFont val="等线"/>
        <family val="3"/>
        <charset val="134"/>
      </rPr>
      <t>Ⅰ</t>
    </r>
    <phoneticPr fontId="1" type="noConversion"/>
  </si>
  <si>
    <r>
      <rPr>
        <b/>
        <sz val="11"/>
        <color theme="1"/>
        <rFont val="等线"/>
        <family val="3"/>
        <charset val="134"/>
      </rPr>
      <t>Ⅱ</t>
    </r>
    <phoneticPr fontId="1" type="noConversion"/>
  </si>
  <si>
    <r>
      <rPr>
        <b/>
        <sz val="11"/>
        <color theme="1"/>
        <rFont val="等线"/>
        <family val="3"/>
        <charset val="134"/>
      </rPr>
      <t>Ⅲ</t>
    </r>
    <phoneticPr fontId="1" type="noConversion"/>
  </si>
  <si>
    <t>MFI of CD38</t>
    <phoneticPr fontId="1" type="noConversion"/>
  </si>
  <si>
    <t>Figure 1B</t>
    <phoneticPr fontId="1" type="noConversion"/>
  </si>
  <si>
    <t>Figure 1D</t>
    <phoneticPr fontId="1" type="noConversion"/>
  </si>
  <si>
    <t>Figure 1E</t>
    <phoneticPr fontId="1" type="noConversion"/>
  </si>
  <si>
    <t>Figure 1F</t>
    <phoneticPr fontId="1" type="noConversion"/>
  </si>
  <si>
    <t>Figure 1G</t>
    <phoneticPr fontId="1" type="noConversion"/>
  </si>
  <si>
    <t>Figure 1H</t>
    <phoneticPr fontId="1" type="noConversion"/>
  </si>
  <si>
    <t>Figure 1I</t>
    <phoneticPr fontId="1" type="noConversion"/>
  </si>
  <si>
    <t>Figure 1K</t>
    <phoneticPr fontId="1" type="noConversion"/>
  </si>
  <si>
    <t>Figure 1L</t>
    <phoneticPr fontId="1" type="noConversion"/>
  </si>
  <si>
    <t>Ⅳ</t>
    <phoneticPr fontId="1" type="noConversion"/>
  </si>
  <si>
    <t>Ⅴ</t>
    <phoneticPr fontId="1" type="noConversion"/>
  </si>
  <si>
    <t>MFI of Rhod-2</t>
    <phoneticPr fontId="1" type="noConversion"/>
  </si>
  <si>
    <t>siIP3R</t>
    <phoneticPr fontId="1" type="noConversion"/>
  </si>
  <si>
    <t>-</t>
    <phoneticPr fontId="1" type="noConversion"/>
  </si>
  <si>
    <t>+</t>
    <phoneticPr fontId="1" type="noConversion"/>
  </si>
  <si>
    <t>MFI of MTG</t>
    <phoneticPr fontId="1" type="noConversion"/>
  </si>
  <si>
    <t>MFI of IP3R</t>
    <phoneticPr fontId="1" type="noConversion"/>
  </si>
  <si>
    <t>Normalized FI of MTG</t>
    <phoneticPr fontId="1" type="noConversion"/>
  </si>
  <si>
    <t>Maximum Respiration  
(pmol/min/30k cells)</t>
    <phoneticPr fontId="1" type="noConversion"/>
  </si>
  <si>
    <t>JC-1 Intensity (Red/Green)</t>
    <phoneticPr fontId="1" type="noConversion"/>
  </si>
  <si>
    <t>Figure 2E</t>
    <phoneticPr fontId="1" type="noConversion"/>
  </si>
  <si>
    <t>Proportion of Mitochondria within EVs (%)</t>
    <phoneticPr fontId="1" type="noConversion"/>
  </si>
  <si>
    <t>Group</t>
    <phoneticPr fontId="1" type="noConversion"/>
  </si>
  <si>
    <t>Super-EV-Mito</t>
    <phoneticPr fontId="1" type="noConversion"/>
  </si>
  <si>
    <t>Ctrl-EV-Mito</t>
    <phoneticPr fontId="1" type="noConversion"/>
  </si>
  <si>
    <t>Lipo-EV-Mito</t>
    <phoneticPr fontId="1" type="noConversion"/>
  </si>
  <si>
    <t>Positive Rate (%)</t>
    <phoneticPr fontId="1" type="noConversion"/>
  </si>
  <si>
    <t>Figure 2H</t>
    <phoneticPr fontId="1" type="noConversion"/>
  </si>
  <si>
    <t>MitoSOX/MTG Intensity</t>
    <phoneticPr fontId="1" type="noConversion"/>
  </si>
  <si>
    <t>Isolated mitochondria</t>
    <phoneticPr fontId="1" type="noConversion"/>
  </si>
  <si>
    <t>Fluorescence
Intensity</t>
    <phoneticPr fontId="1" type="noConversion"/>
  </si>
  <si>
    <t>Mitochondria Protein (μg)</t>
    <phoneticPr fontId="1" type="noConversion"/>
  </si>
  <si>
    <t>OCR (pmol/min/5 μg)</t>
    <phoneticPr fontId="1" type="noConversion"/>
  </si>
  <si>
    <t>Figure 2J</t>
    <phoneticPr fontId="1" type="noConversion"/>
  </si>
  <si>
    <t>Isolated mitochondria from Super MSCs</t>
    <phoneticPr fontId="1" type="noConversion"/>
  </si>
  <si>
    <t>Isolated mitochondria 
from Super MSCs</t>
    <phoneticPr fontId="1" type="noConversion"/>
  </si>
  <si>
    <t>Time (Day)</t>
    <phoneticPr fontId="1" type="noConversion"/>
  </si>
  <si>
    <t>Figure 3A</t>
    <phoneticPr fontId="1" type="noConversion"/>
  </si>
  <si>
    <t>Figure 3C</t>
    <phoneticPr fontId="1" type="noConversion"/>
  </si>
  <si>
    <t>Figure 3F</t>
    <phoneticPr fontId="1" type="noConversion"/>
  </si>
  <si>
    <t>Figure 3J</t>
    <phoneticPr fontId="1" type="noConversion"/>
  </si>
  <si>
    <t>Figure 3G</t>
    <phoneticPr fontId="1" type="noConversion"/>
  </si>
  <si>
    <t>Figure 3H</t>
    <phoneticPr fontId="1" type="noConversion"/>
  </si>
  <si>
    <t>Figure 3I</t>
    <phoneticPr fontId="1" type="noConversion"/>
  </si>
  <si>
    <t>Figure 3K</t>
    <phoneticPr fontId="1" type="noConversion"/>
  </si>
  <si>
    <t>MFI of mEmerald</t>
    <phoneticPr fontId="1" type="noConversion"/>
  </si>
  <si>
    <t>p-value</t>
    <phoneticPr fontId="1" type="noConversion"/>
  </si>
  <si>
    <t>&lt;0.0001</t>
  </si>
  <si>
    <r>
      <rPr>
        <b/>
        <sz val="11"/>
        <color theme="1"/>
        <rFont val="等线"/>
        <family val="2"/>
      </rPr>
      <t>Ⅵ</t>
    </r>
    <phoneticPr fontId="1" type="noConversion"/>
  </si>
  <si>
    <t>Ⅶ</t>
    <phoneticPr fontId="1" type="noConversion"/>
  </si>
  <si>
    <t>Ⅷ</t>
    <phoneticPr fontId="1" type="noConversion"/>
  </si>
  <si>
    <t>&lt;0.0001</t>
    <phoneticPr fontId="1" type="noConversion"/>
  </si>
  <si>
    <t>Spare Respiratory
Capacity (pmol/min/80k cells)</t>
    <phoneticPr fontId="1" type="noConversion"/>
  </si>
  <si>
    <t>Maximum Respiration 
(pmol/min/80k cells)</t>
    <phoneticPr fontId="1" type="noConversion"/>
  </si>
  <si>
    <t>ATP (nmol/mg)</t>
    <phoneticPr fontId="1" type="noConversion"/>
  </si>
  <si>
    <t>MFI of MitoSOX</t>
    <phoneticPr fontId="1" type="noConversion"/>
  </si>
  <si>
    <t>MFI of Calcein</t>
    <phoneticPr fontId="1" type="noConversion"/>
  </si>
  <si>
    <t>Absorbance (370nm)</t>
    <phoneticPr fontId="1" type="noConversion"/>
  </si>
  <si>
    <t>Figure 4B</t>
    <phoneticPr fontId="1" type="noConversion"/>
  </si>
  <si>
    <t>Figure 4D</t>
    <phoneticPr fontId="1" type="noConversion"/>
  </si>
  <si>
    <t>Figure 4E</t>
    <phoneticPr fontId="1" type="noConversion"/>
  </si>
  <si>
    <t>Figure 4G</t>
    <phoneticPr fontId="1" type="noConversion"/>
  </si>
  <si>
    <t>Figure 4H</t>
    <phoneticPr fontId="1" type="noConversion"/>
  </si>
  <si>
    <t>Figure 4K</t>
    <phoneticPr fontId="1" type="noConversion"/>
  </si>
  <si>
    <t>Figure 4J i</t>
    <phoneticPr fontId="1" type="noConversion"/>
  </si>
  <si>
    <t>Figure 4J ii</t>
    <phoneticPr fontId="1" type="noConversion"/>
  </si>
  <si>
    <t>WT</t>
    <phoneticPr fontId="1" type="noConversion"/>
  </si>
  <si>
    <t>PBS</t>
    <phoneticPr fontId="1" type="noConversion"/>
  </si>
  <si>
    <t>Number of head movements (per 2min)</t>
    <phoneticPr fontId="1" type="noConversion"/>
  </si>
  <si>
    <t>a-wave amplitude (-μV)</t>
    <phoneticPr fontId="1" type="noConversion"/>
  </si>
  <si>
    <t>b-wave amplitude (μV)</t>
    <phoneticPr fontId="1" type="noConversion"/>
  </si>
  <si>
    <t>Number of RGC</t>
    <phoneticPr fontId="1" type="noConversion"/>
  </si>
  <si>
    <t>MT-ND4 Protein Expression (Fold Change)</t>
    <phoneticPr fontId="1" type="noConversion"/>
  </si>
  <si>
    <t>COX IV Protein Expression (Fold Change)</t>
    <phoneticPr fontId="1" type="noConversion"/>
  </si>
  <si>
    <t>Figure 5D</t>
    <phoneticPr fontId="1" type="noConversion"/>
  </si>
  <si>
    <t>Figure 5A</t>
    <phoneticPr fontId="1" type="noConversion"/>
  </si>
  <si>
    <t>Rot</t>
    <phoneticPr fontId="1" type="noConversion"/>
  </si>
  <si>
    <t>Figure 5F</t>
    <phoneticPr fontId="1" type="noConversion"/>
  </si>
  <si>
    <t>ATP (μM/k cells)</t>
    <phoneticPr fontId="1" type="noConversion"/>
  </si>
  <si>
    <t>Figure 5G</t>
    <phoneticPr fontId="1" type="noConversion"/>
  </si>
  <si>
    <t>Figure 5H</t>
    <phoneticPr fontId="1" type="noConversion"/>
  </si>
  <si>
    <t>Figure 5I</t>
    <phoneticPr fontId="1" type="noConversion"/>
  </si>
  <si>
    <t>Figure 5K</t>
    <phoneticPr fontId="1" type="noConversion"/>
  </si>
  <si>
    <t>Figure 5N</t>
    <phoneticPr fontId="1" type="noConversion"/>
  </si>
  <si>
    <t>Figure 5O</t>
    <phoneticPr fontId="1" type="noConversion"/>
  </si>
  <si>
    <t>Retinal Layer Thickness (μm)</t>
    <phoneticPr fontId="1" type="noConversion"/>
  </si>
  <si>
    <t>&gt;0.9999</t>
    <phoneticPr fontId="1" type="noConversion"/>
  </si>
  <si>
    <t>GFP Intensity</t>
    <phoneticPr fontId="1" type="noConversion"/>
  </si>
  <si>
    <t>Control</t>
    <phoneticPr fontId="1" type="noConversion"/>
  </si>
  <si>
    <t>Graphs plotted in Prism 8 version 8.4.2</t>
    <phoneticPr fontId="1" type="noConversion"/>
  </si>
  <si>
    <t>Statistical calculations in SPSS R23.0.0.0</t>
    <phoneticPr fontId="1" type="noConversion"/>
  </si>
  <si>
    <t>CAP/pDNA</t>
    <phoneticPr fontId="1" type="noConversion"/>
  </si>
  <si>
    <t>Lipo3000/pDNA</t>
    <phoneticPr fontId="1" type="noConversion"/>
  </si>
  <si>
    <t>The Content of
 Gene (μg/well)</t>
    <phoneticPr fontId="1" type="noConversion"/>
  </si>
  <si>
    <t>Survival Rate (% of untreated)</t>
    <phoneticPr fontId="1" type="noConversion"/>
  </si>
  <si>
    <t>Day1</t>
    <phoneticPr fontId="1" type="noConversion"/>
  </si>
  <si>
    <t>Day2</t>
    <phoneticPr fontId="1" type="noConversion"/>
  </si>
  <si>
    <t>Day3</t>
    <phoneticPr fontId="1" type="noConversion"/>
  </si>
  <si>
    <t>Day5</t>
    <phoneticPr fontId="1" type="noConversion"/>
  </si>
  <si>
    <r>
      <t>Ca</t>
    </r>
    <r>
      <rPr>
        <b/>
        <vertAlign val="superscript"/>
        <sz val="11"/>
        <color theme="1"/>
        <rFont val="Arial"/>
        <family val="2"/>
      </rPr>
      <t>2+</t>
    </r>
    <r>
      <rPr>
        <b/>
        <sz val="11"/>
        <color theme="1"/>
        <rFont val="Arial"/>
        <family val="2"/>
      </rPr>
      <t xml:space="preserve"> (mM)</t>
    </r>
    <phoneticPr fontId="1" type="noConversion"/>
  </si>
  <si>
    <t>Normalized FI of MTR (%)</t>
    <phoneticPr fontId="1" type="noConversion"/>
  </si>
  <si>
    <t>MFI of Fluo-4</t>
    <phoneticPr fontId="1" type="noConversion"/>
  </si>
  <si>
    <t>Inhibitor</t>
    <phoneticPr fontId="1" type="noConversion"/>
  </si>
  <si>
    <t>CPZ</t>
    <phoneticPr fontId="1" type="noConversion"/>
  </si>
  <si>
    <t>AMI</t>
    <phoneticPr fontId="1" type="noConversion"/>
  </si>
  <si>
    <t>M-β-CD</t>
    <phoneticPr fontId="1" type="noConversion"/>
  </si>
  <si>
    <t>Figure 1J</t>
    <phoneticPr fontId="1" type="noConversion"/>
  </si>
  <si>
    <t>Figure 3E</t>
    <phoneticPr fontId="1" type="noConversion"/>
  </si>
  <si>
    <t>Supplementary Figure 6</t>
    <phoneticPr fontId="1" type="noConversion"/>
  </si>
  <si>
    <t>Supplementary Figure 7</t>
    <phoneticPr fontId="1" type="noConversion"/>
  </si>
  <si>
    <t>Supplementary Figure 8A</t>
    <phoneticPr fontId="1" type="noConversion"/>
  </si>
  <si>
    <t>Supplementary Figure 8B</t>
    <phoneticPr fontId="1" type="noConversion"/>
  </si>
  <si>
    <t>Supplementary Figure 8C</t>
    <phoneticPr fontId="1" type="noConversion"/>
  </si>
  <si>
    <t>Supplementary Figure 8D</t>
    <phoneticPr fontId="1" type="noConversion"/>
  </si>
  <si>
    <t>Supplementary Figure 12A</t>
    <phoneticPr fontId="1" type="noConversion"/>
  </si>
  <si>
    <t>Supplementary Figure 12B</t>
    <phoneticPr fontId="1" type="noConversion"/>
  </si>
  <si>
    <t>Supplementary Figure 13A</t>
    <phoneticPr fontId="1" type="noConversion"/>
  </si>
  <si>
    <t>Fold changes in mtDNA</t>
    <phoneticPr fontId="1" type="noConversion"/>
  </si>
  <si>
    <t>Time (day)</t>
    <phoneticPr fontId="1" type="noConversion"/>
  </si>
  <si>
    <t>Super-EV-Mito-1</t>
    <phoneticPr fontId="1" type="noConversion"/>
  </si>
  <si>
    <t>Super-EV-Mito-2</t>
  </si>
  <si>
    <t>Super-EV-Mito-4</t>
    <phoneticPr fontId="1" type="noConversion"/>
  </si>
  <si>
    <t>MSC</t>
    <phoneticPr fontId="1" type="noConversion"/>
  </si>
  <si>
    <t>Day0</t>
    <phoneticPr fontId="1" type="noConversion"/>
  </si>
  <si>
    <t>Day7</t>
    <phoneticPr fontId="1" type="noConversion"/>
  </si>
  <si>
    <t>Day9</t>
    <phoneticPr fontId="1" type="noConversion"/>
  </si>
  <si>
    <t>Day11</t>
    <phoneticPr fontId="1" type="noConversion"/>
  </si>
  <si>
    <t>Day13</t>
    <phoneticPr fontId="1" type="noConversion"/>
  </si>
  <si>
    <t>Day15</t>
    <phoneticPr fontId="1" type="noConversion"/>
  </si>
  <si>
    <t>Day17</t>
    <phoneticPr fontId="1" type="noConversion"/>
  </si>
  <si>
    <t>Day19</t>
    <phoneticPr fontId="1" type="noConversion"/>
  </si>
  <si>
    <t>Day21</t>
    <phoneticPr fontId="1" type="noConversion"/>
  </si>
  <si>
    <t>Day23</t>
    <phoneticPr fontId="1" type="noConversion"/>
  </si>
  <si>
    <t>Day25</t>
    <phoneticPr fontId="1" type="noConversion"/>
  </si>
  <si>
    <t>Day27</t>
    <phoneticPr fontId="1" type="noConversion"/>
  </si>
  <si>
    <t>Supplementary Table2</t>
    <phoneticPr fontId="1" type="noConversion"/>
  </si>
  <si>
    <t>Lymph% (%)</t>
  </si>
  <si>
    <t>Mon% (%)</t>
  </si>
  <si>
    <t>Gran% (%)</t>
  </si>
  <si>
    <t>HGB (g/L)</t>
  </si>
  <si>
    <t>HCT (%)</t>
  </si>
  <si>
    <t>MCV (fL)</t>
  </si>
  <si>
    <t>MCH (pg)</t>
  </si>
  <si>
    <t>MCHC (g/L)</t>
  </si>
  <si>
    <t>MPV (fL)</t>
  </si>
  <si>
    <t>PDW</t>
  </si>
  <si>
    <t>MFI of mEmerald (100% of Control)</t>
    <phoneticPr fontId="1" type="noConversion"/>
  </si>
  <si>
    <t>Body Weight (g)</t>
    <phoneticPr fontId="1" type="noConversion"/>
  </si>
  <si>
    <r>
      <t>WBC (10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/L)</t>
    </r>
  </si>
  <si>
    <r>
      <t>Lymph# (10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/L)</t>
    </r>
  </si>
  <si>
    <r>
      <t>Mon# (10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/L)</t>
    </r>
  </si>
  <si>
    <r>
      <t>Gran# (10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/L)</t>
    </r>
  </si>
  <si>
    <r>
      <t>RBC (10</t>
    </r>
    <r>
      <rPr>
        <vertAlign val="superscript"/>
        <sz val="10"/>
        <color theme="1"/>
        <rFont val="Arial"/>
        <family val="2"/>
      </rPr>
      <t>12</t>
    </r>
    <r>
      <rPr>
        <sz val="10"/>
        <color theme="1"/>
        <rFont val="Arial"/>
        <family val="2"/>
      </rPr>
      <t>/L)</t>
    </r>
  </si>
  <si>
    <r>
      <t>PLT (10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/L)</t>
    </r>
  </si>
  <si>
    <t>Supplementary Table3</t>
    <phoneticPr fontId="1" type="noConversion"/>
  </si>
  <si>
    <t>ALT (U/L)</t>
  </si>
  <si>
    <t>AST (U/L)</t>
  </si>
  <si>
    <t>BUN (mg/dL)</t>
  </si>
  <si>
    <t>Supplementary Figure 3</t>
    <phoneticPr fontId="1" type="noConversion"/>
  </si>
  <si>
    <t>Supplementary Figure 4</t>
    <phoneticPr fontId="1" type="noConversion"/>
  </si>
  <si>
    <t>Zeta Potential (mV)</t>
    <phoneticPr fontId="1" type="noConversion"/>
  </si>
  <si>
    <t>Supplementary Figure 5</t>
    <phoneticPr fontId="1" type="noConversion"/>
  </si>
  <si>
    <t>Supplementary Figure 10</t>
    <phoneticPr fontId="1" type="noConversion"/>
  </si>
  <si>
    <t>Supplementary Figure 11A</t>
    <phoneticPr fontId="1" type="noConversion"/>
  </si>
  <si>
    <t>Supplementary Figure 11B</t>
    <phoneticPr fontId="1" type="noConversion"/>
  </si>
  <si>
    <t>Supplementary Figure 12C</t>
    <phoneticPr fontId="1" type="noConversion"/>
  </si>
  <si>
    <t>Supplementary Figure 14</t>
    <phoneticPr fontId="1" type="noConversion"/>
  </si>
  <si>
    <t>Supplementary Figure 15A</t>
    <phoneticPr fontId="1" type="noConversion"/>
  </si>
  <si>
    <t>Supplementary Figure 15B</t>
    <phoneticPr fontId="1" type="noConversion"/>
  </si>
  <si>
    <t>Supplementary Table1</t>
    <phoneticPr fontId="1" type="noConversion"/>
  </si>
  <si>
    <t>Diameter (nm)</t>
    <phoneticPr fontId="1" type="noConversion"/>
  </si>
  <si>
    <t>Intensity</t>
    <phoneticPr fontId="1" type="noConversion"/>
  </si>
  <si>
    <t>Figure 1C</t>
    <phoneticPr fontId="1" type="noConversion"/>
  </si>
  <si>
    <t>Figure 2F</t>
    <phoneticPr fontId="1" type="noConversion"/>
  </si>
  <si>
    <t>Figure 3B</t>
    <phoneticPr fontId="1" type="noConversion"/>
  </si>
  <si>
    <t>Figure 4I</t>
    <phoneticPr fontId="1" type="noConversion"/>
  </si>
  <si>
    <t>Figure 5E</t>
    <phoneticPr fontId="1" type="noConversion"/>
  </si>
  <si>
    <t>PEI/pGFP</t>
    <phoneticPr fontId="1" type="noConversion"/>
  </si>
  <si>
    <t>Lipo3000/Pgfp</t>
    <phoneticPr fontId="1" type="noConversion"/>
  </si>
  <si>
    <t>CAP/pGFP</t>
    <phoneticPr fontId="1" type="noConversion"/>
  </si>
  <si>
    <t>Lipo3000/pCD38</t>
    <phoneticPr fontId="1" type="noConversion"/>
  </si>
  <si>
    <t>CAP/pCD38</t>
    <phoneticPr fontId="1" type="noConversion"/>
  </si>
  <si>
    <t>CAP/pCD38 complex</t>
    <phoneticPr fontId="1" type="noConversion"/>
  </si>
  <si>
    <t>Figure 2G (i)</t>
    <phoneticPr fontId="1" type="noConversion"/>
  </si>
  <si>
    <t>Figure 2G (ii)</t>
    <phoneticPr fontId="1" type="noConversion"/>
  </si>
  <si>
    <t>Figure 2I (i)</t>
    <phoneticPr fontId="1" type="noConversion"/>
  </si>
  <si>
    <t>Figure 2I (ii)</t>
    <phoneticPr fontId="1" type="noConversion"/>
  </si>
  <si>
    <t>Ide</t>
    <phoneticPr fontId="1" type="noConversion"/>
  </si>
  <si>
    <t>Absorbance (370 nm)</t>
    <phoneticPr fontId="1" type="noConversion"/>
  </si>
  <si>
    <t>Time (min)</t>
    <phoneticPr fontId="1" type="noConversion"/>
  </si>
  <si>
    <t>CAP/pCD38 + paclitaxel</t>
    <phoneticPr fontId="1" type="noConversion"/>
  </si>
  <si>
    <t>CAP/pCD38 + cytochalasin B</t>
    <phoneticPr fontId="1" type="noConversion"/>
  </si>
  <si>
    <t>Normalized MFI of Calcein</t>
    <phoneticPr fontId="1" type="noConversion"/>
  </si>
  <si>
    <r>
      <t xml:space="preserve">4 </t>
    </r>
    <r>
      <rPr>
        <b/>
        <sz val="11"/>
        <color theme="1"/>
        <rFont val="Segoe UI Symbol"/>
        <family val="2"/>
      </rPr>
      <t>℃</t>
    </r>
    <phoneticPr fontId="1" type="noConversion"/>
  </si>
  <si>
    <t>Super-EV-Mito-1 μg</t>
    <phoneticPr fontId="1" type="noConversion"/>
  </si>
  <si>
    <t>Super-EV-Mito-2 μg</t>
    <phoneticPr fontId="1" type="noConversion"/>
  </si>
  <si>
    <t>Super-EV-Mito-4 μg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</si>
</sst>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_);[Red]\(0.00\)"/>
    <numFmt numFmtId="177" formatCode="0.000_);[Red]\(0.000\)"/>
    <numFmt numFmtId="178" formatCode="0.0_);[Red]\(0.0\)"/>
    <numFmt numFmtId="179" formatCode="0.0"/>
    <numFmt numFmtId="180" formatCode="0.0000"/>
    <numFmt numFmtId="181" formatCode="0.000"/>
    <numFmt numFmtId="182" formatCode="0.0000_);[Red]\(0.0000\)"/>
    <numFmt numFmtId="183" formatCode="0.00_ "/>
    <numFmt numFmtId="184" formatCode="0.00000_ "/>
    <numFmt numFmtId="185" formatCode="0.000000_ "/>
    <numFmt numFmtId="186" formatCode="0.00000_);[Red]\(0.00000\)"/>
  </numFmts>
  <fonts count="1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2"/>
      <charset val="134"/>
    </font>
    <font>
      <b/>
      <vertAlign val="superscript"/>
      <sz val="11"/>
      <color theme="1"/>
      <name val="Arial"/>
      <family val="2"/>
    </font>
    <font>
      <sz val="10.5"/>
      <color rgb="FF0000FF"/>
      <name val="Times New Roman"/>
      <family val="1"/>
    </font>
    <font>
      <b/>
      <sz val="11"/>
      <color theme="1"/>
      <name val="等线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等线"/>
      <family val="2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3"/>
    </font>
    <font>
      <b/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178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179" fontId="2" fillId="0" borderId="0" xfId="0" applyNumberFormat="1" applyFont="1"/>
    <xf numFmtId="0" fontId="9" fillId="0" borderId="0" xfId="0" applyFont="1"/>
    <xf numFmtId="180" fontId="2" fillId="0" borderId="0" xfId="0" applyNumberFormat="1" applyFont="1"/>
    <xf numFmtId="181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176" fontId="2" fillId="0" borderId="0" xfId="0" applyNumberFormat="1" applyFont="1" applyAlignment="1">
      <alignment horizontal="right"/>
    </xf>
    <xf numFmtId="182" fontId="2" fillId="0" borderId="0" xfId="0" applyNumberFormat="1" applyFont="1" applyAlignment="1">
      <alignment horizontal="right"/>
    </xf>
    <xf numFmtId="182" fontId="2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left"/>
    </xf>
    <xf numFmtId="180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80" fontId="14" fillId="0" borderId="0" xfId="0" applyNumberFormat="1" applyFont="1"/>
    <xf numFmtId="176" fontId="12" fillId="0" borderId="0" xfId="0" applyNumberFormat="1" applyFont="1"/>
    <xf numFmtId="177" fontId="12" fillId="0" borderId="0" xfId="0" applyNumberFormat="1" applyFont="1"/>
    <xf numFmtId="182" fontId="12" fillId="0" borderId="0" xfId="0" applyNumberFormat="1" applyFont="1" applyAlignment="1">
      <alignment horizontal="right"/>
    </xf>
    <xf numFmtId="0" fontId="12" fillId="0" borderId="0" xfId="0" applyFont="1"/>
    <xf numFmtId="178" fontId="12" fillId="0" borderId="0" xfId="0" applyNumberFormat="1" applyFont="1"/>
    <xf numFmtId="2" fontId="12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79" fontId="12" fillId="0" borderId="0" xfId="0" applyNumberFormat="1" applyFont="1" applyAlignment="1">
      <alignment vertical="center" wrapText="1"/>
    </xf>
    <xf numFmtId="181" fontId="0" fillId="0" borderId="0" xfId="0" applyNumberFormat="1" applyAlignment="1">
      <alignment horizontal="center"/>
    </xf>
    <xf numFmtId="179" fontId="1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7" fillId="0" borderId="0" xfId="0" applyFont="1"/>
    <xf numFmtId="183" fontId="12" fillId="0" borderId="0" xfId="0" applyNumberFormat="1" applyFont="1"/>
    <xf numFmtId="184" fontId="2" fillId="0" borderId="0" xfId="0" applyNumberFormat="1" applyFont="1"/>
    <xf numFmtId="185" fontId="2" fillId="0" borderId="0" xfId="0" applyNumberFormat="1" applyFont="1"/>
    <xf numFmtId="186" fontId="2" fillId="0" borderId="0" xfId="0" applyNumberFormat="1" applyFont="1"/>
    <xf numFmtId="183" fontId="2" fillId="0" borderId="0" xfId="0" applyNumberFormat="1" applyFont="1" applyAlignment="1">
      <alignment vertical="center"/>
    </xf>
    <xf numFmtId="183" fontId="2" fillId="0" borderId="0" xfId="0" applyNumberFormat="1" applyFont="1"/>
    <xf numFmtId="177" fontId="12" fillId="0" borderId="0" xfId="0" applyNumberFormat="1" applyFont="1" applyAlignment="1">
      <alignment vertical="center" wrapText="1"/>
    </xf>
    <xf numFmtId="177" fontId="0" fillId="0" borderId="0" xfId="0" applyNumberFormat="1"/>
    <xf numFmtId="177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79" fontId="1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457200</xdr:colOff>
      <xdr:row>27</xdr:row>
      <xdr:rowOff>54557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D603688C-DC3F-EA41-ED81-B93E4CAD3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01040"/>
          <a:ext cx="7772400" cy="40855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376238</xdr:colOff>
      <xdr:row>3</xdr:row>
      <xdr:rowOff>76200</xdr:rowOff>
    </xdr:from>
    <xdr:to>
      <xdr:col>5</xdr:col>
      <xdr:colOff>600075</xdr:colOff>
      <xdr:row>20</xdr:row>
      <xdr:rowOff>102284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1A97E4F-FD62-1888-81FD-96BF4DA19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838" y="604838"/>
          <a:ext cx="2662237" cy="30216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3</xdr:row>
      <xdr:rowOff>144780</xdr:rowOff>
    </xdr:from>
    <xdr:to>
      <xdr:col>16</xdr:col>
      <xdr:colOff>449580</xdr:colOff>
      <xdr:row>23</xdr:row>
      <xdr:rowOff>166246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5C94CC3-B900-E117-FDC3-CAE6A1CEA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670560"/>
          <a:ext cx="9593581" cy="35266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15</xdr:col>
      <xdr:colOff>409668</xdr:colOff>
      <xdr:row>27</xdr:row>
      <xdr:rowOff>30480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52F12A3-130F-71AE-5761-130C5D28A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01040"/>
          <a:ext cx="8944068" cy="4061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15</xdr:col>
      <xdr:colOff>389942</xdr:colOff>
      <xdr:row>22</xdr:row>
      <xdr:rowOff>106680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4265377-AC57-8150-C106-712BBDDD3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01040"/>
          <a:ext cx="8924342" cy="32613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204555</xdr:colOff>
      <xdr:row>5</xdr:row>
      <xdr:rowOff>136100</xdr:rowOff>
    </xdr:from>
    <xdr:to>
      <xdr:col>2</xdr:col>
      <xdr:colOff>1178241</xdr:colOff>
      <xdr:row>16</xdr:row>
      <xdr:rowOff>129178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89B20E11-85AA-3AAE-429A-D0ACF86D7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555" y="1042137"/>
          <a:ext cx="3036662" cy="19863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5</xdr:row>
      <xdr:rowOff>76200</xdr:rowOff>
    </xdr:from>
    <xdr:to>
      <xdr:col>2</xdr:col>
      <xdr:colOff>1266825</xdr:colOff>
      <xdr:row>19</xdr:row>
      <xdr:rowOff>38670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B4C979F-5A8C-9A59-2283-54135DEDD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81075"/>
          <a:ext cx="3171825" cy="2496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9"/>
  <sheetViews>
    <sheetView zoomScale="130" zoomScaleNormal="130" workbookViewId="0">
      <selection activeCell="H45" sqref="H45"/>
    </sheetView>
  </sheetViews>
  <sheetFormatPr defaultRowHeight="13.8" x14ac:dyDescent="0.25"/>
  <cols>
    <col min="1" max="1" width="20" customWidth="1"/>
    <col min="2" max="2" width="17.77734375" customWidth="1"/>
    <col min="3" max="5" width="10.21875" bestFit="1" customWidth="1"/>
    <col min="6" max="6" width="11.5546875" customWidth="1"/>
    <col min="7" max="7" width="9.21875" bestFit="1" customWidth="1"/>
    <col min="8" max="8" width="10.109375" bestFit="1" customWidth="1"/>
  </cols>
  <sheetData>
    <row r="2" spans="1:12" x14ac:dyDescent="0.25">
      <c r="B2" s="6"/>
    </row>
    <row r="3" spans="1:12" x14ac:dyDescent="0.25">
      <c r="A3" s="6" t="s">
        <v>9</v>
      </c>
      <c r="B3" s="6"/>
      <c r="C3" s="49" t="s">
        <v>8</v>
      </c>
      <c r="D3" s="49"/>
      <c r="E3" s="49"/>
      <c r="F3" s="49" t="s">
        <v>2</v>
      </c>
      <c r="G3" s="49"/>
      <c r="H3" s="8"/>
    </row>
    <row r="4" spans="1:12" x14ac:dyDescent="0.25">
      <c r="B4" s="8" t="s">
        <v>0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</row>
    <row r="5" spans="1:12" x14ac:dyDescent="0.25">
      <c r="B5" s="8" t="s">
        <v>1</v>
      </c>
      <c r="C5" s="3">
        <v>90.9</v>
      </c>
      <c r="D5" s="3">
        <v>91.6</v>
      </c>
      <c r="E5" s="3">
        <v>85.3</v>
      </c>
      <c r="F5" s="3">
        <f>AVERAGE(C5:E5)</f>
        <v>89.266666666666666</v>
      </c>
      <c r="G5" s="3">
        <f>STDEV(C5:E5)</f>
        <v>3.4530180036213745</v>
      </c>
      <c r="H5" s="19">
        <v>2.9999999999999997E-4</v>
      </c>
    </row>
    <row r="6" spans="1:12" x14ac:dyDescent="0.25">
      <c r="B6" s="8" t="s">
        <v>189</v>
      </c>
      <c r="C6" s="3">
        <v>128</v>
      </c>
      <c r="D6" s="3">
        <v>119</v>
      </c>
      <c r="E6" s="3">
        <v>129</v>
      </c>
      <c r="F6" s="3">
        <f t="shared" ref="F6:F7" si="0">AVERAGE(C6:E6)</f>
        <v>125.33333333333333</v>
      </c>
      <c r="G6" s="3">
        <f t="shared" ref="G6:G7" si="1">STDEV(C6:E6)</f>
        <v>5.5075705472861021</v>
      </c>
      <c r="H6" s="19">
        <v>4.3200000000000002E-2</v>
      </c>
    </row>
    <row r="7" spans="1:12" x14ac:dyDescent="0.25">
      <c r="B7" s="8" t="s">
        <v>190</v>
      </c>
      <c r="C7" s="3">
        <v>159</v>
      </c>
      <c r="D7" s="3">
        <v>144</v>
      </c>
      <c r="E7" s="3">
        <v>135</v>
      </c>
      <c r="F7" s="3">
        <f t="shared" si="0"/>
        <v>146</v>
      </c>
      <c r="G7" s="3">
        <f t="shared" si="1"/>
        <v>12.124355652982141</v>
      </c>
    </row>
    <row r="8" spans="1:12" x14ac:dyDescent="0.25">
      <c r="B8" s="6"/>
    </row>
    <row r="9" spans="1:12" x14ac:dyDescent="0.25">
      <c r="A9" s="6" t="s">
        <v>10</v>
      </c>
      <c r="B9" s="6"/>
      <c r="C9" s="49" t="s">
        <v>20</v>
      </c>
      <c r="D9" s="49"/>
      <c r="E9" s="49"/>
      <c r="F9" s="49" t="s">
        <v>2</v>
      </c>
      <c r="G9" s="49"/>
    </row>
    <row r="10" spans="1:12" x14ac:dyDescent="0.25">
      <c r="B10" s="8" t="s">
        <v>0</v>
      </c>
      <c r="C10" s="8" t="s">
        <v>5</v>
      </c>
      <c r="D10" s="8" t="s">
        <v>6</v>
      </c>
      <c r="E10" s="8" t="s">
        <v>7</v>
      </c>
      <c r="F10" s="8" t="s">
        <v>3</v>
      </c>
      <c r="G10" s="8" t="s">
        <v>4</v>
      </c>
      <c r="H10" s="8" t="s">
        <v>55</v>
      </c>
      <c r="J10" s="2"/>
      <c r="K10" s="2"/>
      <c r="L10" s="2"/>
    </row>
    <row r="11" spans="1:12" x14ac:dyDescent="0.25">
      <c r="B11" s="8" t="s">
        <v>1</v>
      </c>
      <c r="C11" s="3">
        <v>137</v>
      </c>
      <c r="D11" s="3">
        <v>135</v>
      </c>
      <c r="E11" s="3">
        <v>134</v>
      </c>
      <c r="F11" s="3">
        <f>AVERAGE(C11:E11)</f>
        <v>135.33333333333334</v>
      </c>
      <c r="G11" s="3">
        <f>STDEV(C11:E11)</f>
        <v>1.5275252316519465</v>
      </c>
      <c r="H11" s="17" t="s">
        <v>56</v>
      </c>
      <c r="J11" s="2"/>
      <c r="K11" s="2"/>
      <c r="L11" s="2"/>
    </row>
    <row r="12" spans="1:12" x14ac:dyDescent="0.25">
      <c r="B12" s="8" t="s">
        <v>189</v>
      </c>
      <c r="C12" s="3">
        <v>213</v>
      </c>
      <c r="D12" s="3">
        <v>210</v>
      </c>
      <c r="E12" s="3">
        <v>198</v>
      </c>
      <c r="F12" s="3">
        <f t="shared" ref="F12:F13" si="2">AVERAGE(C12:E12)</f>
        <v>207</v>
      </c>
      <c r="G12" s="3">
        <f t="shared" ref="G12:G13" si="3">STDEV(C12:E12)</f>
        <v>7.9372539331937721</v>
      </c>
      <c r="H12" s="19">
        <v>2.3626999999999999E-2</v>
      </c>
      <c r="J12" s="2"/>
      <c r="K12" s="2"/>
      <c r="L12" s="2"/>
    </row>
    <row r="13" spans="1:12" x14ac:dyDescent="0.25">
      <c r="B13" s="8" t="s">
        <v>190</v>
      </c>
      <c r="C13" s="3">
        <v>246</v>
      </c>
      <c r="D13" s="3">
        <v>246</v>
      </c>
      <c r="E13" s="3">
        <v>247</v>
      </c>
      <c r="F13" s="3">
        <f t="shared" si="2"/>
        <v>246.33333333333334</v>
      </c>
      <c r="G13" s="3">
        <f t="shared" si="3"/>
        <v>0.57735026918962584</v>
      </c>
      <c r="J13" s="2"/>
      <c r="K13" s="2"/>
      <c r="L13" s="2"/>
    </row>
    <row r="14" spans="1:12" x14ac:dyDescent="0.25">
      <c r="J14" s="2"/>
      <c r="K14" s="2"/>
      <c r="L14" s="2"/>
    </row>
    <row r="15" spans="1:12" x14ac:dyDescent="0.25">
      <c r="A15" s="6" t="s">
        <v>11</v>
      </c>
      <c r="B15" s="6"/>
      <c r="C15" s="49" t="s">
        <v>26</v>
      </c>
      <c r="D15" s="49"/>
      <c r="E15" s="49"/>
      <c r="F15" s="49" t="s">
        <v>2</v>
      </c>
      <c r="G15" s="49"/>
    </row>
    <row r="16" spans="1:12" x14ac:dyDescent="0.25">
      <c r="A16" s="8"/>
      <c r="B16" s="8" t="s">
        <v>0</v>
      </c>
      <c r="C16" s="8" t="s">
        <v>5</v>
      </c>
      <c r="D16" s="8" t="s">
        <v>6</v>
      </c>
      <c r="E16" s="8" t="s">
        <v>7</v>
      </c>
      <c r="F16" s="8" t="s">
        <v>3</v>
      </c>
      <c r="G16" s="8" t="s">
        <v>4</v>
      </c>
      <c r="H16" s="8" t="s">
        <v>55</v>
      </c>
      <c r="I16" s="2"/>
      <c r="J16" s="2"/>
      <c r="K16" s="2"/>
    </row>
    <row r="17" spans="1:11" x14ac:dyDescent="0.25">
      <c r="A17" s="7"/>
      <c r="B17" s="8" t="s">
        <v>1</v>
      </c>
      <c r="C17" s="3">
        <v>531090</v>
      </c>
      <c r="D17" s="3">
        <v>514625.4</v>
      </c>
      <c r="E17" s="3">
        <v>526350.4</v>
      </c>
      <c r="F17" s="3">
        <f>AVERAGE(C17:E17)</f>
        <v>524021.93333333335</v>
      </c>
      <c r="G17" s="3">
        <f>STDEV(C17:E17)</f>
        <v>8475.6758464050035</v>
      </c>
      <c r="H17" s="17" t="s">
        <v>56</v>
      </c>
      <c r="I17" s="2"/>
      <c r="J17" s="2"/>
      <c r="K17" s="2"/>
    </row>
    <row r="18" spans="1:11" x14ac:dyDescent="0.25">
      <c r="A18" s="7"/>
      <c r="B18" s="8" t="s">
        <v>189</v>
      </c>
      <c r="C18" s="3">
        <v>843310.6</v>
      </c>
      <c r="D18" s="3">
        <v>819041.8</v>
      </c>
      <c r="E18" s="3">
        <v>811368.4</v>
      </c>
      <c r="F18" s="3">
        <f t="shared" ref="F18:F19" si="4">AVERAGE(C18:E18)</f>
        <v>824573.6</v>
      </c>
      <c r="G18" s="3">
        <f t="shared" ref="G18:G19" si="5">STDEV(C18:E18)</f>
        <v>16674.130971058104</v>
      </c>
      <c r="H18" s="2">
        <v>1E-4</v>
      </c>
      <c r="I18" s="2"/>
      <c r="J18" s="2"/>
      <c r="K18" s="2"/>
    </row>
    <row r="19" spans="1:11" x14ac:dyDescent="0.25">
      <c r="A19" s="7"/>
      <c r="B19" s="8" t="s">
        <v>190</v>
      </c>
      <c r="C19" s="3">
        <v>974229.4</v>
      </c>
      <c r="D19" s="3">
        <v>949260.5</v>
      </c>
      <c r="E19" s="3">
        <v>937106.1</v>
      </c>
      <c r="F19" s="3">
        <f t="shared" si="4"/>
        <v>953532</v>
      </c>
      <c r="G19" s="3">
        <f t="shared" si="5"/>
        <v>18926.677862477631</v>
      </c>
    </row>
    <row r="21" spans="1:11" x14ac:dyDescent="0.25">
      <c r="A21" s="6" t="s">
        <v>12</v>
      </c>
      <c r="B21" s="6"/>
      <c r="C21" s="49" t="s">
        <v>8</v>
      </c>
      <c r="D21" s="49"/>
      <c r="E21" s="49"/>
      <c r="F21" s="49" t="s">
        <v>2</v>
      </c>
      <c r="G21" s="49"/>
    </row>
    <row r="22" spans="1:11" x14ac:dyDescent="0.25">
      <c r="A22" s="8" t="s">
        <v>191</v>
      </c>
      <c r="B22" s="8" t="s">
        <v>21</v>
      </c>
      <c r="C22" s="8" t="s">
        <v>5</v>
      </c>
      <c r="D22" s="8" t="s">
        <v>6</v>
      </c>
      <c r="E22" s="8" t="s">
        <v>7</v>
      </c>
      <c r="F22" s="8" t="s">
        <v>3</v>
      </c>
      <c r="G22" s="8" t="s">
        <v>4</v>
      </c>
      <c r="H22" s="8" t="s">
        <v>55</v>
      </c>
    </row>
    <row r="23" spans="1:11" x14ac:dyDescent="0.25">
      <c r="A23" s="7" t="s">
        <v>22</v>
      </c>
      <c r="B23" s="7" t="s">
        <v>22</v>
      </c>
      <c r="C23" s="3">
        <v>337</v>
      </c>
      <c r="D23" s="3">
        <v>348</v>
      </c>
      <c r="E23" s="3">
        <v>344</v>
      </c>
      <c r="F23" s="3">
        <f>AVERAGE(C23:E23)</f>
        <v>343</v>
      </c>
      <c r="G23" s="3">
        <f>STDEV(C23:E23)</f>
        <v>5.5677643628300215</v>
      </c>
      <c r="H23" s="2">
        <v>2.0000000000000001E-4</v>
      </c>
      <c r="I23" s="2"/>
      <c r="J23" s="2"/>
      <c r="K23" s="2"/>
    </row>
    <row r="24" spans="1:11" x14ac:dyDescent="0.25">
      <c r="A24" s="7" t="s">
        <v>23</v>
      </c>
      <c r="B24" s="7" t="s">
        <v>22</v>
      </c>
      <c r="C24" s="3">
        <v>464</v>
      </c>
      <c r="D24" s="3">
        <v>465</v>
      </c>
      <c r="E24" s="3">
        <v>448</v>
      </c>
      <c r="F24" s="3">
        <f t="shared" ref="F24:F25" si="6">AVERAGE(C24:E24)</f>
        <v>459</v>
      </c>
      <c r="G24" s="3">
        <f t="shared" ref="G24:G25" si="7">STDEV(C24:E24)</f>
        <v>9.5393920141694561</v>
      </c>
      <c r="H24" s="2">
        <v>0.84789999999999999</v>
      </c>
      <c r="I24" s="2"/>
      <c r="J24" s="2"/>
      <c r="K24" s="2"/>
    </row>
    <row r="25" spans="1:11" x14ac:dyDescent="0.25">
      <c r="A25" s="7" t="s">
        <v>23</v>
      </c>
      <c r="B25" s="7" t="s">
        <v>23</v>
      </c>
      <c r="C25" s="3">
        <v>432</v>
      </c>
      <c r="D25" s="3">
        <v>475</v>
      </c>
      <c r="E25" s="3">
        <v>451</v>
      </c>
      <c r="F25" s="3">
        <f t="shared" si="6"/>
        <v>452.66666666666669</v>
      </c>
      <c r="G25" s="3">
        <f t="shared" si="7"/>
        <v>21.548395145191982</v>
      </c>
      <c r="I25" s="2"/>
      <c r="J25" s="2"/>
      <c r="K25" s="2"/>
    </row>
    <row r="27" spans="1:11" x14ac:dyDescent="0.25">
      <c r="A27" s="6" t="s">
        <v>13</v>
      </c>
      <c r="B27" s="6"/>
      <c r="C27" s="49" t="s">
        <v>25</v>
      </c>
      <c r="D27" s="49"/>
      <c r="E27" s="49"/>
      <c r="F27" s="49" t="s">
        <v>2</v>
      </c>
      <c r="G27" s="49"/>
    </row>
    <row r="28" spans="1:11" x14ac:dyDescent="0.25">
      <c r="A28" s="8" t="s">
        <v>191</v>
      </c>
      <c r="B28" s="8" t="s">
        <v>21</v>
      </c>
      <c r="C28" s="8" t="s">
        <v>5</v>
      </c>
      <c r="D28" s="8" t="s">
        <v>6</v>
      </c>
      <c r="E28" s="8" t="s">
        <v>7</v>
      </c>
      <c r="F28" s="8" t="s">
        <v>3</v>
      </c>
      <c r="G28" s="8" t="s">
        <v>4</v>
      </c>
      <c r="H28" s="8" t="s">
        <v>55</v>
      </c>
      <c r="I28" s="2"/>
      <c r="J28" s="2"/>
      <c r="K28" s="2"/>
    </row>
    <row r="29" spans="1:11" x14ac:dyDescent="0.25">
      <c r="A29" s="7" t="s">
        <v>22</v>
      </c>
      <c r="B29" s="7" t="s">
        <v>22</v>
      </c>
      <c r="C29" s="3">
        <v>612</v>
      </c>
      <c r="D29" s="3">
        <v>555</v>
      </c>
      <c r="E29" s="3">
        <v>566</v>
      </c>
      <c r="F29" s="3">
        <f>AVERAGE(C29:E29)</f>
        <v>577.66666666666663</v>
      </c>
      <c r="G29" s="3">
        <f>STDEV(C29:E29)</f>
        <v>30.237945256470937</v>
      </c>
      <c r="H29" s="17" t="s">
        <v>56</v>
      </c>
      <c r="I29" s="2"/>
      <c r="J29" s="2"/>
      <c r="K29" s="2"/>
    </row>
    <row r="30" spans="1:11" x14ac:dyDescent="0.25">
      <c r="A30" s="7" t="s">
        <v>23</v>
      </c>
      <c r="B30" s="7" t="s">
        <v>22</v>
      </c>
      <c r="C30" s="3">
        <v>1044</v>
      </c>
      <c r="D30" s="3">
        <v>1369</v>
      </c>
      <c r="E30" s="3">
        <v>1082</v>
      </c>
      <c r="F30" s="3">
        <f t="shared" ref="F30:F31" si="8">AVERAGE(C30:E30)</f>
        <v>1165</v>
      </c>
      <c r="G30" s="3">
        <f t="shared" ref="G30:G31" si="9">STDEV(C30:E30)</f>
        <v>177.68792868397111</v>
      </c>
      <c r="H30" s="12">
        <v>8.6230000000000005E-3</v>
      </c>
      <c r="I30" s="2"/>
      <c r="J30" s="2"/>
      <c r="K30" s="2"/>
    </row>
    <row r="31" spans="1:11" x14ac:dyDescent="0.25">
      <c r="A31" s="7" t="s">
        <v>23</v>
      </c>
      <c r="B31" s="7" t="s">
        <v>23</v>
      </c>
      <c r="C31" s="3">
        <v>916</v>
      </c>
      <c r="D31" s="3">
        <v>919</v>
      </c>
      <c r="E31" s="3">
        <v>894</v>
      </c>
      <c r="F31" s="3">
        <f t="shared" si="8"/>
        <v>909.66666666666663</v>
      </c>
      <c r="G31" s="3">
        <f t="shared" si="9"/>
        <v>13.650396819628847</v>
      </c>
    </row>
    <row r="33" spans="1:14" x14ac:dyDescent="0.25">
      <c r="A33" s="6" t="s">
        <v>14</v>
      </c>
      <c r="B33" s="6"/>
      <c r="C33" s="49" t="s">
        <v>20</v>
      </c>
      <c r="D33" s="49"/>
      <c r="E33" s="49"/>
      <c r="F33" s="49" t="s">
        <v>2</v>
      </c>
      <c r="G33" s="49"/>
    </row>
    <row r="34" spans="1:14" x14ac:dyDescent="0.25">
      <c r="A34" s="8" t="s">
        <v>191</v>
      </c>
      <c r="B34" s="8" t="s">
        <v>21</v>
      </c>
      <c r="C34" s="8" t="s">
        <v>5</v>
      </c>
      <c r="D34" s="8" t="s">
        <v>6</v>
      </c>
      <c r="E34" s="8" t="s">
        <v>7</v>
      </c>
      <c r="F34" s="8" t="s">
        <v>3</v>
      </c>
      <c r="G34" s="8" t="s">
        <v>4</v>
      </c>
      <c r="H34" s="8" t="s">
        <v>55</v>
      </c>
      <c r="J34" s="2"/>
      <c r="K34" s="2"/>
      <c r="L34" s="2"/>
    </row>
    <row r="35" spans="1:14" x14ac:dyDescent="0.25">
      <c r="A35" s="7" t="s">
        <v>22</v>
      </c>
      <c r="B35" s="7" t="s">
        <v>22</v>
      </c>
      <c r="C35" s="3">
        <v>542</v>
      </c>
      <c r="D35" s="3">
        <v>543</v>
      </c>
      <c r="E35" s="3">
        <v>536</v>
      </c>
      <c r="F35" s="3">
        <f>AVERAGE(C35:E35)</f>
        <v>540.33333333333337</v>
      </c>
      <c r="G35" s="3">
        <f>STDEV(C35:E35)</f>
        <v>3.7859388972001824</v>
      </c>
      <c r="H35" s="12">
        <v>8.0000000000000002E-3</v>
      </c>
      <c r="J35" s="2"/>
      <c r="K35" s="2"/>
      <c r="L35" s="2"/>
    </row>
    <row r="36" spans="1:14" x14ac:dyDescent="0.25">
      <c r="A36" s="7" t="s">
        <v>23</v>
      </c>
      <c r="B36" s="7" t="s">
        <v>22</v>
      </c>
      <c r="C36" s="3">
        <v>745</v>
      </c>
      <c r="D36" s="3">
        <v>739</v>
      </c>
      <c r="E36" s="3">
        <v>734</v>
      </c>
      <c r="F36" s="3">
        <f t="shared" ref="F36:F37" si="10">AVERAGE(C36:E36)</f>
        <v>739.33333333333337</v>
      </c>
      <c r="G36" s="3">
        <f t="shared" ref="G36:G37" si="11">STDEV(C36:E36)</f>
        <v>5.5075705472861021</v>
      </c>
      <c r="H36" s="17" t="s">
        <v>56</v>
      </c>
      <c r="J36" s="2"/>
      <c r="K36" s="2"/>
      <c r="L36" s="2"/>
    </row>
    <row r="37" spans="1:14" x14ac:dyDescent="0.25">
      <c r="A37" s="7" t="s">
        <v>23</v>
      </c>
      <c r="B37" s="7" t="s">
        <v>23</v>
      </c>
      <c r="C37" s="3">
        <v>565</v>
      </c>
      <c r="D37" s="3">
        <v>568</v>
      </c>
      <c r="E37" s="3">
        <v>554</v>
      </c>
      <c r="F37" s="3">
        <f t="shared" si="10"/>
        <v>562.33333333333337</v>
      </c>
      <c r="G37" s="3">
        <f t="shared" si="11"/>
        <v>7.3711147958319936</v>
      </c>
    </row>
    <row r="39" spans="1:14" x14ac:dyDescent="0.25">
      <c r="A39" s="6" t="s">
        <v>15</v>
      </c>
      <c r="B39" s="6"/>
      <c r="C39" s="49" t="s">
        <v>26</v>
      </c>
      <c r="D39" s="49"/>
      <c r="E39" s="49"/>
      <c r="F39" s="49" t="s">
        <v>2</v>
      </c>
      <c r="G39" s="49"/>
    </row>
    <row r="40" spans="1:14" x14ac:dyDescent="0.25">
      <c r="A40" s="8" t="s">
        <v>191</v>
      </c>
      <c r="B40" s="8" t="s">
        <v>21</v>
      </c>
      <c r="C40" s="8" t="s">
        <v>5</v>
      </c>
      <c r="D40" s="8" t="s">
        <v>6</v>
      </c>
      <c r="E40" s="8" t="s">
        <v>7</v>
      </c>
      <c r="F40" s="8" t="s">
        <v>3</v>
      </c>
      <c r="G40" s="8" t="s">
        <v>4</v>
      </c>
      <c r="H40" s="8" t="s">
        <v>55</v>
      </c>
      <c r="I40" s="2"/>
      <c r="J40" s="2"/>
      <c r="K40" s="2"/>
    </row>
    <row r="41" spans="1:14" x14ac:dyDescent="0.25">
      <c r="A41" s="7" t="s">
        <v>22</v>
      </c>
      <c r="B41" s="7" t="s">
        <v>22</v>
      </c>
      <c r="C41" s="3">
        <v>60446.66</v>
      </c>
      <c r="D41" s="3">
        <v>58987.13</v>
      </c>
      <c r="E41" s="3">
        <v>58244.17</v>
      </c>
      <c r="F41" s="3">
        <f>AVERAGE(C41:E41)</f>
        <v>59225.986666666671</v>
      </c>
      <c r="G41" s="3">
        <f>STDEV(C41:E41)</f>
        <v>1120.5043196852655</v>
      </c>
      <c r="H41" s="12">
        <v>1.8E-3</v>
      </c>
      <c r="I41" s="2"/>
      <c r="J41" s="2"/>
      <c r="K41" s="2"/>
    </row>
    <row r="42" spans="1:14" x14ac:dyDescent="0.25">
      <c r="A42" s="7" t="s">
        <v>23</v>
      </c>
      <c r="B42" s="7" t="s">
        <v>22</v>
      </c>
      <c r="C42" s="3">
        <v>88808.87</v>
      </c>
      <c r="D42" s="3">
        <v>87820.49</v>
      </c>
      <c r="E42" s="3">
        <v>85796.58</v>
      </c>
      <c r="F42" s="3">
        <f t="shared" ref="F42:F43" si="12">AVERAGE(C42:E42)</f>
        <v>87475.313333333339</v>
      </c>
      <c r="G42" s="3">
        <f t="shared" ref="G42:G43" si="13">STDEV(C42:E42)</f>
        <v>1535.5236759598747</v>
      </c>
      <c r="H42" s="17" t="s">
        <v>56</v>
      </c>
      <c r="I42" s="2"/>
      <c r="J42" s="2"/>
      <c r="K42" s="2"/>
    </row>
    <row r="43" spans="1:14" x14ac:dyDescent="0.25">
      <c r="A43" s="7" t="s">
        <v>23</v>
      </c>
      <c r="B43" s="7" t="s">
        <v>23</v>
      </c>
      <c r="C43" s="3">
        <v>65368.2</v>
      </c>
      <c r="D43" s="3">
        <v>65092.44</v>
      </c>
      <c r="E43" s="3">
        <v>64561.36</v>
      </c>
      <c r="F43" s="3">
        <f t="shared" si="12"/>
        <v>65007.333333333336</v>
      </c>
      <c r="G43" s="3">
        <f t="shared" si="13"/>
        <v>410.09761634680615</v>
      </c>
    </row>
    <row r="45" spans="1:14" ht="27" customHeight="1" x14ac:dyDescent="0.25">
      <c r="A45" s="6" t="s">
        <v>16</v>
      </c>
      <c r="B45" s="6"/>
      <c r="C45" s="50" t="s">
        <v>27</v>
      </c>
      <c r="D45" s="49"/>
      <c r="E45" s="49"/>
      <c r="F45" s="49" t="s">
        <v>2</v>
      </c>
      <c r="G45" s="49"/>
    </row>
    <row r="46" spans="1:14" x14ac:dyDescent="0.25">
      <c r="B46" s="8" t="s">
        <v>0</v>
      </c>
      <c r="C46" s="8" t="s">
        <v>5</v>
      </c>
      <c r="D46" s="8" t="s">
        <v>6</v>
      </c>
      <c r="E46" s="8" t="s">
        <v>7</v>
      </c>
      <c r="F46" s="8" t="s">
        <v>3</v>
      </c>
      <c r="G46" s="8" t="s">
        <v>4</v>
      </c>
      <c r="H46" s="8" t="s">
        <v>55</v>
      </c>
    </row>
    <row r="47" spans="1:14" x14ac:dyDescent="0.25">
      <c r="B47" s="8" t="s">
        <v>1</v>
      </c>
      <c r="C47" s="3">
        <v>53.204494221845898</v>
      </c>
      <c r="D47" s="3">
        <v>48.756358943574497</v>
      </c>
      <c r="E47" s="3">
        <v>55.911711067364202</v>
      </c>
      <c r="F47" s="3">
        <f>AVERAGE(C47:E47)</f>
        <v>52.624188077594859</v>
      </c>
      <c r="G47" s="3">
        <f>STDEV(C47:E47)</f>
        <v>3.6128011873956036</v>
      </c>
      <c r="H47" s="18">
        <v>2.846E-3</v>
      </c>
      <c r="J47" s="2"/>
      <c r="K47" s="2"/>
      <c r="L47" s="2"/>
    </row>
    <row r="48" spans="1:14" x14ac:dyDescent="0.25">
      <c r="B48" s="8" t="s">
        <v>189</v>
      </c>
      <c r="C48" s="3">
        <v>48.017034274100801</v>
      </c>
      <c r="D48" s="3">
        <v>45.4934499697086</v>
      </c>
      <c r="E48" s="3">
        <v>37.802998375126101</v>
      </c>
      <c r="F48" s="3">
        <f t="shared" ref="F48:F49" si="14">AVERAGE(C48:E48)</f>
        <v>43.771160872978498</v>
      </c>
      <c r="G48" s="3">
        <f t="shared" ref="G48:G49" si="15">STDEV(C48:E48)</f>
        <v>5.3203704885959313</v>
      </c>
      <c r="H48" s="18">
        <v>9.1699999999999995E-4</v>
      </c>
      <c r="J48" s="2"/>
      <c r="K48" s="2"/>
      <c r="L48" s="2"/>
      <c r="M48" s="2"/>
      <c r="N48" s="2"/>
    </row>
    <row r="49" spans="1:14" x14ac:dyDescent="0.25">
      <c r="B49" s="8" t="s">
        <v>190</v>
      </c>
      <c r="C49" s="3">
        <v>94.358344306235196</v>
      </c>
      <c r="D49" s="3">
        <v>69.728205256733006</v>
      </c>
      <c r="E49" s="3">
        <v>98.597470507041507</v>
      </c>
      <c r="F49" s="3">
        <f t="shared" si="14"/>
        <v>87.56134002333657</v>
      </c>
      <c r="G49" s="3">
        <f t="shared" si="15"/>
        <v>15.588716093362944</v>
      </c>
      <c r="J49" s="2"/>
      <c r="K49" s="2"/>
      <c r="L49" s="2"/>
      <c r="M49" s="2"/>
      <c r="N49" s="2"/>
    </row>
    <row r="50" spans="1:14" x14ac:dyDescent="0.25">
      <c r="L50" s="2"/>
      <c r="M50" s="2"/>
      <c r="N50" s="2"/>
    </row>
    <row r="51" spans="1:14" x14ac:dyDescent="0.25">
      <c r="A51" s="6" t="s">
        <v>17</v>
      </c>
      <c r="B51" s="6"/>
      <c r="C51" s="49" t="s">
        <v>28</v>
      </c>
      <c r="D51" s="49"/>
      <c r="E51" s="49"/>
      <c r="F51" s="49"/>
      <c r="G51" s="49"/>
      <c r="H51" s="49" t="s">
        <v>2</v>
      </c>
      <c r="I51" s="49"/>
      <c r="L51" s="2"/>
      <c r="M51" s="2"/>
      <c r="N51" s="2"/>
    </row>
    <row r="52" spans="1:14" ht="14.4" x14ac:dyDescent="0.25">
      <c r="B52" s="8" t="s">
        <v>0</v>
      </c>
      <c r="C52" s="8" t="s">
        <v>5</v>
      </c>
      <c r="D52" s="8" t="s">
        <v>6</v>
      </c>
      <c r="E52" s="8" t="s">
        <v>7</v>
      </c>
      <c r="F52" s="9" t="s">
        <v>18</v>
      </c>
      <c r="G52" s="9" t="s">
        <v>19</v>
      </c>
      <c r="H52" s="8" t="s">
        <v>3</v>
      </c>
      <c r="I52" s="8" t="s">
        <v>4</v>
      </c>
      <c r="J52" s="8" t="s">
        <v>55</v>
      </c>
      <c r="L52" s="2"/>
      <c r="M52" s="2"/>
      <c r="N52" s="2"/>
    </row>
    <row r="53" spans="1:14" x14ac:dyDescent="0.25">
      <c r="B53" s="8" t="s">
        <v>1</v>
      </c>
      <c r="C53" s="41">
        <v>0.64707099999999995</v>
      </c>
      <c r="D53" s="41">
        <v>0.60408899999999999</v>
      </c>
      <c r="E53" s="41">
        <v>0.38552199999999998</v>
      </c>
      <c r="F53" s="41">
        <v>0.43351499999999998</v>
      </c>
      <c r="G53" s="41">
        <v>0.451627</v>
      </c>
      <c r="H53" s="4">
        <f>AVERAGE(C53:G53)</f>
        <v>0.50436479999999995</v>
      </c>
      <c r="I53" s="4">
        <f>STDEV(C53:G53)</f>
        <v>0.11427440265081278</v>
      </c>
      <c r="J53" s="17" t="s">
        <v>56</v>
      </c>
    </row>
    <row r="54" spans="1:14" x14ac:dyDescent="0.25">
      <c r="B54" s="8" t="s">
        <v>189</v>
      </c>
      <c r="C54" s="41">
        <v>0.84470999999999996</v>
      </c>
      <c r="D54" s="41">
        <v>0.78904799999999997</v>
      </c>
      <c r="E54" s="41">
        <v>0.92523999999999995</v>
      </c>
      <c r="F54" s="41">
        <v>0.79996900000000004</v>
      </c>
      <c r="G54" s="41">
        <v>0.93299900000000002</v>
      </c>
      <c r="H54" s="4">
        <f t="shared" ref="H54:H55" si="16">AVERAGE(C54:G54)</f>
        <v>0.85839319999999986</v>
      </c>
      <c r="I54" s="4">
        <f t="shared" ref="I54:I55" si="17">STDEV(C54:G54)</f>
        <v>6.7904149237730679E-2</v>
      </c>
      <c r="J54" s="18">
        <v>6.5700000000000003E-4</v>
      </c>
    </row>
    <row r="55" spans="1:14" x14ac:dyDescent="0.25">
      <c r="B55" s="8" t="s">
        <v>190</v>
      </c>
      <c r="C55" s="41">
        <v>1.3205979999999999</v>
      </c>
      <c r="D55" s="41">
        <v>1.090679</v>
      </c>
      <c r="E55" s="41">
        <v>1.18835</v>
      </c>
      <c r="F55" s="41">
        <v>1.1780999999999999</v>
      </c>
      <c r="G55" s="41">
        <v>1.0709900000000001</v>
      </c>
      <c r="H55" s="4">
        <f t="shared" si="16"/>
        <v>1.1697434</v>
      </c>
      <c r="I55" s="4">
        <f t="shared" si="17"/>
        <v>9.8965350031210375E-2</v>
      </c>
    </row>
    <row r="58" spans="1:14" x14ac:dyDescent="0.25">
      <c r="B58" s="23" t="s">
        <v>98</v>
      </c>
    </row>
    <row r="59" spans="1:14" x14ac:dyDescent="0.25">
      <c r="B59" s="23" t="s">
        <v>99</v>
      </c>
    </row>
  </sheetData>
  <mergeCells count="18">
    <mergeCell ref="C21:E21"/>
    <mergeCell ref="F21:G21"/>
    <mergeCell ref="C27:E27"/>
    <mergeCell ref="F27:G27"/>
    <mergeCell ref="H51:I51"/>
    <mergeCell ref="C51:G51"/>
    <mergeCell ref="C33:E33"/>
    <mergeCell ref="F33:G33"/>
    <mergeCell ref="C39:E39"/>
    <mergeCell ref="F39:G39"/>
    <mergeCell ref="C45:E45"/>
    <mergeCell ref="F45:G45"/>
    <mergeCell ref="C3:E3"/>
    <mergeCell ref="F3:G3"/>
    <mergeCell ref="C9:E9"/>
    <mergeCell ref="F9:G9"/>
    <mergeCell ref="C15:E15"/>
    <mergeCell ref="F15:G15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139D-4186-4F92-A32A-921980F79A7A}">
  <dimension ref="A3"/>
  <sheetViews>
    <sheetView workbookViewId="0">
      <selection activeCell="I3" sqref="I3"/>
    </sheetView>
  </sheetViews>
  <sheetFormatPr defaultRowHeight="13.8" x14ac:dyDescent="0.25"/>
  <sheetData>
    <row r="3" spans="1:1" x14ac:dyDescent="0.25">
      <c r="A3" s="6" t="s">
        <v>185</v>
      </c>
    </row>
  </sheetData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D41F-0E7B-4AB5-A25B-37B6E2B85AA3}">
  <dimension ref="A3:N49"/>
  <sheetViews>
    <sheetView topLeftCell="E10" zoomScale="145" zoomScaleNormal="145" workbookViewId="0">
      <selection activeCell="B27" sqref="B27:N46"/>
    </sheetView>
  </sheetViews>
  <sheetFormatPr defaultRowHeight="13.8" x14ac:dyDescent="0.25"/>
  <cols>
    <col min="1" max="1" width="11" customWidth="1"/>
    <col min="2" max="2" width="15.21875" customWidth="1"/>
    <col min="3" max="8" width="10.44140625" bestFit="1" customWidth="1"/>
    <col min="9" max="11" width="11.44140625" bestFit="1" customWidth="1"/>
    <col min="12" max="14" width="10.33203125" bestFit="1" customWidth="1"/>
  </cols>
  <sheetData>
    <row r="3" spans="1:14" x14ac:dyDescent="0.25">
      <c r="A3" s="6" t="s">
        <v>115</v>
      </c>
    </row>
    <row r="4" spans="1:14" x14ac:dyDescent="0.25">
      <c r="B4" s="25" t="s">
        <v>198</v>
      </c>
      <c r="C4" s="53" t="s">
        <v>1</v>
      </c>
      <c r="D4" s="53"/>
      <c r="E4" s="53"/>
      <c r="F4" s="53" t="s">
        <v>189</v>
      </c>
      <c r="G4" s="53"/>
      <c r="H4" s="53"/>
      <c r="I4" s="53" t="s">
        <v>190</v>
      </c>
      <c r="J4" s="53"/>
      <c r="K4" s="53"/>
    </row>
    <row r="5" spans="1:14" x14ac:dyDescent="0.25">
      <c r="B5" s="42">
        <v>1.309283</v>
      </c>
      <c r="C5" s="42">
        <v>43.922066999999998</v>
      </c>
      <c r="D5" s="42">
        <v>44.078958</v>
      </c>
      <c r="E5" s="42">
        <v>43.103126000000003</v>
      </c>
      <c r="F5" s="42">
        <v>58.413297</v>
      </c>
      <c r="G5" s="42">
        <v>63.254458</v>
      </c>
      <c r="H5" s="42">
        <v>56.512261000000002</v>
      </c>
      <c r="I5" s="42">
        <v>67.152467000000001</v>
      </c>
      <c r="J5" s="42">
        <v>66.452956999999998</v>
      </c>
      <c r="K5" s="42">
        <v>70.525594999999996</v>
      </c>
      <c r="L5" s="2"/>
      <c r="M5" s="2"/>
      <c r="N5" s="2"/>
    </row>
    <row r="6" spans="1:14" x14ac:dyDescent="0.25">
      <c r="B6" s="42">
        <v>7.7781409999999997</v>
      </c>
      <c r="C6" s="42">
        <v>42.595900999999998</v>
      </c>
      <c r="D6" s="42">
        <v>41.375487</v>
      </c>
      <c r="E6" s="42">
        <v>42.980364000000002</v>
      </c>
      <c r="F6" s="42">
        <v>58.760770000000001</v>
      </c>
      <c r="G6" s="42">
        <v>65.812894</v>
      </c>
      <c r="H6" s="42">
        <v>58.627589</v>
      </c>
      <c r="I6" s="42">
        <v>65.628243999999995</v>
      </c>
      <c r="J6" s="42">
        <v>66.141165000000001</v>
      </c>
      <c r="K6" s="42">
        <v>68.231538</v>
      </c>
      <c r="L6" s="2"/>
      <c r="M6" s="2"/>
      <c r="N6" s="2"/>
    </row>
    <row r="7" spans="1:14" x14ac:dyDescent="0.25">
      <c r="A7" s="6"/>
      <c r="B7" s="42">
        <v>14.242910999999999</v>
      </c>
      <c r="C7" s="42">
        <v>42.134210000000003</v>
      </c>
      <c r="D7" s="42">
        <v>39.205621000000001</v>
      </c>
      <c r="E7" s="42">
        <v>42.708692999999997</v>
      </c>
      <c r="F7" s="42">
        <v>57.937623000000002</v>
      </c>
      <c r="G7" s="42">
        <v>64.721999999999994</v>
      </c>
      <c r="H7" s="42">
        <v>57.870277999999999</v>
      </c>
      <c r="I7" s="42">
        <v>64.766575000000003</v>
      </c>
      <c r="J7" s="42">
        <v>65.364571999999995</v>
      </c>
      <c r="K7" s="42">
        <v>68.004574000000005</v>
      </c>
      <c r="L7" s="2"/>
      <c r="M7" s="2"/>
      <c r="N7" s="2"/>
    </row>
    <row r="8" spans="1:14" x14ac:dyDescent="0.25">
      <c r="B8" s="42">
        <v>20.710204999999998</v>
      </c>
      <c r="C8" s="42">
        <v>41.506585999999999</v>
      </c>
      <c r="D8" s="42">
        <v>40.000107999999997</v>
      </c>
      <c r="E8" s="42">
        <v>42.197541999999999</v>
      </c>
      <c r="F8" s="42">
        <v>58.291125999999998</v>
      </c>
      <c r="G8" s="42">
        <v>66.166285999999999</v>
      </c>
      <c r="H8" s="42">
        <v>58.353180000000002</v>
      </c>
      <c r="I8" s="42">
        <v>63.458965999999997</v>
      </c>
      <c r="J8" s="42">
        <v>64.260001000000003</v>
      </c>
      <c r="K8" s="42">
        <v>67.594615000000005</v>
      </c>
      <c r="L8" s="2"/>
      <c r="M8" s="2"/>
      <c r="N8" s="2"/>
    </row>
    <row r="9" spans="1:14" x14ac:dyDescent="0.25">
      <c r="B9" s="42">
        <v>27.18215</v>
      </c>
      <c r="C9" s="42">
        <v>42.535981999999997</v>
      </c>
      <c r="D9" s="42">
        <v>38.821387999999999</v>
      </c>
      <c r="E9" s="42">
        <v>41.845827</v>
      </c>
      <c r="F9" s="42">
        <v>57.938591000000002</v>
      </c>
      <c r="G9" s="42">
        <v>64.523480000000006</v>
      </c>
      <c r="H9" s="42">
        <v>59.419595000000001</v>
      </c>
      <c r="I9" s="42">
        <v>62.111463999999998</v>
      </c>
      <c r="J9" s="42">
        <v>62.863473999999997</v>
      </c>
      <c r="K9" s="42">
        <v>66.567259000000007</v>
      </c>
      <c r="L9" s="2"/>
      <c r="M9" s="2"/>
      <c r="N9" s="2"/>
    </row>
    <row r="10" spans="1:14" x14ac:dyDescent="0.25">
      <c r="B10" s="42">
        <v>33.741956999999999</v>
      </c>
      <c r="C10" s="42">
        <v>21.528559000000001</v>
      </c>
      <c r="D10" s="42">
        <v>22.482527999999999</v>
      </c>
      <c r="E10" s="42">
        <v>23.499048999999999</v>
      </c>
      <c r="F10" s="42">
        <v>36.722548000000003</v>
      </c>
      <c r="G10" s="42">
        <v>42.023276000000003</v>
      </c>
      <c r="H10" s="42">
        <v>37.860824000000001</v>
      </c>
      <c r="I10" s="42">
        <v>36.819844000000003</v>
      </c>
      <c r="J10" s="42">
        <v>39.614279000000003</v>
      </c>
      <c r="K10" s="42">
        <v>38.683059999999998</v>
      </c>
      <c r="L10" s="2"/>
      <c r="M10" s="2"/>
      <c r="N10" s="2"/>
    </row>
    <row r="11" spans="1:14" x14ac:dyDescent="0.25">
      <c r="B11" s="42">
        <v>40.207465999999997</v>
      </c>
      <c r="C11" s="42">
        <v>20.947455000000001</v>
      </c>
      <c r="D11" s="42">
        <v>20.620616999999999</v>
      </c>
      <c r="E11" s="42">
        <v>22.727316999999999</v>
      </c>
      <c r="F11" s="42">
        <v>33.320428</v>
      </c>
      <c r="G11" s="42">
        <v>35.786717000000003</v>
      </c>
      <c r="H11" s="42">
        <v>31.505198</v>
      </c>
      <c r="I11" s="42">
        <v>36.036808999999998</v>
      </c>
      <c r="J11" s="42">
        <v>36.904744000000001</v>
      </c>
      <c r="K11" s="42">
        <v>38.086163999999997</v>
      </c>
      <c r="L11" s="2"/>
      <c r="M11" s="2"/>
      <c r="N11" s="2"/>
    </row>
    <row r="12" spans="1:14" x14ac:dyDescent="0.25">
      <c r="B12" s="42">
        <v>46.675105000000002</v>
      </c>
      <c r="C12" s="42">
        <v>20.918586999999999</v>
      </c>
      <c r="D12" s="42">
        <v>21.174942999999999</v>
      </c>
      <c r="E12" s="42">
        <v>22.705749999999998</v>
      </c>
      <c r="F12" s="42">
        <v>34.021810000000002</v>
      </c>
      <c r="G12" s="42">
        <v>37.656562000000001</v>
      </c>
      <c r="H12" s="42">
        <v>30.974454000000001</v>
      </c>
      <c r="I12" s="42">
        <v>36.387385000000002</v>
      </c>
      <c r="J12" s="42">
        <v>36.078645999999999</v>
      </c>
      <c r="K12" s="42">
        <v>36.591869000000003</v>
      </c>
      <c r="L12" s="2"/>
      <c r="M12" s="2"/>
      <c r="N12" s="2"/>
    </row>
    <row r="13" spans="1:14" x14ac:dyDescent="0.25">
      <c r="B13" s="42">
        <v>53.148910999999998</v>
      </c>
      <c r="C13" s="42">
        <v>21.400010999999999</v>
      </c>
      <c r="D13" s="42">
        <v>21.373351</v>
      </c>
      <c r="E13" s="42">
        <v>23.456876999999999</v>
      </c>
      <c r="F13" s="42">
        <v>33.335729999999998</v>
      </c>
      <c r="G13" s="42">
        <v>37.626434000000003</v>
      </c>
      <c r="H13" s="42">
        <v>31.745011000000002</v>
      </c>
      <c r="I13" s="42">
        <v>35.772331999999999</v>
      </c>
      <c r="J13" s="42">
        <v>35.017175999999999</v>
      </c>
      <c r="K13" s="42">
        <v>36.790979</v>
      </c>
      <c r="L13" s="2"/>
      <c r="M13" s="2"/>
      <c r="N13" s="2"/>
    </row>
    <row r="14" spans="1:14" x14ac:dyDescent="0.25">
      <c r="B14" s="42">
        <v>59.615673999999999</v>
      </c>
      <c r="C14" s="42">
        <v>21.346249</v>
      </c>
      <c r="D14" s="42">
        <v>20.878692999999998</v>
      </c>
      <c r="E14" s="42">
        <v>23.472182</v>
      </c>
      <c r="F14" s="42">
        <v>33.172046000000002</v>
      </c>
      <c r="G14" s="42">
        <v>37.367550999999999</v>
      </c>
      <c r="H14" s="42">
        <v>31.279422</v>
      </c>
      <c r="I14" s="42">
        <v>35.016516000000003</v>
      </c>
      <c r="J14" s="42">
        <v>34.817717000000002</v>
      </c>
      <c r="K14" s="42">
        <v>36.754950000000001</v>
      </c>
      <c r="L14" s="2"/>
      <c r="M14" s="2"/>
      <c r="N14" s="2"/>
    </row>
    <row r="15" spans="1:14" x14ac:dyDescent="0.25">
      <c r="B15" s="42">
        <v>66.161930999999996</v>
      </c>
      <c r="C15" s="42">
        <v>51.348878999999997</v>
      </c>
      <c r="D15" s="42">
        <v>49.098416999999998</v>
      </c>
      <c r="E15" s="42">
        <v>50.649934000000002</v>
      </c>
      <c r="F15" s="42">
        <v>64.261384000000007</v>
      </c>
      <c r="G15" s="42">
        <v>69.109812000000005</v>
      </c>
      <c r="H15" s="42">
        <v>67.209356999999997</v>
      </c>
      <c r="I15" s="42">
        <v>93.141525999999999</v>
      </c>
      <c r="J15" s="42">
        <v>82.338936000000004</v>
      </c>
      <c r="K15" s="42">
        <v>92.323124000000007</v>
      </c>
      <c r="L15" s="2"/>
      <c r="M15" s="2"/>
      <c r="N15" s="2"/>
    </row>
    <row r="16" spans="1:14" x14ac:dyDescent="0.25">
      <c r="B16" s="42">
        <v>72.632641000000007</v>
      </c>
      <c r="C16" s="42">
        <v>66.412040000000005</v>
      </c>
      <c r="D16" s="42">
        <v>66.485408000000007</v>
      </c>
      <c r="E16" s="42">
        <v>69.008313000000001</v>
      </c>
      <c r="F16" s="42">
        <v>77.390776000000002</v>
      </c>
      <c r="G16" s="42">
        <v>77.732262000000006</v>
      </c>
      <c r="H16" s="42">
        <v>76.713809999999995</v>
      </c>
      <c r="I16" s="42">
        <v>125.106951</v>
      </c>
      <c r="J16" s="42">
        <v>105.057035</v>
      </c>
      <c r="K16" s="42">
        <v>127.704638</v>
      </c>
      <c r="L16" s="2"/>
      <c r="M16" s="2"/>
      <c r="N16" s="2"/>
    </row>
    <row r="17" spans="1:14" x14ac:dyDescent="0.25">
      <c r="B17" s="42">
        <v>79.109504000000001</v>
      </c>
      <c r="C17" s="42">
        <v>72.065140999999997</v>
      </c>
      <c r="D17" s="42">
        <v>66.861885000000001</v>
      </c>
      <c r="E17" s="42">
        <v>75.564476999999997</v>
      </c>
      <c r="F17" s="42">
        <v>75.293279999999996</v>
      </c>
      <c r="G17" s="42">
        <v>75.265101000000001</v>
      </c>
      <c r="H17" s="42">
        <v>70.594717000000003</v>
      </c>
      <c r="I17" s="42">
        <v>125.892312</v>
      </c>
      <c r="J17" s="42">
        <v>105.44238</v>
      </c>
      <c r="K17" s="42">
        <v>129.30182300000001</v>
      </c>
      <c r="L17" s="2"/>
      <c r="M17" s="2"/>
      <c r="N17" s="2"/>
    </row>
    <row r="18" spans="1:14" x14ac:dyDescent="0.25">
      <c r="B18" s="42">
        <v>85.580472</v>
      </c>
      <c r="C18" s="42">
        <v>60.500943999999997</v>
      </c>
      <c r="D18" s="42">
        <v>59.283192</v>
      </c>
      <c r="E18" s="42">
        <v>64.492570999999998</v>
      </c>
      <c r="F18" s="42">
        <v>65.914574000000002</v>
      </c>
      <c r="G18" s="42">
        <v>66.505635999999996</v>
      </c>
      <c r="H18" s="42">
        <v>60.444777000000002</v>
      </c>
      <c r="I18" s="42">
        <v>114.065467</v>
      </c>
      <c r="J18" s="42">
        <v>99.544702999999998</v>
      </c>
      <c r="K18" s="42">
        <v>116.016339</v>
      </c>
      <c r="L18" s="2"/>
      <c r="M18" s="2"/>
      <c r="N18" s="2"/>
    </row>
    <row r="19" spans="1:14" x14ac:dyDescent="0.25">
      <c r="B19" s="42">
        <v>92.053622000000004</v>
      </c>
      <c r="C19" s="42">
        <v>52.565877</v>
      </c>
      <c r="D19" s="42">
        <v>53.455190999999999</v>
      </c>
      <c r="E19" s="42">
        <v>56.114910000000002</v>
      </c>
      <c r="F19" s="42">
        <v>57.693502000000002</v>
      </c>
      <c r="G19" s="42">
        <v>59.643447000000002</v>
      </c>
      <c r="H19" s="42">
        <v>53.931083000000001</v>
      </c>
      <c r="I19" s="42">
        <v>97.463476</v>
      </c>
      <c r="J19" s="42">
        <v>91.053916000000001</v>
      </c>
      <c r="K19" s="42">
        <v>99.928469000000007</v>
      </c>
      <c r="L19" s="2"/>
      <c r="M19" s="2"/>
      <c r="N19" s="2"/>
    </row>
    <row r="20" spans="1:14" x14ac:dyDescent="0.25">
      <c r="B20" s="42">
        <v>98.597656999999998</v>
      </c>
      <c r="C20" s="42">
        <v>19.727640000000001</v>
      </c>
      <c r="D20" s="42">
        <v>18.241689000000001</v>
      </c>
      <c r="E20" s="42">
        <v>19.697399999999998</v>
      </c>
      <c r="F20" s="42">
        <v>27.276244999999999</v>
      </c>
      <c r="G20" s="42">
        <v>29.771650999999999</v>
      </c>
      <c r="H20" s="42">
        <v>32.791719000000001</v>
      </c>
      <c r="I20" s="42">
        <v>30.943621</v>
      </c>
      <c r="J20" s="42">
        <v>30.238589000000001</v>
      </c>
      <c r="K20" s="42">
        <v>32.176924</v>
      </c>
      <c r="L20" s="2"/>
      <c r="M20" s="2"/>
      <c r="N20" s="2"/>
    </row>
    <row r="21" spans="1:14" x14ac:dyDescent="0.25">
      <c r="B21" s="42">
        <v>105.071836</v>
      </c>
      <c r="C21" s="42">
        <v>19.899325999999999</v>
      </c>
      <c r="D21" s="42">
        <v>19.536255000000001</v>
      </c>
      <c r="E21" s="42">
        <v>20.760670000000001</v>
      </c>
      <c r="F21" s="42">
        <v>27.892500999999999</v>
      </c>
      <c r="G21" s="42">
        <v>30.499918000000001</v>
      </c>
      <c r="H21" s="42">
        <v>35.141289</v>
      </c>
      <c r="I21" s="42">
        <v>32.511321000000002</v>
      </c>
      <c r="J21" s="42">
        <v>28.843513000000002</v>
      </c>
      <c r="K21" s="42">
        <v>31.451021000000001</v>
      </c>
      <c r="L21" s="2"/>
      <c r="M21" s="2"/>
      <c r="N21" s="2"/>
    </row>
    <row r="22" spans="1:14" x14ac:dyDescent="0.25">
      <c r="B22" s="42">
        <v>111.552587</v>
      </c>
      <c r="C22" s="42">
        <v>19.479192999999999</v>
      </c>
      <c r="D22" s="42">
        <v>18.835774000000001</v>
      </c>
      <c r="E22" s="42">
        <v>19.835341</v>
      </c>
      <c r="F22" s="42">
        <v>28.056342000000001</v>
      </c>
      <c r="G22" s="42">
        <v>29.394905999999999</v>
      </c>
      <c r="H22" s="42">
        <v>32.769226000000003</v>
      </c>
      <c r="I22" s="42">
        <v>32.023552000000002</v>
      </c>
      <c r="J22" s="42">
        <v>30.064181999999999</v>
      </c>
      <c r="K22" s="42">
        <v>32.624169000000002</v>
      </c>
      <c r="L22" s="2"/>
      <c r="M22" s="2"/>
      <c r="N22" s="2"/>
    </row>
    <row r="23" spans="1:14" x14ac:dyDescent="0.25">
      <c r="B23" s="42">
        <v>118.029042</v>
      </c>
      <c r="C23" s="42">
        <v>19.520835000000002</v>
      </c>
      <c r="D23" s="42">
        <v>18.936537999999999</v>
      </c>
      <c r="E23" s="42">
        <v>20.591289</v>
      </c>
      <c r="F23" s="42">
        <v>28.234286999999998</v>
      </c>
      <c r="G23" s="42">
        <v>29.212485000000001</v>
      </c>
      <c r="H23" s="42">
        <v>32.581516000000001</v>
      </c>
      <c r="I23" s="42">
        <v>31.967960999999999</v>
      </c>
      <c r="J23" s="42">
        <v>29.372561999999999</v>
      </c>
      <c r="K23" s="42">
        <v>31.757349000000001</v>
      </c>
      <c r="L23" s="2"/>
      <c r="M23" s="2"/>
      <c r="N23" s="2"/>
    </row>
    <row r="24" spans="1:14" x14ac:dyDescent="0.25">
      <c r="B24" s="42">
        <v>124.506803</v>
      </c>
      <c r="C24" s="42">
        <v>18.860647</v>
      </c>
      <c r="D24" s="42">
        <v>18.105526000000001</v>
      </c>
      <c r="E24" s="42">
        <v>19.652766</v>
      </c>
      <c r="F24" s="42">
        <v>27.468516000000001</v>
      </c>
      <c r="G24" s="42">
        <v>29.104841</v>
      </c>
      <c r="H24" s="42">
        <v>51.859423999999997</v>
      </c>
      <c r="I24" s="42">
        <v>31.533968000000002</v>
      </c>
      <c r="J24" s="42">
        <v>29.395168000000002</v>
      </c>
      <c r="K24" s="42">
        <v>30.704352</v>
      </c>
      <c r="L24" s="2"/>
      <c r="M24" s="2"/>
      <c r="N24" s="2"/>
    </row>
    <row r="26" spans="1:14" x14ac:dyDescent="0.25">
      <c r="A26" s="6" t="s">
        <v>116</v>
      </c>
      <c r="B26" s="25" t="s">
        <v>198</v>
      </c>
      <c r="C26" s="53" t="s">
        <v>1</v>
      </c>
      <c r="D26" s="53"/>
      <c r="E26" s="53"/>
      <c r="F26" s="53" t="s">
        <v>33</v>
      </c>
      <c r="G26" s="53"/>
      <c r="H26" s="53"/>
      <c r="I26" s="53" t="s">
        <v>34</v>
      </c>
      <c r="J26" s="53"/>
      <c r="K26" s="53"/>
      <c r="L26" s="53" t="s">
        <v>32</v>
      </c>
      <c r="M26" s="53"/>
      <c r="N26" s="53"/>
    </row>
    <row r="27" spans="1:14" x14ac:dyDescent="0.25">
      <c r="B27" s="42">
        <v>1.309283</v>
      </c>
      <c r="C27" s="42">
        <v>45.478209</v>
      </c>
      <c r="D27" s="42">
        <v>44.310848999999997</v>
      </c>
      <c r="E27" s="42">
        <v>45.474702999999998</v>
      </c>
      <c r="F27" s="42">
        <v>53.156548000000001</v>
      </c>
      <c r="G27" s="42">
        <v>49.685073000000003</v>
      </c>
      <c r="H27" s="42">
        <v>43.596730999999998</v>
      </c>
      <c r="I27" s="42">
        <v>52.952765999999997</v>
      </c>
      <c r="J27" s="42">
        <v>48.938999000000003</v>
      </c>
      <c r="K27" s="42">
        <v>45.964503000000001</v>
      </c>
      <c r="L27" s="42">
        <v>52.393214999999998</v>
      </c>
      <c r="M27" s="42">
        <v>51.446472999999997</v>
      </c>
      <c r="N27" s="42">
        <v>49.780794</v>
      </c>
    </row>
    <row r="28" spans="1:14" x14ac:dyDescent="0.25">
      <c r="B28" s="42">
        <v>7.7781409999999997</v>
      </c>
      <c r="C28" s="42">
        <v>43.387886999999999</v>
      </c>
      <c r="D28" s="42">
        <v>40.461492</v>
      </c>
      <c r="E28" s="42">
        <v>42.181621</v>
      </c>
      <c r="F28" s="42">
        <v>49.856552000000001</v>
      </c>
      <c r="G28" s="42">
        <v>45.701607000000003</v>
      </c>
      <c r="H28" s="42">
        <v>40.538021999999998</v>
      </c>
      <c r="I28" s="42">
        <v>48.929881999999999</v>
      </c>
      <c r="J28" s="42">
        <v>43.417318999999999</v>
      </c>
      <c r="K28" s="42">
        <v>41.989432000000001</v>
      </c>
      <c r="L28" s="42">
        <v>48.034278</v>
      </c>
      <c r="M28" s="42">
        <v>47.824841999999997</v>
      </c>
      <c r="N28" s="42">
        <v>46.791446000000001</v>
      </c>
    </row>
    <row r="29" spans="1:14" x14ac:dyDescent="0.25">
      <c r="B29" s="42">
        <v>14.242910999999999</v>
      </c>
      <c r="C29" s="42">
        <v>42.103914000000003</v>
      </c>
      <c r="D29" s="42">
        <v>40.039031999999999</v>
      </c>
      <c r="E29" s="42">
        <v>41.600836000000001</v>
      </c>
      <c r="F29" s="42">
        <v>48.155509000000002</v>
      </c>
      <c r="G29" s="42">
        <v>43.632604999999998</v>
      </c>
      <c r="H29" s="42">
        <v>39.213605000000001</v>
      </c>
      <c r="I29" s="42">
        <v>47.847293999999998</v>
      </c>
      <c r="J29" s="42">
        <v>41.686058000000003</v>
      </c>
      <c r="K29" s="42">
        <v>39.676327999999998</v>
      </c>
      <c r="L29" s="42">
        <v>47.150832000000001</v>
      </c>
      <c r="M29" s="42">
        <v>46.479841999999998</v>
      </c>
      <c r="N29" s="42">
        <v>46.086744000000003</v>
      </c>
    </row>
    <row r="30" spans="1:14" x14ac:dyDescent="0.25">
      <c r="B30" s="42">
        <v>20.710204999999998</v>
      </c>
      <c r="C30" s="42">
        <v>41.077044000000001</v>
      </c>
      <c r="D30" s="42">
        <v>39.376350000000002</v>
      </c>
      <c r="E30" s="42">
        <v>40.843505</v>
      </c>
      <c r="F30" s="42">
        <v>47.711072000000001</v>
      </c>
      <c r="G30" s="42">
        <v>44.238120000000002</v>
      </c>
      <c r="H30" s="42">
        <v>39.096556</v>
      </c>
      <c r="I30" s="42">
        <v>47.884089000000003</v>
      </c>
      <c r="J30" s="42">
        <v>42.046140000000001</v>
      </c>
      <c r="K30" s="42">
        <v>39.830593999999998</v>
      </c>
      <c r="L30" s="42">
        <v>47.681508999999998</v>
      </c>
      <c r="M30" s="42">
        <v>46.414116</v>
      </c>
      <c r="N30" s="42">
        <v>46.267687000000002</v>
      </c>
    </row>
    <row r="31" spans="1:14" x14ac:dyDescent="0.25">
      <c r="B31" s="42">
        <v>27.18215</v>
      </c>
      <c r="C31" s="42">
        <v>41.098309999999998</v>
      </c>
      <c r="D31" s="42">
        <v>38.910891999999997</v>
      </c>
      <c r="E31" s="42">
        <v>39.779228000000003</v>
      </c>
      <c r="F31" s="42">
        <v>46.481180000000002</v>
      </c>
      <c r="G31" s="42">
        <v>42.528471000000003</v>
      </c>
      <c r="H31" s="42">
        <v>37.336593999999998</v>
      </c>
      <c r="I31" s="42">
        <v>46.248218999999999</v>
      </c>
      <c r="J31" s="42">
        <v>39.843319000000001</v>
      </c>
      <c r="K31" s="42">
        <v>37.772804999999998</v>
      </c>
      <c r="L31" s="42">
        <v>46.719721</v>
      </c>
      <c r="M31" s="42">
        <v>45.099299000000002</v>
      </c>
      <c r="N31" s="42">
        <v>45.385893000000003</v>
      </c>
    </row>
    <row r="32" spans="1:14" x14ac:dyDescent="0.25">
      <c r="B32" s="42">
        <v>33.741956999999999</v>
      </c>
      <c r="C32" s="42">
        <v>19.987190999999999</v>
      </c>
      <c r="D32" s="42">
        <v>18.610679000000001</v>
      </c>
      <c r="E32" s="42">
        <v>21.199891000000001</v>
      </c>
      <c r="F32" s="42">
        <v>21.856939000000001</v>
      </c>
      <c r="G32" s="42">
        <v>21.150207000000002</v>
      </c>
      <c r="H32" s="42">
        <v>19.002679000000001</v>
      </c>
      <c r="I32" s="42">
        <v>24.024225999999999</v>
      </c>
      <c r="J32" s="42">
        <v>22.606521000000001</v>
      </c>
      <c r="K32" s="42">
        <v>21.957528</v>
      </c>
      <c r="L32" s="42">
        <v>21.778867000000002</v>
      </c>
      <c r="M32" s="42">
        <v>22.079749</v>
      </c>
      <c r="N32" s="42">
        <v>20.230478999999999</v>
      </c>
    </row>
    <row r="33" spans="2:14" x14ac:dyDescent="0.25">
      <c r="B33" s="42">
        <v>40.207465999999997</v>
      </c>
      <c r="C33" s="42">
        <v>19.810476999999999</v>
      </c>
      <c r="D33" s="42">
        <v>18.678626999999999</v>
      </c>
      <c r="E33" s="42">
        <v>20.559972999999999</v>
      </c>
      <c r="F33" s="42">
        <v>22.76136</v>
      </c>
      <c r="G33" s="42">
        <v>22.805564</v>
      </c>
      <c r="H33" s="42">
        <v>18.998895999999998</v>
      </c>
      <c r="I33" s="42">
        <v>25.293247000000001</v>
      </c>
      <c r="J33" s="42">
        <v>22.970573000000002</v>
      </c>
      <c r="K33" s="42">
        <v>20.860989</v>
      </c>
      <c r="L33" s="42">
        <v>22.288101999999999</v>
      </c>
      <c r="M33" s="42">
        <v>22.088564999999999</v>
      </c>
      <c r="N33" s="42">
        <v>20.038414</v>
      </c>
    </row>
    <row r="34" spans="2:14" x14ac:dyDescent="0.25">
      <c r="B34" s="42">
        <v>46.675105000000002</v>
      </c>
      <c r="C34" s="42">
        <v>19.215761000000001</v>
      </c>
      <c r="D34" s="42">
        <v>17.673394999999999</v>
      </c>
      <c r="E34" s="42">
        <v>19.499486000000001</v>
      </c>
      <c r="F34" s="42">
        <v>21.436063999999998</v>
      </c>
      <c r="G34" s="42">
        <v>20.382839000000001</v>
      </c>
      <c r="H34" s="42">
        <v>18.024498000000001</v>
      </c>
      <c r="I34" s="42">
        <v>23.659428999999999</v>
      </c>
      <c r="J34" s="42">
        <v>22.789850999999999</v>
      </c>
      <c r="K34" s="42">
        <v>20.484621000000001</v>
      </c>
      <c r="L34" s="42">
        <v>21.948699000000001</v>
      </c>
      <c r="M34" s="42">
        <v>21.413167000000001</v>
      </c>
      <c r="N34" s="42">
        <v>20.240316</v>
      </c>
    </row>
    <row r="35" spans="2:14" x14ac:dyDescent="0.25">
      <c r="B35" s="42">
        <v>53.148910999999998</v>
      </c>
      <c r="C35" s="42">
        <v>18.891297000000002</v>
      </c>
      <c r="D35" s="42">
        <v>16.5444</v>
      </c>
      <c r="E35" s="42">
        <v>19.937145000000001</v>
      </c>
      <c r="F35" s="42">
        <v>21.788201999999998</v>
      </c>
      <c r="G35" s="42">
        <v>20.070799000000001</v>
      </c>
      <c r="H35" s="42">
        <v>18.285506999999999</v>
      </c>
      <c r="I35" s="42">
        <v>22.887117</v>
      </c>
      <c r="J35" s="42">
        <v>21.757242999999999</v>
      </c>
      <c r="K35" s="42">
        <v>19.365677000000002</v>
      </c>
      <c r="L35" s="42">
        <v>21.739495000000002</v>
      </c>
      <c r="M35" s="42">
        <v>21.641173999999999</v>
      </c>
      <c r="N35" s="42">
        <v>20.240746000000001</v>
      </c>
    </row>
    <row r="36" spans="2:14" x14ac:dyDescent="0.25">
      <c r="B36" s="42">
        <v>59.615673999999999</v>
      </c>
      <c r="C36" s="42">
        <v>18.498142000000001</v>
      </c>
      <c r="D36" s="42">
        <v>17.233086</v>
      </c>
      <c r="E36" s="42">
        <v>19.90025</v>
      </c>
      <c r="F36" s="42">
        <v>21.659023000000001</v>
      </c>
      <c r="G36" s="42">
        <v>20.233385999999999</v>
      </c>
      <c r="H36" s="42">
        <v>18.106390000000001</v>
      </c>
      <c r="I36" s="42">
        <v>23.292252000000001</v>
      </c>
      <c r="J36" s="42">
        <v>21.271813999999999</v>
      </c>
      <c r="K36" s="42">
        <v>19.633233000000001</v>
      </c>
      <c r="L36" s="42">
        <v>21.911932</v>
      </c>
      <c r="M36" s="42">
        <v>21.129389</v>
      </c>
      <c r="N36" s="42">
        <v>20.454384999999998</v>
      </c>
    </row>
    <row r="37" spans="2:14" x14ac:dyDescent="0.25">
      <c r="B37" s="42">
        <v>66.161930999999996</v>
      </c>
      <c r="C37" s="42">
        <v>67.587584000000007</v>
      </c>
      <c r="D37" s="42">
        <v>64.235628000000005</v>
      </c>
      <c r="E37" s="42">
        <v>66.499682000000007</v>
      </c>
      <c r="F37" s="42">
        <v>83.184404999999998</v>
      </c>
      <c r="G37" s="42">
        <v>72.298959999999994</v>
      </c>
      <c r="H37" s="42">
        <v>63.787695999999997</v>
      </c>
      <c r="I37" s="42">
        <v>79.433746999999997</v>
      </c>
      <c r="J37" s="42">
        <v>66.086145999999999</v>
      </c>
      <c r="K37" s="42">
        <v>62.227626000000001</v>
      </c>
      <c r="L37" s="42">
        <v>81.018361999999996</v>
      </c>
      <c r="M37" s="42">
        <v>80.200986999999998</v>
      </c>
      <c r="N37" s="42">
        <v>84.151235999999997</v>
      </c>
    </row>
    <row r="38" spans="2:14" x14ac:dyDescent="0.25">
      <c r="B38" s="42">
        <v>72.632641000000007</v>
      </c>
      <c r="C38" s="42">
        <v>60.924492000000001</v>
      </c>
      <c r="D38" s="42">
        <v>58.280287999999999</v>
      </c>
      <c r="E38" s="42">
        <v>60.144486000000001</v>
      </c>
      <c r="F38" s="42">
        <v>74.890670999999998</v>
      </c>
      <c r="G38" s="42">
        <v>65.529166000000004</v>
      </c>
      <c r="H38" s="42">
        <v>57.288525</v>
      </c>
      <c r="I38" s="42">
        <v>69.134101000000001</v>
      </c>
      <c r="J38" s="42">
        <v>57.887616999999999</v>
      </c>
      <c r="K38" s="42">
        <v>55.785595000000001</v>
      </c>
      <c r="L38" s="42">
        <v>75.006838000000002</v>
      </c>
      <c r="M38" s="42">
        <v>72.387820000000005</v>
      </c>
      <c r="N38" s="42">
        <v>75.485439999999997</v>
      </c>
    </row>
    <row r="39" spans="2:14" x14ac:dyDescent="0.25">
      <c r="B39" s="42">
        <v>79.109504000000001</v>
      </c>
      <c r="C39" s="42">
        <v>57.874414000000002</v>
      </c>
      <c r="D39" s="42">
        <v>54.100534000000003</v>
      </c>
      <c r="E39" s="42">
        <v>55.372888000000003</v>
      </c>
      <c r="F39" s="42">
        <v>70.801018999999997</v>
      </c>
      <c r="G39" s="42">
        <v>61.682240999999998</v>
      </c>
      <c r="H39" s="42">
        <v>54.305188000000001</v>
      </c>
      <c r="I39" s="42">
        <v>65.533586</v>
      </c>
      <c r="J39" s="42">
        <v>53.777349000000001</v>
      </c>
      <c r="K39" s="42">
        <v>52.757930999999999</v>
      </c>
      <c r="L39" s="42">
        <v>71.717943000000005</v>
      </c>
      <c r="M39" s="42">
        <v>68.474795999999998</v>
      </c>
      <c r="N39" s="42">
        <v>71.543068000000005</v>
      </c>
    </row>
    <row r="40" spans="2:14" x14ac:dyDescent="0.25">
      <c r="B40" s="42">
        <v>85.580472</v>
      </c>
      <c r="C40" s="42">
        <v>54.940243000000002</v>
      </c>
      <c r="D40" s="42">
        <v>51.364711</v>
      </c>
      <c r="E40" s="42">
        <v>54.062976999999997</v>
      </c>
      <c r="F40" s="42">
        <v>68.038315999999995</v>
      </c>
      <c r="G40" s="42">
        <v>58.414240999999997</v>
      </c>
      <c r="H40" s="42">
        <v>50.814168000000002</v>
      </c>
      <c r="I40" s="42">
        <v>61.311812000000003</v>
      </c>
      <c r="J40" s="42">
        <v>50.188865</v>
      </c>
      <c r="K40" s="42">
        <v>49.667524999999998</v>
      </c>
      <c r="L40" s="42">
        <v>68.980559</v>
      </c>
      <c r="M40" s="42">
        <v>64.819507000000002</v>
      </c>
      <c r="N40" s="42">
        <v>68.143897999999993</v>
      </c>
    </row>
    <row r="41" spans="2:14" x14ac:dyDescent="0.25">
      <c r="B41" s="42">
        <v>92.053622000000004</v>
      </c>
      <c r="C41" s="42">
        <v>52.982869999999998</v>
      </c>
      <c r="D41" s="42">
        <v>49.592357</v>
      </c>
      <c r="E41" s="42">
        <v>51.287989000000003</v>
      </c>
      <c r="F41" s="42">
        <v>64.680660000000003</v>
      </c>
      <c r="G41" s="42">
        <v>56.435772</v>
      </c>
      <c r="H41" s="42">
        <v>49.582079999999998</v>
      </c>
      <c r="I41" s="42">
        <v>58.233331</v>
      </c>
      <c r="J41" s="42">
        <v>48.372610999999999</v>
      </c>
      <c r="K41" s="42">
        <v>48.176749999999998</v>
      </c>
      <c r="L41" s="42">
        <v>67.164742000000004</v>
      </c>
      <c r="M41" s="42">
        <v>62.790543999999997</v>
      </c>
      <c r="N41" s="42">
        <v>66.566244999999995</v>
      </c>
    </row>
    <row r="42" spans="2:14" x14ac:dyDescent="0.25">
      <c r="B42" s="42">
        <v>98.597656999999998</v>
      </c>
      <c r="C42" s="42">
        <v>7.0318740000000002</v>
      </c>
      <c r="D42" s="42">
        <v>5.9797359999999999</v>
      </c>
      <c r="E42" s="42">
        <v>8.6721459999999997</v>
      </c>
      <c r="F42" s="42">
        <v>7.7001809999999997</v>
      </c>
      <c r="G42" s="42">
        <v>7.1826109999999996</v>
      </c>
      <c r="H42" s="42">
        <v>5.2942869999999997</v>
      </c>
      <c r="I42" s="42">
        <v>8.8277029999999996</v>
      </c>
      <c r="J42" s="42">
        <v>7.6220939999999997</v>
      </c>
      <c r="K42" s="42">
        <v>7.3193809999999999</v>
      </c>
      <c r="L42" s="42">
        <v>7.8700549999999998</v>
      </c>
      <c r="M42" s="42">
        <v>9.0481540000000003</v>
      </c>
      <c r="N42" s="42">
        <v>8.3552909999999994</v>
      </c>
    </row>
    <row r="43" spans="2:14" x14ac:dyDescent="0.25">
      <c r="B43" s="42">
        <v>105.071836</v>
      </c>
      <c r="C43" s="42">
        <v>7.1353970000000002</v>
      </c>
      <c r="D43" s="42">
        <v>6.5359249999999998</v>
      </c>
      <c r="E43" s="42">
        <v>10.117364999999999</v>
      </c>
      <c r="F43" s="42">
        <v>8.9834049999999994</v>
      </c>
      <c r="G43" s="42">
        <v>7.9819680000000002</v>
      </c>
      <c r="H43" s="42">
        <v>6.8574080000000004</v>
      </c>
      <c r="I43" s="42">
        <v>9.4226969999999994</v>
      </c>
      <c r="J43" s="42">
        <v>7.2868700000000004</v>
      </c>
      <c r="K43" s="42">
        <v>7.4349569999999998</v>
      </c>
      <c r="L43" s="42">
        <v>8.6721710000000005</v>
      </c>
      <c r="M43" s="42">
        <v>9.9028130000000001</v>
      </c>
      <c r="N43" s="42">
        <v>8.4061039999999991</v>
      </c>
    </row>
    <row r="44" spans="2:14" x14ac:dyDescent="0.25">
      <c r="B44" s="42">
        <v>111.552587</v>
      </c>
      <c r="C44" s="42">
        <v>8.3449980000000004</v>
      </c>
      <c r="D44" s="42">
        <v>6.2091539999999998</v>
      </c>
      <c r="E44" s="42">
        <v>10.214005</v>
      </c>
      <c r="F44" s="42">
        <v>8.5081360000000004</v>
      </c>
      <c r="G44" s="42">
        <v>7.6852530000000003</v>
      </c>
      <c r="H44" s="42">
        <v>6.8292159999999997</v>
      </c>
      <c r="I44" s="42">
        <v>9.3991819999999997</v>
      </c>
      <c r="J44" s="42">
        <v>7.3703200000000004</v>
      </c>
      <c r="K44" s="42">
        <v>7.537801</v>
      </c>
      <c r="L44" s="42">
        <v>9.3826420000000006</v>
      </c>
      <c r="M44" s="42">
        <v>9.9359780000000004</v>
      </c>
      <c r="N44" s="42">
        <v>8.7218289999999996</v>
      </c>
    </row>
    <row r="45" spans="2:14" x14ac:dyDescent="0.25">
      <c r="B45" s="42">
        <v>118.029042</v>
      </c>
      <c r="C45" s="42">
        <v>7.5188649999999999</v>
      </c>
      <c r="D45" s="42">
        <v>5.7021290000000002</v>
      </c>
      <c r="E45" s="42">
        <v>9.3946059999999996</v>
      </c>
      <c r="F45" s="42">
        <v>8.4619750000000007</v>
      </c>
      <c r="G45" s="42">
        <v>7.1678559999999996</v>
      </c>
      <c r="H45" s="42">
        <v>6.8579939999999997</v>
      </c>
      <c r="I45" s="42">
        <v>9.362323</v>
      </c>
      <c r="J45" s="42">
        <v>7.0893889999999997</v>
      </c>
      <c r="K45" s="42">
        <v>6.5395440000000002</v>
      </c>
      <c r="L45" s="42">
        <v>9.1796769999999999</v>
      </c>
      <c r="M45" s="42">
        <v>9.8381559999999997</v>
      </c>
      <c r="N45" s="42">
        <v>8.5479719999999997</v>
      </c>
    </row>
    <row r="46" spans="2:14" x14ac:dyDescent="0.25">
      <c r="B46" s="42">
        <v>124.506803</v>
      </c>
      <c r="C46" s="42">
        <v>7.324586</v>
      </c>
      <c r="D46" s="42">
        <v>5.4785659999999998</v>
      </c>
      <c r="E46" s="42">
        <v>8.9272720000000003</v>
      </c>
      <c r="F46" s="42">
        <v>7.28179</v>
      </c>
      <c r="G46" s="42">
        <v>6.580667</v>
      </c>
      <c r="H46" s="42">
        <v>5.0434590000000004</v>
      </c>
      <c r="I46" s="42">
        <v>8.8706160000000001</v>
      </c>
      <c r="J46" s="42">
        <v>6.4937909999999999</v>
      </c>
      <c r="K46" s="42">
        <v>6.5806139999999997</v>
      </c>
      <c r="L46" s="42">
        <v>7.8423249999999998</v>
      </c>
      <c r="M46" s="42">
        <v>8.3431239999999995</v>
      </c>
      <c r="N46" s="42">
        <v>7.1033150000000003</v>
      </c>
    </row>
    <row r="49" spans="2:2" x14ac:dyDescent="0.25">
      <c r="B49" s="23" t="s">
        <v>98</v>
      </c>
    </row>
  </sheetData>
  <mergeCells count="7">
    <mergeCell ref="L26:N26"/>
    <mergeCell ref="C4:E4"/>
    <mergeCell ref="F4:H4"/>
    <mergeCell ref="I4:K4"/>
    <mergeCell ref="C26:E26"/>
    <mergeCell ref="F26:H26"/>
    <mergeCell ref="I26:K26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8BD0-0D1C-4F83-A8C7-306C13985BC0}">
  <dimension ref="A3:B3"/>
  <sheetViews>
    <sheetView zoomScale="130" zoomScaleNormal="130" workbookViewId="0">
      <selection activeCell="D19" sqref="D19"/>
    </sheetView>
  </sheetViews>
  <sheetFormatPr defaultRowHeight="13.8" x14ac:dyDescent="0.25"/>
  <cols>
    <col min="2" max="2" width="19.88671875" customWidth="1"/>
    <col min="3" max="4" width="18.44140625" customWidth="1"/>
  </cols>
  <sheetData>
    <row r="3" spans="1:2" x14ac:dyDescent="0.25">
      <c r="A3" s="6" t="s">
        <v>167</v>
      </c>
      <c r="B3" s="6"/>
    </row>
  </sheetData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D097-F945-478F-9C94-77B85C575E1E}">
  <dimension ref="A2:K26"/>
  <sheetViews>
    <sheetView zoomScale="130" zoomScaleNormal="130" workbookViewId="0">
      <selection activeCell="B20" sqref="B20"/>
    </sheetView>
  </sheetViews>
  <sheetFormatPr defaultRowHeight="13.8" x14ac:dyDescent="0.25"/>
  <cols>
    <col min="1" max="1" width="18.77734375" customWidth="1"/>
    <col min="2" max="2" width="21.88671875" customWidth="1"/>
    <col min="3" max="4" width="16.77734375" customWidth="1"/>
  </cols>
  <sheetData>
    <row r="2" spans="1:11" x14ac:dyDescent="0.25">
      <c r="A2" s="8"/>
      <c r="B2" s="5"/>
      <c r="C2" s="5"/>
      <c r="D2" s="5"/>
      <c r="E2" s="3"/>
      <c r="F2" s="3"/>
    </row>
    <row r="3" spans="1:11" x14ac:dyDescent="0.25">
      <c r="A3" s="6" t="s">
        <v>168</v>
      </c>
      <c r="B3" s="8"/>
      <c r="C3" s="54"/>
      <c r="D3" s="54"/>
      <c r="E3" s="54"/>
      <c r="F3" s="7"/>
      <c r="G3" s="7"/>
      <c r="I3" s="2"/>
      <c r="J3" s="2"/>
    </row>
    <row r="4" spans="1:11" ht="19.2" customHeight="1" x14ac:dyDescent="0.25">
      <c r="B4" s="15" t="s">
        <v>179</v>
      </c>
      <c r="C4" s="39" t="s">
        <v>180</v>
      </c>
      <c r="D4" s="8"/>
      <c r="E4" s="8"/>
      <c r="F4" s="8"/>
      <c r="G4" s="8"/>
      <c r="H4" s="8"/>
      <c r="I4" s="2"/>
      <c r="J4" s="2"/>
      <c r="K4" s="2"/>
    </row>
    <row r="5" spans="1:11" x14ac:dyDescent="0.25">
      <c r="A5" s="38"/>
      <c r="B5" s="40">
        <v>71.7</v>
      </c>
      <c r="C5" s="30">
        <v>0</v>
      </c>
      <c r="D5" s="30"/>
      <c r="E5" s="2"/>
      <c r="F5" s="3"/>
      <c r="G5" s="3"/>
      <c r="H5" s="12"/>
      <c r="I5" s="2"/>
      <c r="J5" s="2"/>
      <c r="K5" s="2"/>
    </row>
    <row r="6" spans="1:11" x14ac:dyDescent="0.25">
      <c r="A6" s="16"/>
      <c r="B6" s="40">
        <v>74.599999999999994</v>
      </c>
      <c r="C6" s="30">
        <v>0</v>
      </c>
      <c r="D6" s="30"/>
      <c r="E6" s="2"/>
      <c r="F6" s="4"/>
      <c r="G6" s="3"/>
      <c r="H6" s="19"/>
      <c r="I6" s="2"/>
      <c r="J6" s="2"/>
      <c r="K6" s="2"/>
    </row>
    <row r="7" spans="1:11" x14ac:dyDescent="0.25">
      <c r="A7" s="16"/>
      <c r="B7" s="40">
        <v>77.599999999999994</v>
      </c>
      <c r="C7" s="30">
        <v>0</v>
      </c>
      <c r="D7" s="30"/>
      <c r="E7" s="2"/>
      <c r="F7" s="3"/>
      <c r="G7" s="3"/>
      <c r="H7" s="19"/>
    </row>
    <row r="8" spans="1:11" x14ac:dyDescent="0.25">
      <c r="A8" s="16"/>
      <c r="B8" s="40">
        <v>80.7</v>
      </c>
      <c r="C8" s="30">
        <v>6</v>
      </c>
      <c r="D8" s="30"/>
      <c r="E8" s="2"/>
      <c r="F8" s="3"/>
      <c r="G8" s="3"/>
      <c r="H8" s="12"/>
    </row>
    <row r="9" spans="1:11" x14ac:dyDescent="0.25">
      <c r="A9" s="16"/>
      <c r="B9" s="40">
        <v>84</v>
      </c>
      <c r="C9" s="30">
        <v>38</v>
      </c>
      <c r="D9" s="30"/>
      <c r="E9" s="2"/>
      <c r="F9" s="3"/>
      <c r="G9" s="3"/>
      <c r="H9" s="19"/>
    </row>
    <row r="10" spans="1:11" x14ac:dyDescent="0.25">
      <c r="A10" s="16"/>
      <c r="B10" s="40">
        <v>87.4</v>
      </c>
      <c r="C10" s="30">
        <v>80</v>
      </c>
      <c r="D10" s="30"/>
      <c r="E10" s="2"/>
      <c r="F10" s="3"/>
      <c r="G10" s="3"/>
      <c r="H10" s="19"/>
    </row>
    <row r="11" spans="1:11" x14ac:dyDescent="0.25">
      <c r="A11" s="8"/>
      <c r="B11" s="40">
        <v>90.9</v>
      </c>
      <c r="C11" s="30">
        <v>100</v>
      </c>
      <c r="D11" s="30"/>
      <c r="E11" s="8"/>
      <c r="F11" s="8"/>
      <c r="G11" s="8"/>
      <c r="H11" s="8"/>
    </row>
    <row r="12" spans="1:11" x14ac:dyDescent="0.25">
      <c r="A12" s="8"/>
      <c r="B12" s="40">
        <v>94.5</v>
      </c>
      <c r="C12" s="30">
        <v>69</v>
      </c>
      <c r="D12" s="30"/>
      <c r="E12" s="10"/>
      <c r="F12" s="5"/>
      <c r="G12" s="3"/>
      <c r="H12" s="17"/>
      <c r="I12" s="2"/>
      <c r="J12" s="2"/>
    </row>
    <row r="13" spans="1:11" x14ac:dyDescent="0.25">
      <c r="A13" s="8"/>
      <c r="B13" s="40">
        <v>98.3</v>
      </c>
      <c r="C13" s="30">
        <v>24</v>
      </c>
      <c r="D13" s="30"/>
      <c r="E13" s="10"/>
      <c r="F13" s="5"/>
      <c r="G13" s="3"/>
      <c r="H13" s="17"/>
      <c r="I13" s="2"/>
      <c r="J13" s="2"/>
    </row>
    <row r="14" spans="1:11" x14ac:dyDescent="0.25">
      <c r="A14" s="8"/>
      <c r="B14" s="40">
        <v>102.3</v>
      </c>
      <c r="C14" s="30">
        <v>0</v>
      </c>
      <c r="D14" s="30"/>
      <c r="E14" s="10"/>
      <c r="F14" s="5"/>
      <c r="G14" s="3"/>
      <c r="H14" s="17"/>
      <c r="I14" s="2"/>
      <c r="J14" s="2"/>
    </row>
    <row r="15" spans="1:11" x14ac:dyDescent="0.25">
      <c r="B15" s="40">
        <v>106.4</v>
      </c>
      <c r="C15" s="30">
        <v>0</v>
      </c>
      <c r="D15" s="30"/>
      <c r="E15" s="10"/>
      <c r="F15" s="5"/>
      <c r="G15" s="3"/>
    </row>
    <row r="16" spans="1:11" x14ac:dyDescent="0.25">
      <c r="A16" s="6"/>
      <c r="B16" s="8"/>
      <c r="C16" s="8"/>
      <c r="D16" s="8"/>
      <c r="E16" s="8"/>
      <c r="F16" s="8"/>
    </row>
    <row r="17" spans="1:11" x14ac:dyDescent="0.25">
      <c r="A17" s="8"/>
      <c r="B17" s="23" t="s">
        <v>98</v>
      </c>
      <c r="C17" s="8"/>
      <c r="D17" s="8"/>
      <c r="E17" s="8"/>
      <c r="F17" s="8"/>
    </row>
    <row r="18" spans="1:11" x14ac:dyDescent="0.25">
      <c r="A18" s="8"/>
      <c r="B18" s="23"/>
      <c r="C18" s="2"/>
      <c r="D18" s="2"/>
      <c r="E18" s="5"/>
      <c r="F18" s="3"/>
      <c r="G18" s="17"/>
      <c r="I18" s="2"/>
      <c r="J18" s="2"/>
      <c r="K18" s="2"/>
    </row>
    <row r="19" spans="1:11" x14ac:dyDescent="0.25">
      <c r="A19" s="8"/>
      <c r="B19" s="23"/>
      <c r="C19" s="2"/>
      <c r="D19" s="2"/>
      <c r="E19" s="5"/>
      <c r="F19" s="3"/>
      <c r="G19" s="17"/>
      <c r="I19" s="2"/>
      <c r="J19" s="2"/>
      <c r="K19" s="2"/>
    </row>
    <row r="20" spans="1:11" x14ac:dyDescent="0.25">
      <c r="A20" s="8"/>
      <c r="B20" s="2"/>
      <c r="C20" s="2"/>
      <c r="D20" s="2"/>
      <c r="E20" s="2"/>
      <c r="F20" s="3"/>
      <c r="I20" s="2"/>
      <c r="J20" s="2"/>
      <c r="K20" s="2"/>
    </row>
    <row r="21" spans="1:11" x14ac:dyDescent="0.25">
      <c r="C21" s="2"/>
      <c r="D21" s="2"/>
      <c r="E21" s="2"/>
    </row>
    <row r="22" spans="1:11" x14ac:dyDescent="0.25">
      <c r="A22" s="6"/>
      <c r="B22" s="8"/>
      <c r="C22" s="2"/>
      <c r="D22" s="2"/>
      <c r="E22" s="2"/>
      <c r="F22" s="8"/>
      <c r="H22" s="11"/>
    </row>
    <row r="23" spans="1:11" x14ac:dyDescent="0.25">
      <c r="A23" s="8"/>
      <c r="B23" s="8"/>
      <c r="C23" s="2"/>
      <c r="D23" s="2"/>
      <c r="E23" s="2"/>
      <c r="F23" s="8"/>
      <c r="H23" s="11"/>
    </row>
    <row r="24" spans="1:11" x14ac:dyDescent="0.25">
      <c r="A24" s="8"/>
      <c r="B24" s="2"/>
      <c r="C24" s="2"/>
      <c r="D24" s="2"/>
      <c r="E24" s="5"/>
      <c r="F24" s="3"/>
      <c r="G24" s="17"/>
      <c r="I24" s="2"/>
      <c r="J24" s="2"/>
      <c r="K24" s="2"/>
    </row>
    <row r="25" spans="1:11" x14ac:dyDescent="0.25">
      <c r="A25" s="8"/>
      <c r="B25" s="2"/>
      <c r="C25" s="2"/>
      <c r="D25" s="2"/>
      <c r="E25" s="5"/>
      <c r="F25" s="3"/>
      <c r="G25" s="18"/>
      <c r="I25" s="2"/>
      <c r="J25" s="2"/>
      <c r="K25" s="2"/>
    </row>
    <row r="26" spans="1:11" x14ac:dyDescent="0.25">
      <c r="A26" s="8"/>
      <c r="B26" s="2"/>
      <c r="C26" s="2"/>
      <c r="D26" s="2"/>
      <c r="E26" s="5"/>
      <c r="F26" s="3"/>
      <c r="I26" s="2"/>
      <c r="J26" s="2"/>
      <c r="K26" s="2"/>
    </row>
  </sheetData>
  <mergeCells count="1">
    <mergeCell ref="C3:E3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78BE-F115-4237-B3F8-9F03CF06B42D}">
  <dimension ref="A3"/>
  <sheetViews>
    <sheetView zoomScale="115" zoomScaleNormal="115" workbookViewId="0">
      <selection activeCell="E16" sqref="E16"/>
    </sheetView>
  </sheetViews>
  <sheetFormatPr defaultRowHeight="13.8" x14ac:dyDescent="0.25"/>
  <cols>
    <col min="2" max="2" width="19.88671875" customWidth="1"/>
    <col min="3" max="4" width="18.44140625" customWidth="1"/>
  </cols>
  <sheetData>
    <row r="3" spans="1:1" x14ac:dyDescent="0.25">
      <c r="A3" s="6" t="s">
        <v>170</v>
      </c>
    </row>
  </sheetData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2E4B-2E9D-495C-AF22-59B3AC9464EB}">
  <dimension ref="A2:K26"/>
  <sheetViews>
    <sheetView zoomScale="130" zoomScaleNormal="130" workbookViewId="0">
      <selection activeCell="C5" sqref="C5:G8"/>
    </sheetView>
  </sheetViews>
  <sheetFormatPr defaultRowHeight="13.8" x14ac:dyDescent="0.25"/>
  <cols>
    <col min="1" max="1" width="18.77734375" customWidth="1"/>
    <col min="2" max="4" width="16.77734375" customWidth="1"/>
  </cols>
  <sheetData>
    <row r="2" spans="1:11" x14ac:dyDescent="0.25">
      <c r="A2" s="8"/>
      <c r="B2" s="5"/>
      <c r="C2" s="5"/>
      <c r="D2" s="5"/>
      <c r="E2" s="3"/>
      <c r="F2" s="3"/>
    </row>
    <row r="3" spans="1:11" x14ac:dyDescent="0.25">
      <c r="A3" s="6" t="s">
        <v>117</v>
      </c>
      <c r="B3" s="6"/>
      <c r="C3" s="49" t="s">
        <v>96</v>
      </c>
      <c r="D3" s="49"/>
      <c r="E3" s="49"/>
      <c r="F3" s="49" t="s">
        <v>2</v>
      </c>
      <c r="G3" s="49"/>
      <c r="H3" s="3"/>
      <c r="I3" s="2"/>
      <c r="J3" s="2"/>
    </row>
    <row r="4" spans="1:11" x14ac:dyDescent="0.25">
      <c r="A4" s="8"/>
      <c r="B4" s="8" t="s">
        <v>31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  <c r="I4" s="2"/>
      <c r="J4" s="2"/>
      <c r="K4" s="2"/>
    </row>
    <row r="5" spans="1:11" x14ac:dyDescent="0.25">
      <c r="A5" s="7"/>
      <c r="B5" s="21" t="s">
        <v>1</v>
      </c>
      <c r="C5" s="3">
        <v>10.8</v>
      </c>
      <c r="D5" s="3">
        <v>10.7</v>
      </c>
      <c r="E5" s="3">
        <v>10.6</v>
      </c>
      <c r="F5" s="3">
        <f>AVERAGE(C5:E5)</f>
        <v>10.700000000000001</v>
      </c>
      <c r="G5" s="3">
        <f>STDEV(C5:E5)</f>
        <v>0.10000000000000053</v>
      </c>
      <c r="H5" s="18">
        <v>1.6000000000000001E-3</v>
      </c>
      <c r="I5" s="2"/>
      <c r="J5" s="2"/>
      <c r="K5" s="2"/>
    </row>
    <row r="6" spans="1:11" x14ac:dyDescent="0.25">
      <c r="A6" s="7"/>
      <c r="B6" s="8" t="s">
        <v>186</v>
      </c>
      <c r="C6" s="3">
        <v>141</v>
      </c>
      <c r="D6" s="3">
        <v>153</v>
      </c>
      <c r="E6" s="3">
        <v>156</v>
      </c>
      <c r="F6" s="3">
        <f t="shared" ref="F6:F8" si="0">AVERAGE(C6:E6)</f>
        <v>150</v>
      </c>
      <c r="G6" s="3">
        <f t="shared" ref="G6:G8" si="1">STDEV(C6:E6)</f>
        <v>7.9372539331937721</v>
      </c>
      <c r="H6" s="19">
        <v>1.6999999999999999E-3</v>
      </c>
      <c r="I6" s="2"/>
      <c r="J6" s="2"/>
      <c r="K6" s="2"/>
    </row>
    <row r="7" spans="1:11" x14ac:dyDescent="0.25">
      <c r="A7" s="7"/>
      <c r="B7" s="8" t="s">
        <v>187</v>
      </c>
      <c r="C7" s="3">
        <v>371</v>
      </c>
      <c r="D7" s="3">
        <v>397</v>
      </c>
      <c r="E7" s="3">
        <v>409</v>
      </c>
      <c r="F7" s="3">
        <f t="shared" si="0"/>
        <v>392.33333333333331</v>
      </c>
      <c r="G7" s="3">
        <f t="shared" si="1"/>
        <v>19.425069712444621</v>
      </c>
      <c r="H7" s="19">
        <v>1.6000000000000001E-3</v>
      </c>
    </row>
    <row r="8" spans="1:11" x14ac:dyDescent="0.25">
      <c r="B8" s="8" t="s">
        <v>188</v>
      </c>
      <c r="C8" s="3">
        <v>1835</v>
      </c>
      <c r="D8" s="3">
        <v>1883</v>
      </c>
      <c r="E8" s="3">
        <v>1727</v>
      </c>
      <c r="F8" s="3">
        <f t="shared" si="0"/>
        <v>1815</v>
      </c>
      <c r="G8" s="3">
        <f t="shared" si="1"/>
        <v>79.899937421752711</v>
      </c>
    </row>
    <row r="10" spans="1:11" x14ac:dyDescent="0.25">
      <c r="A10" s="6" t="s">
        <v>117</v>
      </c>
      <c r="B10" s="6"/>
      <c r="C10" s="49" t="s">
        <v>35</v>
      </c>
      <c r="D10" s="49"/>
      <c r="E10" s="49"/>
      <c r="F10" s="49" t="s">
        <v>2</v>
      </c>
      <c r="G10" s="49"/>
      <c r="H10" s="3"/>
    </row>
    <row r="11" spans="1:11" x14ac:dyDescent="0.25">
      <c r="A11" s="8"/>
      <c r="B11" s="8" t="s">
        <v>31</v>
      </c>
      <c r="C11" s="8" t="s">
        <v>5</v>
      </c>
      <c r="D11" s="8" t="s">
        <v>6</v>
      </c>
      <c r="E11" s="8" t="s">
        <v>7</v>
      </c>
      <c r="F11" s="8" t="s">
        <v>3</v>
      </c>
      <c r="G11" s="8" t="s">
        <v>4</v>
      </c>
      <c r="H11" s="8" t="s">
        <v>55</v>
      </c>
    </row>
    <row r="12" spans="1:11" x14ac:dyDescent="0.25">
      <c r="A12" s="8"/>
      <c r="B12" s="21" t="s">
        <v>1</v>
      </c>
      <c r="C12" s="3">
        <v>0.92</v>
      </c>
      <c r="D12" s="3">
        <v>0.82</v>
      </c>
      <c r="E12" s="3">
        <v>0.68</v>
      </c>
      <c r="F12" s="3">
        <f>AVERAGE(C12:E12)</f>
        <v>0.80666666666666664</v>
      </c>
      <c r="G12" s="3">
        <f>STDEV(C12:E12)</f>
        <v>0.12055427546683443</v>
      </c>
      <c r="H12" s="17" t="s">
        <v>56</v>
      </c>
      <c r="I12" s="2"/>
      <c r="J12" s="2"/>
    </row>
    <row r="13" spans="1:11" x14ac:dyDescent="0.25">
      <c r="A13" s="8"/>
      <c r="B13" s="8" t="s">
        <v>186</v>
      </c>
      <c r="C13" s="3">
        <v>7.39</v>
      </c>
      <c r="D13" s="3">
        <v>8.02</v>
      </c>
      <c r="E13" s="3">
        <v>7.96</v>
      </c>
      <c r="F13" s="3">
        <f t="shared" ref="F13:F15" si="2">AVERAGE(C13:E13)</f>
        <v>7.79</v>
      </c>
      <c r="G13" s="3">
        <f t="shared" ref="G13:G15" si="3">STDEV(C13:E13)</f>
        <v>0.34770677301427422</v>
      </c>
      <c r="H13" s="17" t="s">
        <v>56</v>
      </c>
      <c r="I13" s="2"/>
      <c r="J13" s="2"/>
    </row>
    <row r="14" spans="1:11" x14ac:dyDescent="0.25">
      <c r="A14" s="8"/>
      <c r="B14" s="8" t="s">
        <v>187</v>
      </c>
      <c r="C14" s="3">
        <v>16.100000000000001</v>
      </c>
      <c r="D14" s="3">
        <v>15.9</v>
      </c>
      <c r="E14" s="3">
        <v>16.8</v>
      </c>
      <c r="F14" s="3">
        <f t="shared" si="2"/>
        <v>16.266666666666666</v>
      </c>
      <c r="G14" s="3">
        <f t="shared" si="3"/>
        <v>0.47258156262526085</v>
      </c>
      <c r="H14" s="17" t="s">
        <v>56</v>
      </c>
      <c r="I14" s="2"/>
      <c r="J14" s="2"/>
    </row>
    <row r="15" spans="1:11" x14ac:dyDescent="0.25">
      <c r="B15" s="8" t="s">
        <v>188</v>
      </c>
      <c r="C15" s="3">
        <v>44.8</v>
      </c>
      <c r="D15" s="3">
        <v>44.5</v>
      </c>
      <c r="E15" s="3">
        <v>45.4</v>
      </c>
      <c r="F15" s="3">
        <f t="shared" si="2"/>
        <v>44.9</v>
      </c>
      <c r="G15" s="3">
        <f t="shared" si="3"/>
        <v>0.45825756949558355</v>
      </c>
    </row>
    <row r="16" spans="1:11" x14ac:dyDescent="0.25">
      <c r="A16" s="6"/>
      <c r="B16" s="8"/>
      <c r="C16" s="8"/>
      <c r="D16" s="8"/>
      <c r="E16" s="8"/>
      <c r="F16" s="8"/>
    </row>
    <row r="17" spans="1:11" x14ac:dyDescent="0.25">
      <c r="A17" s="8"/>
      <c r="B17" s="8"/>
      <c r="C17" s="8"/>
      <c r="D17" s="8"/>
      <c r="E17" s="8"/>
      <c r="F17" s="8"/>
    </row>
    <row r="18" spans="1:11" x14ac:dyDescent="0.25">
      <c r="A18" s="8"/>
      <c r="B18" s="23" t="s">
        <v>98</v>
      </c>
      <c r="C18" s="2"/>
      <c r="D18" s="2"/>
      <c r="E18" s="5"/>
      <c r="F18" s="3"/>
      <c r="G18" s="17"/>
      <c r="I18" s="2"/>
      <c r="J18" s="2"/>
      <c r="K18" s="2"/>
    </row>
    <row r="19" spans="1:11" x14ac:dyDescent="0.25">
      <c r="A19" s="8"/>
      <c r="B19" s="23" t="s">
        <v>99</v>
      </c>
      <c r="C19" s="2"/>
      <c r="D19" s="2"/>
      <c r="E19" s="5"/>
      <c r="F19" s="3"/>
      <c r="G19" s="17"/>
      <c r="I19" s="2"/>
      <c r="J19" s="2"/>
      <c r="K19" s="2"/>
    </row>
    <row r="20" spans="1:11" x14ac:dyDescent="0.25">
      <c r="A20" s="8"/>
      <c r="B20" s="2"/>
      <c r="C20" s="2"/>
      <c r="D20" s="2"/>
      <c r="E20" s="2"/>
      <c r="F20" s="3"/>
      <c r="I20" s="2"/>
      <c r="J20" s="2"/>
      <c r="K20" s="2"/>
    </row>
    <row r="21" spans="1:11" x14ac:dyDescent="0.25">
      <c r="C21" s="2"/>
      <c r="D21" s="2"/>
      <c r="E21" s="2"/>
    </row>
    <row r="22" spans="1:11" x14ac:dyDescent="0.25">
      <c r="A22" s="6"/>
      <c r="B22" s="8"/>
      <c r="C22" s="2"/>
      <c r="D22" s="2"/>
      <c r="E22" s="2"/>
      <c r="F22" s="8"/>
      <c r="H22" s="11"/>
    </row>
    <row r="23" spans="1:11" x14ac:dyDescent="0.25">
      <c r="A23" s="8"/>
      <c r="B23" s="8"/>
      <c r="C23" s="2"/>
      <c r="D23" s="2"/>
      <c r="E23" s="2"/>
      <c r="F23" s="8"/>
      <c r="H23" s="11"/>
    </row>
    <row r="24" spans="1:11" x14ac:dyDescent="0.25">
      <c r="A24" s="8"/>
      <c r="B24" s="2"/>
      <c r="C24" s="2"/>
      <c r="D24" s="2"/>
      <c r="E24" s="5"/>
      <c r="F24" s="3"/>
      <c r="G24" s="17"/>
      <c r="I24" s="2"/>
      <c r="J24" s="2"/>
      <c r="K24" s="2"/>
    </row>
    <row r="25" spans="1:11" x14ac:dyDescent="0.25">
      <c r="A25" s="8"/>
      <c r="B25" s="2"/>
      <c r="C25" s="2"/>
      <c r="D25" s="2"/>
      <c r="E25" s="5"/>
      <c r="F25" s="3"/>
      <c r="G25" s="18"/>
      <c r="I25" s="2"/>
      <c r="J25" s="2"/>
      <c r="K25" s="2"/>
    </row>
    <row r="26" spans="1:11" x14ac:dyDescent="0.25">
      <c r="A26" s="8"/>
      <c r="B26" s="2"/>
      <c r="C26" s="2"/>
      <c r="D26" s="2"/>
      <c r="E26" s="5"/>
      <c r="F26" s="3"/>
      <c r="I26" s="2"/>
      <c r="J26" s="2"/>
      <c r="K26" s="2"/>
    </row>
  </sheetData>
  <mergeCells count="4">
    <mergeCell ref="C3:E3"/>
    <mergeCell ref="F3:G3"/>
    <mergeCell ref="C10:E10"/>
    <mergeCell ref="F10:G10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EE6E-7D7D-407B-9DA3-4EB9B5CB71DC}">
  <dimension ref="A2:K26"/>
  <sheetViews>
    <sheetView zoomScale="130" zoomScaleNormal="130" workbookViewId="0">
      <selection activeCell="C5" sqref="C5:G10"/>
    </sheetView>
  </sheetViews>
  <sheetFormatPr defaultRowHeight="13.8" x14ac:dyDescent="0.25"/>
  <cols>
    <col min="1" max="1" width="18.77734375" customWidth="1"/>
    <col min="2" max="4" width="16.77734375" customWidth="1"/>
  </cols>
  <sheetData>
    <row r="2" spans="1:11" x14ac:dyDescent="0.25">
      <c r="A2" s="8"/>
      <c r="B2" s="5"/>
      <c r="C2" s="5"/>
      <c r="D2" s="5"/>
      <c r="E2" s="3"/>
      <c r="F2" s="3"/>
    </row>
    <row r="3" spans="1:11" x14ac:dyDescent="0.25">
      <c r="A3" s="6" t="s">
        <v>118</v>
      </c>
      <c r="B3" s="8"/>
      <c r="C3" s="54" t="s">
        <v>103</v>
      </c>
      <c r="D3" s="54"/>
      <c r="E3" s="54"/>
      <c r="F3" s="7" t="s">
        <v>2</v>
      </c>
      <c r="G3" s="7"/>
      <c r="I3" s="2"/>
      <c r="J3" s="2"/>
    </row>
    <row r="4" spans="1:11" ht="30" customHeight="1" x14ac:dyDescent="0.25">
      <c r="B4" s="15" t="s">
        <v>102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  <c r="I4" s="2"/>
      <c r="J4" s="2"/>
      <c r="K4" s="2"/>
    </row>
    <row r="5" spans="1:11" x14ac:dyDescent="0.25">
      <c r="A5" s="52" t="s">
        <v>100</v>
      </c>
      <c r="B5" s="8">
        <v>1</v>
      </c>
      <c r="C5" s="4">
        <v>85.213840000000005</v>
      </c>
      <c r="D5" s="4">
        <v>90.886790000000005</v>
      </c>
      <c r="E5" s="4">
        <v>90.893079999999998</v>
      </c>
      <c r="F5" s="4">
        <f>AVERAGE(C5:E5)</f>
        <v>88.99790333333334</v>
      </c>
      <c r="G5" s="4">
        <f>STDEV(C5:E5)</f>
        <v>3.2770964853103299</v>
      </c>
      <c r="H5" s="22">
        <v>2.5920000000000001E-3</v>
      </c>
      <c r="I5" s="2"/>
      <c r="J5" s="2"/>
      <c r="K5" s="2"/>
    </row>
    <row r="6" spans="1:11" x14ac:dyDescent="0.25">
      <c r="A6" s="51"/>
      <c r="B6" s="8">
        <v>2</v>
      </c>
      <c r="C6" s="4">
        <v>69.232699999999994</v>
      </c>
      <c r="D6" s="4">
        <v>81.962260000000001</v>
      </c>
      <c r="E6" s="4">
        <v>75.597480000000004</v>
      </c>
      <c r="F6" s="4">
        <f t="shared" ref="F6:F10" si="0">AVERAGE(C6:E6)</f>
        <v>75.597480000000004</v>
      </c>
      <c r="G6" s="4">
        <f t="shared" ref="G6:G10" si="1">STDEV(C6:E6)</f>
        <v>6.3647800000000032</v>
      </c>
      <c r="H6" s="18">
        <v>2.3774E-2</v>
      </c>
      <c r="I6" s="2"/>
      <c r="J6" s="2"/>
      <c r="K6" s="2"/>
    </row>
    <row r="7" spans="1:11" x14ac:dyDescent="0.25">
      <c r="A7" s="51"/>
      <c r="B7" s="8">
        <v>4</v>
      </c>
      <c r="C7" s="4">
        <v>73.786159999999995</v>
      </c>
      <c r="D7" s="4">
        <v>78.811319999999995</v>
      </c>
      <c r="E7" s="4">
        <v>67.295599999999993</v>
      </c>
      <c r="F7" s="4">
        <f t="shared" si="0"/>
        <v>73.297693333333328</v>
      </c>
      <c r="G7" s="4">
        <f t="shared" si="1"/>
        <v>5.7733786938787715</v>
      </c>
      <c r="H7" s="18">
        <v>3.0821000000000001E-2</v>
      </c>
    </row>
    <row r="8" spans="1:11" x14ac:dyDescent="0.25">
      <c r="A8" s="51" t="s">
        <v>101</v>
      </c>
      <c r="B8" s="8">
        <v>1</v>
      </c>
      <c r="C8" s="4">
        <v>61.893079999999998</v>
      </c>
      <c r="D8" s="4">
        <v>71.364779999999996</v>
      </c>
      <c r="E8" s="4">
        <v>66.937110000000004</v>
      </c>
      <c r="F8" s="4">
        <f t="shared" si="0"/>
        <v>66.731656666666666</v>
      </c>
      <c r="G8" s="4">
        <f t="shared" si="1"/>
        <v>4.7391912312791646</v>
      </c>
      <c r="H8" s="12"/>
    </row>
    <row r="9" spans="1:11" x14ac:dyDescent="0.25">
      <c r="A9" s="51"/>
      <c r="B9" s="8">
        <v>2</v>
      </c>
      <c r="C9" s="4">
        <v>61.71069</v>
      </c>
      <c r="D9" s="4">
        <v>63.408810000000003</v>
      </c>
      <c r="E9" s="4">
        <v>62.150939999999999</v>
      </c>
      <c r="F9" s="4">
        <f t="shared" si="0"/>
        <v>62.423480000000005</v>
      </c>
      <c r="G9" s="4">
        <f t="shared" si="1"/>
        <v>0.88125559419501165</v>
      </c>
      <c r="H9" s="19"/>
    </row>
    <row r="10" spans="1:11" x14ac:dyDescent="0.25">
      <c r="A10" s="51"/>
      <c r="B10" s="8">
        <v>4</v>
      </c>
      <c r="C10" s="4">
        <v>58.761009999999999</v>
      </c>
      <c r="D10" s="4">
        <v>63.226419999999997</v>
      </c>
      <c r="E10" s="4">
        <v>62.509430000000002</v>
      </c>
      <c r="F10" s="4">
        <f t="shared" si="0"/>
        <v>61.498953333333333</v>
      </c>
      <c r="G10" s="4">
        <f t="shared" si="1"/>
        <v>2.398076090834762</v>
      </c>
      <c r="H10" s="19"/>
    </row>
    <row r="11" spans="1:11" x14ac:dyDescent="0.25">
      <c r="A11" s="8"/>
      <c r="B11" s="8"/>
      <c r="C11" s="8"/>
      <c r="D11" s="8"/>
      <c r="E11" s="8"/>
      <c r="F11" s="8"/>
      <c r="G11" s="8"/>
      <c r="H11" s="8"/>
    </row>
    <row r="12" spans="1:11" x14ac:dyDescent="0.25">
      <c r="A12" s="8"/>
      <c r="B12" s="21"/>
      <c r="C12" s="10"/>
      <c r="D12" s="10"/>
      <c r="E12" s="10"/>
      <c r="F12" s="5"/>
      <c r="G12" s="3"/>
      <c r="H12" s="17"/>
      <c r="I12" s="2"/>
      <c r="J12" s="2"/>
    </row>
    <row r="13" spans="1:11" x14ac:dyDescent="0.25">
      <c r="A13" s="8"/>
      <c r="B13" s="23" t="s">
        <v>98</v>
      </c>
      <c r="C13" s="10"/>
      <c r="D13" s="10"/>
      <c r="E13" s="10"/>
      <c r="F13" s="5"/>
      <c r="G13" s="3"/>
      <c r="H13" s="17"/>
      <c r="I13" s="2"/>
      <c r="J13" s="2"/>
    </row>
    <row r="14" spans="1:11" x14ac:dyDescent="0.25">
      <c r="A14" s="8"/>
      <c r="B14" s="23" t="s">
        <v>99</v>
      </c>
      <c r="C14" s="10"/>
      <c r="D14" s="10"/>
      <c r="E14" s="10"/>
      <c r="F14" s="5"/>
      <c r="G14" s="3"/>
      <c r="H14" s="17"/>
      <c r="I14" s="2"/>
      <c r="J14" s="2"/>
    </row>
    <row r="15" spans="1:11" x14ac:dyDescent="0.25">
      <c r="B15" s="8"/>
      <c r="C15" s="10"/>
      <c r="D15" s="10"/>
      <c r="E15" s="10"/>
      <c r="F15" s="5"/>
      <c r="G15" s="3"/>
    </row>
    <row r="16" spans="1:11" x14ac:dyDescent="0.25">
      <c r="A16" s="6"/>
      <c r="B16" s="8"/>
      <c r="C16" s="8"/>
      <c r="D16" s="8"/>
      <c r="E16" s="8"/>
      <c r="F16" s="8"/>
    </row>
    <row r="17" spans="1:11" x14ac:dyDescent="0.25">
      <c r="A17" s="8"/>
      <c r="B17" s="8"/>
      <c r="C17" s="8"/>
      <c r="D17" s="8"/>
      <c r="E17" s="8"/>
      <c r="F17" s="8"/>
    </row>
    <row r="18" spans="1:11" x14ac:dyDescent="0.25">
      <c r="A18" s="8"/>
      <c r="B18" s="23"/>
      <c r="C18" s="2"/>
      <c r="D18" s="2"/>
      <c r="E18" s="5"/>
      <c r="F18" s="3"/>
      <c r="G18" s="17"/>
      <c r="I18" s="2"/>
      <c r="J18" s="2"/>
      <c r="K18" s="2"/>
    </row>
    <row r="19" spans="1:11" x14ac:dyDescent="0.25">
      <c r="A19" s="8"/>
      <c r="B19" s="23"/>
      <c r="C19" s="2"/>
      <c r="D19" s="2"/>
      <c r="E19" s="5"/>
      <c r="F19" s="3"/>
      <c r="G19" s="17"/>
      <c r="I19" s="2"/>
      <c r="J19" s="2"/>
      <c r="K19" s="2"/>
    </row>
    <row r="20" spans="1:11" x14ac:dyDescent="0.25">
      <c r="A20" s="8"/>
      <c r="B20" s="2"/>
      <c r="C20" s="2"/>
      <c r="D20" s="2"/>
      <c r="E20" s="2"/>
      <c r="F20" s="3"/>
      <c r="I20" s="2"/>
      <c r="J20" s="2"/>
      <c r="K20" s="2"/>
    </row>
    <row r="21" spans="1:11" x14ac:dyDescent="0.25">
      <c r="C21" s="2"/>
      <c r="D21" s="2"/>
      <c r="E21" s="2"/>
    </row>
    <row r="22" spans="1:11" x14ac:dyDescent="0.25">
      <c r="A22" s="6"/>
      <c r="B22" s="8"/>
      <c r="C22" s="2"/>
      <c r="D22" s="2"/>
      <c r="E22" s="2"/>
      <c r="F22" s="8"/>
      <c r="H22" s="11"/>
    </row>
    <row r="23" spans="1:11" x14ac:dyDescent="0.25">
      <c r="A23" s="8"/>
      <c r="B23" s="8"/>
      <c r="C23" s="2"/>
      <c r="D23" s="2"/>
      <c r="E23" s="2"/>
      <c r="F23" s="8"/>
      <c r="H23" s="11"/>
    </row>
    <row r="24" spans="1:11" x14ac:dyDescent="0.25">
      <c r="A24" s="8"/>
      <c r="B24" s="2"/>
      <c r="C24" s="2"/>
      <c r="D24" s="2"/>
      <c r="E24" s="5"/>
      <c r="F24" s="3"/>
      <c r="G24" s="17"/>
      <c r="I24" s="2"/>
      <c r="J24" s="2"/>
      <c r="K24" s="2"/>
    </row>
    <row r="25" spans="1:11" x14ac:dyDescent="0.25">
      <c r="A25" s="8"/>
      <c r="B25" s="2"/>
      <c r="C25" s="2"/>
      <c r="D25" s="2"/>
      <c r="E25" s="5"/>
      <c r="F25" s="3"/>
      <c r="G25" s="18"/>
      <c r="I25" s="2"/>
      <c r="J25" s="2"/>
      <c r="K25" s="2"/>
    </row>
    <row r="26" spans="1:11" x14ac:dyDescent="0.25">
      <c r="A26" s="8"/>
      <c r="B26" s="2"/>
      <c r="C26" s="2"/>
      <c r="D26" s="2"/>
      <c r="E26" s="5"/>
      <c r="F26" s="3"/>
      <c r="I26" s="2"/>
      <c r="J26" s="2"/>
      <c r="K26" s="2"/>
    </row>
  </sheetData>
  <mergeCells count="3">
    <mergeCell ref="C3:E3"/>
    <mergeCell ref="A5:A7"/>
    <mergeCell ref="A8:A10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CFAA-0DDD-4002-A379-CC8E97BAA78E}">
  <dimension ref="A3:L36"/>
  <sheetViews>
    <sheetView zoomScale="130" zoomScaleNormal="130" workbookViewId="0">
      <selection activeCell="C26" sqref="C26"/>
    </sheetView>
  </sheetViews>
  <sheetFormatPr defaultRowHeight="13.8" x14ac:dyDescent="0.25"/>
  <cols>
    <col min="1" max="1" width="18.77734375" customWidth="1"/>
    <col min="2" max="2" width="28.88671875" customWidth="1"/>
    <col min="3" max="4" width="16.77734375" customWidth="1"/>
  </cols>
  <sheetData>
    <row r="3" spans="1:12" x14ac:dyDescent="0.25">
      <c r="A3" s="6" t="s">
        <v>119</v>
      </c>
      <c r="B3" s="6"/>
      <c r="C3" s="49" t="s">
        <v>110</v>
      </c>
      <c r="D3" s="49"/>
      <c r="E3" s="49"/>
      <c r="F3" s="49" t="s">
        <v>2</v>
      </c>
      <c r="G3" s="49"/>
      <c r="H3" s="3"/>
    </row>
    <row r="4" spans="1:12" x14ac:dyDescent="0.25">
      <c r="B4" s="8" t="s">
        <v>0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</row>
    <row r="5" spans="1:12" x14ac:dyDescent="0.25">
      <c r="B5" s="8" t="s">
        <v>1</v>
      </c>
      <c r="C5" s="3">
        <v>199</v>
      </c>
      <c r="D5" s="3">
        <v>221</v>
      </c>
      <c r="E5" s="3">
        <v>265</v>
      </c>
      <c r="F5" s="3">
        <f>AVERAGE(C5:E5)</f>
        <v>228.33333333333334</v>
      </c>
      <c r="G5" s="3">
        <f>STDEV(C5:E5)</f>
        <v>33.605555096342755</v>
      </c>
      <c r="H5" s="17" t="s">
        <v>56</v>
      </c>
    </row>
    <row r="6" spans="1:12" x14ac:dyDescent="0.25">
      <c r="B6" s="8" t="s">
        <v>189</v>
      </c>
      <c r="C6" s="3">
        <v>270</v>
      </c>
      <c r="D6" s="3">
        <v>242</v>
      </c>
      <c r="E6" s="3">
        <v>247</v>
      </c>
      <c r="F6" s="3">
        <f t="shared" ref="F6:F7" si="0">AVERAGE(C6:E6)</f>
        <v>253</v>
      </c>
      <c r="G6" s="3">
        <f t="shared" ref="G6:G7" si="1">STDEV(C6:E6)</f>
        <v>14.933184523068078</v>
      </c>
      <c r="H6" s="18">
        <v>2.0000000000000001E-4</v>
      </c>
    </row>
    <row r="7" spans="1:12" x14ac:dyDescent="0.25">
      <c r="B7" s="8" t="s">
        <v>190</v>
      </c>
      <c r="C7" s="3">
        <v>443</v>
      </c>
      <c r="D7" s="3">
        <v>416</v>
      </c>
      <c r="E7" s="3">
        <v>446</v>
      </c>
      <c r="F7" s="3">
        <f t="shared" si="0"/>
        <v>435</v>
      </c>
      <c r="G7" s="3">
        <f t="shared" si="1"/>
        <v>16.522711641858304</v>
      </c>
      <c r="H7" s="19"/>
    </row>
    <row r="8" spans="1:12" x14ac:dyDescent="0.25">
      <c r="B8" s="8"/>
      <c r="C8" s="2"/>
      <c r="D8" s="2"/>
      <c r="E8" s="2"/>
      <c r="F8" s="5"/>
      <c r="G8" s="3"/>
      <c r="H8" s="19"/>
    </row>
    <row r="9" spans="1:12" x14ac:dyDescent="0.25">
      <c r="A9" s="6" t="s">
        <v>120</v>
      </c>
      <c r="B9" s="6"/>
      <c r="C9" s="49" t="s">
        <v>25</v>
      </c>
      <c r="D9" s="49"/>
      <c r="E9" s="49"/>
      <c r="F9" s="49" t="s">
        <v>2</v>
      </c>
      <c r="G9" s="49"/>
      <c r="H9" s="3"/>
    </row>
    <row r="10" spans="1:12" x14ac:dyDescent="0.25">
      <c r="B10" s="8" t="s">
        <v>0</v>
      </c>
      <c r="C10" s="8" t="s">
        <v>5</v>
      </c>
      <c r="D10" s="8" t="s">
        <v>6</v>
      </c>
      <c r="E10" s="8" t="s">
        <v>7</v>
      </c>
      <c r="F10" s="8" t="s">
        <v>3</v>
      </c>
      <c r="G10" s="8" t="s">
        <v>4</v>
      </c>
      <c r="H10" s="8" t="s">
        <v>55</v>
      </c>
      <c r="J10" s="2"/>
      <c r="K10" s="2"/>
      <c r="L10" s="2"/>
    </row>
    <row r="11" spans="1:12" x14ac:dyDescent="0.25">
      <c r="B11" s="8" t="s">
        <v>1</v>
      </c>
      <c r="C11" s="3">
        <v>66</v>
      </c>
      <c r="D11" s="3">
        <v>111</v>
      </c>
      <c r="E11" s="3">
        <v>149</v>
      </c>
      <c r="F11" s="3">
        <f>AVERAGE(C11:E11)</f>
        <v>108.66666666666667</v>
      </c>
      <c r="G11" s="3">
        <f>STDEV(C11:E11)</f>
        <v>41.549167661137716</v>
      </c>
      <c r="H11" s="17" t="s">
        <v>56</v>
      </c>
      <c r="J11" s="2"/>
      <c r="K11" s="2"/>
      <c r="L11" s="2"/>
    </row>
    <row r="12" spans="1:12" x14ac:dyDescent="0.25">
      <c r="B12" s="8" t="s">
        <v>189</v>
      </c>
      <c r="C12" s="3">
        <v>1256</v>
      </c>
      <c r="D12" s="3">
        <v>1588</v>
      </c>
      <c r="E12" s="3">
        <v>1590</v>
      </c>
      <c r="F12" s="3">
        <f t="shared" ref="F12:F13" si="2">AVERAGE(C12:E12)</f>
        <v>1478</v>
      </c>
      <c r="G12" s="3">
        <f t="shared" ref="G12:G13" si="3">STDEV(C12:E12)</f>
        <v>192.26024029944412</v>
      </c>
      <c r="H12" s="17" t="s">
        <v>56</v>
      </c>
      <c r="J12" s="2"/>
      <c r="K12" s="2"/>
      <c r="L12" s="2"/>
    </row>
    <row r="13" spans="1:12" x14ac:dyDescent="0.25">
      <c r="B13" s="8" t="s">
        <v>190</v>
      </c>
      <c r="C13" s="3">
        <v>3823</v>
      </c>
      <c r="D13" s="3">
        <v>3407</v>
      </c>
      <c r="E13" s="3">
        <v>3655</v>
      </c>
      <c r="F13" s="3">
        <f t="shared" si="2"/>
        <v>3628.3333333333335</v>
      </c>
      <c r="G13" s="3">
        <f t="shared" si="3"/>
        <v>209.2781243544899</v>
      </c>
      <c r="H13" s="19"/>
    </row>
    <row r="14" spans="1:12" x14ac:dyDescent="0.25">
      <c r="A14" s="8"/>
      <c r="B14" s="5"/>
      <c r="C14" s="5"/>
      <c r="D14" s="5"/>
      <c r="E14" s="3"/>
      <c r="F14" s="3"/>
    </row>
    <row r="15" spans="1:12" x14ac:dyDescent="0.25">
      <c r="A15" s="6" t="s">
        <v>121</v>
      </c>
      <c r="B15" s="6"/>
      <c r="C15" s="49" t="s">
        <v>24</v>
      </c>
      <c r="D15" s="49"/>
      <c r="E15" s="49"/>
      <c r="F15" s="49" t="s">
        <v>2</v>
      </c>
      <c r="G15" s="49"/>
      <c r="H15" s="3"/>
      <c r="I15" s="2"/>
      <c r="J15" s="2"/>
    </row>
    <row r="16" spans="1:12" x14ac:dyDescent="0.25">
      <c r="A16" s="8"/>
      <c r="B16" s="8" t="s">
        <v>0</v>
      </c>
      <c r="C16" s="8" t="s">
        <v>5</v>
      </c>
      <c r="D16" s="8" t="s">
        <v>6</v>
      </c>
      <c r="E16" s="8" t="s">
        <v>7</v>
      </c>
      <c r="F16" s="8" t="s">
        <v>3</v>
      </c>
      <c r="G16" s="8" t="s">
        <v>4</v>
      </c>
      <c r="H16" s="8" t="s">
        <v>55</v>
      </c>
      <c r="I16" s="2"/>
      <c r="J16" s="2"/>
      <c r="K16" s="2"/>
    </row>
    <row r="17" spans="1:12" x14ac:dyDescent="0.25">
      <c r="A17" s="7"/>
      <c r="B17" s="8" t="s">
        <v>1</v>
      </c>
      <c r="C17" s="3">
        <v>245</v>
      </c>
      <c r="D17" s="3">
        <v>234</v>
      </c>
      <c r="E17" s="3">
        <v>249</v>
      </c>
      <c r="F17" s="3">
        <f>AVERAGE(C17:E17)</f>
        <v>242.66666666666666</v>
      </c>
      <c r="G17" s="3">
        <f>STDEV(C17:E17)</f>
        <v>7.7674534651540288</v>
      </c>
      <c r="H17" s="17" t="s">
        <v>56</v>
      </c>
      <c r="I17" s="2"/>
      <c r="J17" s="2"/>
      <c r="K17" s="2"/>
      <c r="L17" s="2"/>
    </row>
    <row r="18" spans="1:12" x14ac:dyDescent="0.25">
      <c r="A18" s="7"/>
      <c r="B18" s="8" t="s">
        <v>190</v>
      </c>
      <c r="C18" s="3">
        <v>554</v>
      </c>
      <c r="D18" s="3">
        <v>561</v>
      </c>
      <c r="E18" s="3">
        <v>563</v>
      </c>
      <c r="F18" s="3">
        <f t="shared" ref="F18:F19" si="4">AVERAGE(C18:E18)</f>
        <v>559.33333333333337</v>
      </c>
      <c r="G18" s="3">
        <f t="shared" ref="G18:G19" si="5">STDEV(C18:E18)</f>
        <v>4.7258156262526079</v>
      </c>
      <c r="H18" s="17" t="s">
        <v>56</v>
      </c>
      <c r="I18" s="2"/>
      <c r="J18" s="2"/>
      <c r="K18" s="2"/>
      <c r="L18" s="2"/>
    </row>
    <row r="19" spans="1:12" x14ac:dyDescent="0.25">
      <c r="A19" s="7"/>
      <c r="B19" s="8" t="s">
        <v>200</v>
      </c>
      <c r="C19" s="3">
        <v>391</v>
      </c>
      <c r="D19" s="3">
        <v>375</v>
      </c>
      <c r="E19" s="3">
        <v>371</v>
      </c>
      <c r="F19" s="3">
        <f t="shared" si="4"/>
        <v>379</v>
      </c>
      <c r="G19" s="3">
        <f t="shared" si="5"/>
        <v>10.583005244258363</v>
      </c>
      <c r="H19" s="19"/>
      <c r="J19" s="2"/>
      <c r="K19" s="2"/>
      <c r="L19" s="2"/>
    </row>
    <row r="21" spans="1:12" x14ac:dyDescent="0.25">
      <c r="A21" s="6" t="s">
        <v>122</v>
      </c>
      <c r="B21" s="6"/>
      <c r="C21" s="49" t="s">
        <v>24</v>
      </c>
      <c r="D21" s="49"/>
      <c r="E21" s="49"/>
      <c r="F21" s="49" t="s">
        <v>2</v>
      </c>
      <c r="G21" s="49"/>
      <c r="H21" s="3"/>
    </row>
    <row r="22" spans="1:12" x14ac:dyDescent="0.25">
      <c r="A22" s="8"/>
      <c r="B22" s="8" t="s">
        <v>31</v>
      </c>
      <c r="C22" s="8" t="s">
        <v>5</v>
      </c>
      <c r="D22" s="8" t="s">
        <v>6</v>
      </c>
      <c r="E22" s="8" t="s">
        <v>7</v>
      </c>
      <c r="F22" s="8" t="s">
        <v>3</v>
      </c>
      <c r="G22" s="8" t="s">
        <v>4</v>
      </c>
      <c r="H22" s="8" t="s">
        <v>55</v>
      </c>
    </row>
    <row r="23" spans="1:12" x14ac:dyDescent="0.25">
      <c r="A23" s="8"/>
      <c r="B23" s="8" t="s">
        <v>1</v>
      </c>
      <c r="C23" s="3">
        <v>285</v>
      </c>
      <c r="D23" s="3">
        <v>277</v>
      </c>
      <c r="E23" s="3">
        <v>268</v>
      </c>
      <c r="F23" s="3">
        <f>AVERAGE(C23:E23)</f>
        <v>276.66666666666669</v>
      </c>
      <c r="G23" s="3">
        <f>STDEV(C23:E23)</f>
        <v>8.5049005481153834</v>
      </c>
      <c r="H23" s="17" t="s">
        <v>56</v>
      </c>
      <c r="I23" s="2"/>
      <c r="J23" s="2"/>
    </row>
    <row r="24" spans="1:12" x14ac:dyDescent="0.25">
      <c r="A24" s="8"/>
      <c r="B24" s="8" t="s">
        <v>190</v>
      </c>
      <c r="C24" s="3">
        <v>839</v>
      </c>
      <c r="D24" s="3">
        <v>857</v>
      </c>
      <c r="E24" s="3">
        <v>809</v>
      </c>
      <c r="F24" s="3">
        <f t="shared" ref="F24:F25" si="6">AVERAGE(C24:E24)</f>
        <v>835</v>
      </c>
      <c r="G24" s="3">
        <f t="shared" ref="G24:G25" si="7">STDEV(C24:E24)</f>
        <v>24.248711305964282</v>
      </c>
      <c r="H24" s="19">
        <v>0.32550000000000001</v>
      </c>
      <c r="I24" s="2"/>
      <c r="J24" s="2"/>
    </row>
    <row r="25" spans="1:12" x14ac:dyDescent="0.25">
      <c r="A25" s="8"/>
      <c r="B25" s="8" t="s">
        <v>199</v>
      </c>
      <c r="C25" s="3">
        <v>841</v>
      </c>
      <c r="D25" s="3">
        <v>778</v>
      </c>
      <c r="E25" s="3">
        <v>793</v>
      </c>
      <c r="F25" s="3">
        <f t="shared" si="6"/>
        <v>804</v>
      </c>
      <c r="G25" s="3">
        <f t="shared" si="7"/>
        <v>32.908965343808667</v>
      </c>
      <c r="H25" s="17"/>
      <c r="I25" s="2"/>
      <c r="J25" s="2"/>
    </row>
    <row r="26" spans="1:12" x14ac:dyDescent="0.25">
      <c r="B26" s="8"/>
      <c r="C26" s="10"/>
      <c r="D26" s="10"/>
      <c r="E26" s="10"/>
      <c r="F26" s="5"/>
      <c r="G26" s="3"/>
    </row>
    <row r="27" spans="1:12" x14ac:dyDescent="0.25">
      <c r="A27" s="8"/>
      <c r="B27" s="8"/>
      <c r="C27" s="8"/>
      <c r="D27" s="8"/>
      <c r="E27" s="8"/>
      <c r="F27" s="8"/>
    </row>
    <row r="28" spans="1:12" x14ac:dyDescent="0.25">
      <c r="A28" s="8"/>
      <c r="B28" s="23" t="s">
        <v>98</v>
      </c>
      <c r="C28" s="2"/>
      <c r="D28" s="2"/>
      <c r="E28" s="5"/>
      <c r="F28" s="2"/>
      <c r="G28" s="2"/>
      <c r="H28" s="2"/>
      <c r="I28" s="2"/>
      <c r="J28" s="2"/>
      <c r="K28" s="2"/>
    </row>
    <row r="29" spans="1:12" x14ac:dyDescent="0.25">
      <c r="A29" s="8"/>
      <c r="B29" s="23" t="s">
        <v>99</v>
      </c>
      <c r="C29" s="2"/>
      <c r="D29" s="2"/>
      <c r="E29" s="5"/>
      <c r="F29" s="2"/>
      <c r="G29" s="2"/>
      <c r="H29" s="2"/>
      <c r="I29" s="2"/>
      <c r="J29" s="2"/>
      <c r="K29" s="2"/>
    </row>
    <row r="30" spans="1:12" x14ac:dyDescent="0.25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2" x14ac:dyDescent="0.25">
      <c r="C31" s="2"/>
      <c r="D31" s="2"/>
      <c r="E31" s="2"/>
    </row>
    <row r="32" spans="1:12" x14ac:dyDescent="0.25">
      <c r="A32" s="6"/>
      <c r="B32" s="8"/>
      <c r="C32" s="2"/>
      <c r="D32" s="2"/>
      <c r="E32" s="2"/>
      <c r="F32" s="8"/>
      <c r="H32" s="11"/>
    </row>
    <row r="33" spans="1:11" x14ac:dyDescent="0.25">
      <c r="A33" s="8"/>
      <c r="B33" s="8"/>
      <c r="C33" s="2"/>
      <c r="D33" s="2"/>
      <c r="E33" s="2"/>
      <c r="F33" s="8"/>
      <c r="H33" s="11"/>
    </row>
    <row r="34" spans="1:11" x14ac:dyDescent="0.25">
      <c r="A34" s="8"/>
      <c r="B34" s="2"/>
      <c r="C34" s="2"/>
      <c r="D34" s="2"/>
      <c r="E34" s="5"/>
      <c r="F34" s="3"/>
      <c r="G34" s="17"/>
      <c r="I34" s="2"/>
      <c r="J34" s="2"/>
      <c r="K34" s="2"/>
    </row>
    <row r="35" spans="1:11" x14ac:dyDescent="0.25">
      <c r="A35" s="8"/>
      <c r="B35" s="2"/>
      <c r="C35" s="2"/>
      <c r="D35" s="2"/>
      <c r="E35" s="5"/>
      <c r="F35" s="3"/>
      <c r="G35" s="18"/>
      <c r="I35" s="2"/>
      <c r="J35" s="2"/>
      <c r="K35" s="2"/>
    </row>
    <row r="36" spans="1:11" x14ac:dyDescent="0.25">
      <c r="A36" s="8"/>
      <c r="B36" s="2"/>
      <c r="C36" s="2"/>
      <c r="D36" s="2"/>
      <c r="E36" s="5"/>
      <c r="F36" s="3"/>
      <c r="I36" s="2"/>
      <c r="J36" s="2"/>
      <c r="K36" s="2"/>
    </row>
  </sheetData>
  <mergeCells count="8">
    <mergeCell ref="C15:E15"/>
    <mergeCell ref="F15:G15"/>
    <mergeCell ref="C21:E21"/>
    <mergeCell ref="F21:G21"/>
    <mergeCell ref="C3:E3"/>
    <mergeCell ref="F3:G3"/>
    <mergeCell ref="C9:E9"/>
    <mergeCell ref="F9:G9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EEFC-22EC-4224-92C9-E0B290B944F3}">
  <dimension ref="A2:K28"/>
  <sheetViews>
    <sheetView zoomScale="130" zoomScaleNormal="130" workbookViewId="0">
      <selection activeCell="D19" sqref="D19"/>
    </sheetView>
  </sheetViews>
  <sheetFormatPr defaultRowHeight="13.8" x14ac:dyDescent="0.25"/>
  <cols>
    <col min="1" max="1" width="18.77734375" customWidth="1"/>
    <col min="2" max="4" width="16.77734375" customWidth="1"/>
    <col min="5" max="5" width="11.21875" bestFit="1" customWidth="1"/>
  </cols>
  <sheetData>
    <row r="2" spans="1:11" x14ac:dyDescent="0.25">
      <c r="A2" s="8"/>
      <c r="B2" s="5"/>
      <c r="C2" s="5"/>
      <c r="D2" s="5"/>
      <c r="E2" s="3"/>
      <c r="F2" s="3"/>
    </row>
    <row r="3" spans="1:11" x14ac:dyDescent="0.25">
      <c r="A3" s="6" t="s">
        <v>171</v>
      </c>
      <c r="B3" s="8"/>
      <c r="C3" s="54" t="s">
        <v>109</v>
      </c>
      <c r="D3" s="54"/>
      <c r="E3" s="54"/>
      <c r="F3" s="7" t="s">
        <v>2</v>
      </c>
      <c r="G3" s="7"/>
      <c r="I3" s="2"/>
      <c r="J3" s="2"/>
    </row>
    <row r="4" spans="1:11" ht="19.5" customHeight="1" x14ac:dyDescent="0.25">
      <c r="B4" s="15" t="s">
        <v>108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  <c r="I4" s="2"/>
      <c r="J4" s="2"/>
      <c r="K4" s="2"/>
    </row>
    <row r="5" spans="1:11" x14ac:dyDescent="0.25">
      <c r="A5" s="52" t="s">
        <v>43</v>
      </c>
      <c r="B5" s="8">
        <v>0</v>
      </c>
      <c r="C5" s="27">
        <v>79.900709219858157</v>
      </c>
      <c r="D5" s="27">
        <v>83.460839521683525</v>
      </c>
      <c r="E5" s="27">
        <v>83.344139304404209</v>
      </c>
      <c r="F5" s="3">
        <f>AVERAGE(C5:E5)</f>
        <v>82.235229348648645</v>
      </c>
      <c r="G5" s="3">
        <f>STDEV(C5:E5)</f>
        <v>2.0225955871043957</v>
      </c>
      <c r="H5" s="12">
        <v>2.013E-3</v>
      </c>
      <c r="I5" s="2"/>
      <c r="J5" s="2"/>
      <c r="K5" s="2"/>
    </row>
    <row r="6" spans="1:11" x14ac:dyDescent="0.25">
      <c r="A6" s="52"/>
      <c r="B6" s="8">
        <v>1E-4</v>
      </c>
      <c r="C6" s="27">
        <v>83.242545501484443</v>
      </c>
      <c r="D6" s="27">
        <v>85.67581075077743</v>
      </c>
      <c r="E6" s="27">
        <v>82.551484730496782</v>
      </c>
      <c r="F6" s="3">
        <f t="shared" ref="F6:F12" si="0">AVERAGE(C6:E6)</f>
        <v>83.823280327586218</v>
      </c>
      <c r="G6" s="3">
        <f t="shared" ref="G6:G12" si="1">STDEV(C6:E6)</f>
        <v>1.6411255204694954</v>
      </c>
      <c r="H6" s="12">
        <v>3.4840000000000001E-3</v>
      </c>
      <c r="I6" s="2"/>
      <c r="J6" s="2"/>
      <c r="K6" s="2"/>
    </row>
    <row r="7" spans="1:11" x14ac:dyDescent="0.25">
      <c r="A7" s="51"/>
      <c r="B7" s="8">
        <v>1.2</v>
      </c>
      <c r="C7" s="27">
        <v>74.949390435917039</v>
      </c>
      <c r="D7" s="27">
        <v>72.784620006007799</v>
      </c>
      <c r="E7" s="27">
        <v>74.87359453281924</v>
      </c>
      <c r="F7" s="3">
        <f t="shared" si="0"/>
        <v>74.202534991581373</v>
      </c>
      <c r="G7" s="3">
        <f t="shared" si="1"/>
        <v>1.2285350766124485</v>
      </c>
      <c r="H7" s="12">
        <v>6.3299999999999999E-4</v>
      </c>
      <c r="I7" s="2"/>
      <c r="J7" s="2"/>
      <c r="K7" s="2"/>
    </row>
    <row r="8" spans="1:11" x14ac:dyDescent="0.25">
      <c r="A8" s="51"/>
      <c r="B8" s="8">
        <v>2.5</v>
      </c>
      <c r="C8" s="27">
        <v>66.519851639551547</v>
      </c>
      <c r="D8" s="27">
        <v>67.205153005576932</v>
      </c>
      <c r="E8" s="27">
        <v>67.42588497949896</v>
      </c>
      <c r="F8" s="3">
        <f t="shared" si="0"/>
        <v>67.05029654154248</v>
      </c>
      <c r="G8" s="3">
        <f t="shared" si="1"/>
        <v>0.47245052292701128</v>
      </c>
      <c r="H8" s="17" t="s">
        <v>56</v>
      </c>
    </row>
    <row r="9" spans="1:11" x14ac:dyDescent="0.25">
      <c r="A9" s="51" t="s">
        <v>32</v>
      </c>
      <c r="B9" s="8">
        <v>0</v>
      </c>
      <c r="C9" s="27">
        <v>91.092045482367013</v>
      </c>
      <c r="D9" s="27">
        <v>94.012518263316437</v>
      </c>
      <c r="E9" s="27">
        <v>93.793911864903478</v>
      </c>
      <c r="F9" s="3">
        <f t="shared" si="0"/>
        <v>92.966158536862295</v>
      </c>
      <c r="G9" s="3">
        <f t="shared" si="1"/>
        <v>1.6267058723472536</v>
      </c>
      <c r="H9" s="12"/>
    </row>
    <row r="10" spans="1:11" x14ac:dyDescent="0.25">
      <c r="A10" s="51"/>
      <c r="B10" s="8">
        <v>1E-4</v>
      </c>
      <c r="C10" s="27">
        <v>90.682904540981298</v>
      </c>
      <c r="D10" s="27">
        <v>90.120633566943383</v>
      </c>
      <c r="E10" s="27">
        <v>92.420493479974851</v>
      </c>
      <c r="F10" s="3">
        <f t="shared" si="0"/>
        <v>91.074677195966501</v>
      </c>
      <c r="G10" s="3">
        <f t="shared" si="1"/>
        <v>1.1989383907390325</v>
      </c>
      <c r="H10" s="12"/>
    </row>
    <row r="11" spans="1:11" x14ac:dyDescent="0.25">
      <c r="A11" s="51"/>
      <c r="B11" s="8">
        <v>1.2</v>
      </c>
      <c r="C11" s="27">
        <v>81.897839943953812</v>
      </c>
      <c r="D11" s="27">
        <v>83.567871911173427</v>
      </c>
      <c r="E11" s="27">
        <v>83.661358802948413</v>
      </c>
      <c r="F11" s="3">
        <f t="shared" si="0"/>
        <v>83.042356886025217</v>
      </c>
      <c r="G11" s="3">
        <f t="shared" si="1"/>
        <v>0.99228233016102696</v>
      </c>
      <c r="H11" s="19"/>
    </row>
    <row r="12" spans="1:11" x14ac:dyDescent="0.25">
      <c r="A12" s="51"/>
      <c r="B12" s="8">
        <v>2.5</v>
      </c>
      <c r="C12" s="27">
        <v>74.005696232503709</v>
      </c>
      <c r="D12" s="27">
        <v>73.5917610322618</v>
      </c>
      <c r="E12" s="27">
        <v>73.845303558186075</v>
      </c>
      <c r="F12" s="3">
        <f t="shared" si="0"/>
        <v>73.814253607650528</v>
      </c>
      <c r="G12" s="3">
        <f t="shared" si="1"/>
        <v>0.20870712031701794</v>
      </c>
      <c r="H12" s="19"/>
    </row>
    <row r="13" spans="1:11" x14ac:dyDescent="0.25">
      <c r="A13" s="8"/>
      <c r="B13" s="8"/>
      <c r="C13" s="8"/>
      <c r="D13" s="8"/>
      <c r="E13" s="8"/>
      <c r="F13" s="8"/>
      <c r="G13" s="8"/>
      <c r="H13" s="8"/>
    </row>
    <row r="14" spans="1:11" x14ac:dyDescent="0.25">
      <c r="A14" s="8"/>
      <c r="B14" s="21"/>
      <c r="C14" s="10"/>
      <c r="D14" s="10"/>
      <c r="E14" s="10"/>
      <c r="F14" s="5"/>
      <c r="G14" s="3"/>
      <c r="H14" s="17"/>
      <c r="I14" s="2"/>
      <c r="J14" s="2"/>
    </row>
    <row r="15" spans="1:11" x14ac:dyDescent="0.25">
      <c r="A15" s="8"/>
      <c r="B15" s="23" t="s">
        <v>98</v>
      </c>
      <c r="C15" s="10"/>
      <c r="D15" s="10"/>
      <c r="E15" s="10"/>
      <c r="F15" s="5"/>
      <c r="G15" s="3"/>
      <c r="H15" s="17"/>
      <c r="I15" s="2"/>
      <c r="J15" s="2"/>
    </row>
    <row r="16" spans="1:11" x14ac:dyDescent="0.25">
      <c r="A16" s="8"/>
      <c r="B16" s="23" t="s">
        <v>99</v>
      </c>
      <c r="C16" s="10"/>
      <c r="D16" s="10"/>
      <c r="E16" s="10"/>
      <c r="F16" s="5"/>
      <c r="G16" s="3"/>
      <c r="H16" s="17"/>
      <c r="I16" s="2"/>
      <c r="J16" s="2"/>
    </row>
    <row r="17" spans="1:11" x14ac:dyDescent="0.25">
      <c r="B17" s="8"/>
      <c r="C17" s="10"/>
      <c r="D17" s="10"/>
      <c r="E17" s="10"/>
      <c r="F17" s="5"/>
      <c r="G17" s="3"/>
    </row>
    <row r="18" spans="1:11" x14ac:dyDescent="0.25">
      <c r="A18" s="6"/>
      <c r="B18" s="8"/>
      <c r="C18" s="8"/>
      <c r="D18" s="8"/>
      <c r="E18" s="8"/>
      <c r="F18" s="8"/>
    </row>
    <row r="19" spans="1:11" x14ac:dyDescent="0.25">
      <c r="A19" s="8"/>
      <c r="B19" s="8"/>
      <c r="C19" s="8"/>
      <c r="D19" s="8"/>
      <c r="E19" s="8"/>
      <c r="F19" s="8"/>
    </row>
    <row r="20" spans="1:11" x14ac:dyDescent="0.25">
      <c r="A20" s="8"/>
      <c r="B20" s="23"/>
      <c r="C20" s="2"/>
      <c r="D20" s="2"/>
      <c r="E20" s="5"/>
      <c r="F20" s="3"/>
      <c r="G20" s="17"/>
      <c r="I20" s="2"/>
      <c r="J20" s="2"/>
      <c r="K20" s="2"/>
    </row>
    <row r="21" spans="1:11" x14ac:dyDescent="0.25">
      <c r="A21" s="8"/>
      <c r="B21" s="23"/>
      <c r="C21" s="2"/>
      <c r="D21" s="2"/>
      <c r="E21" s="5"/>
      <c r="F21" s="3"/>
      <c r="G21" s="17"/>
      <c r="I21" s="2"/>
      <c r="J21" s="2"/>
      <c r="K21" s="2"/>
    </row>
    <row r="22" spans="1:11" x14ac:dyDescent="0.25">
      <c r="A22" s="8"/>
      <c r="B22" s="2"/>
      <c r="C22" s="2"/>
      <c r="D22" s="2"/>
      <c r="E22" s="2"/>
      <c r="F22" s="3"/>
      <c r="I22" s="2"/>
      <c r="J22" s="2"/>
      <c r="K22" s="2"/>
    </row>
    <row r="23" spans="1:11" x14ac:dyDescent="0.25">
      <c r="C23" s="2"/>
      <c r="D23" s="2"/>
      <c r="E23" s="2"/>
    </row>
    <row r="24" spans="1:11" x14ac:dyDescent="0.25">
      <c r="A24" s="6"/>
      <c r="B24" s="8"/>
      <c r="C24" s="2"/>
      <c r="D24" s="2"/>
      <c r="E24" s="2"/>
      <c r="F24" s="8"/>
      <c r="H24" s="11"/>
    </row>
    <row r="25" spans="1:11" x14ac:dyDescent="0.25">
      <c r="A25" s="8"/>
      <c r="B25" s="8"/>
      <c r="C25" s="2"/>
      <c r="D25" s="2"/>
      <c r="E25" s="2"/>
      <c r="F25" s="8"/>
      <c r="H25" s="11"/>
    </row>
    <row r="26" spans="1:11" x14ac:dyDescent="0.25">
      <c r="A26" s="8"/>
      <c r="B26" s="2"/>
      <c r="C26" s="2"/>
      <c r="D26" s="2"/>
      <c r="E26" s="5"/>
      <c r="F26" s="3"/>
      <c r="G26" s="17"/>
      <c r="I26" s="2"/>
      <c r="J26" s="2"/>
      <c r="K26" s="2"/>
    </row>
    <row r="27" spans="1:11" x14ac:dyDescent="0.25">
      <c r="A27" s="8"/>
      <c r="B27" s="2"/>
      <c r="C27" s="2"/>
      <c r="D27" s="2"/>
      <c r="E27" s="5"/>
      <c r="F27" s="3"/>
      <c r="G27" s="18"/>
      <c r="I27" s="2"/>
      <c r="J27" s="2"/>
      <c r="K27" s="2"/>
    </row>
    <row r="28" spans="1:11" x14ac:dyDescent="0.25">
      <c r="A28" s="8"/>
      <c r="B28" s="2"/>
      <c r="C28" s="2"/>
      <c r="D28" s="2"/>
      <c r="E28" s="5"/>
      <c r="F28" s="3"/>
      <c r="I28" s="2"/>
      <c r="J28" s="2"/>
      <c r="K28" s="2"/>
    </row>
  </sheetData>
  <mergeCells count="3">
    <mergeCell ref="C3:E3"/>
    <mergeCell ref="A5:A8"/>
    <mergeCell ref="A9:A12"/>
  </mergeCells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D1C0-A0FC-4F14-BD68-4440F59AE2D5}">
  <dimension ref="A3:M26"/>
  <sheetViews>
    <sheetView zoomScale="130" zoomScaleNormal="130" workbookViewId="0">
      <selection activeCell="F16" sqref="F16"/>
    </sheetView>
  </sheetViews>
  <sheetFormatPr defaultRowHeight="13.8" x14ac:dyDescent="0.25"/>
  <cols>
    <col min="1" max="1" width="18.77734375" customWidth="1"/>
    <col min="2" max="2" width="26.5546875" customWidth="1"/>
    <col min="3" max="4" width="16.77734375" customWidth="1"/>
  </cols>
  <sheetData>
    <row r="3" spans="1:13" x14ac:dyDescent="0.25">
      <c r="A3" s="6" t="s">
        <v>172</v>
      </c>
      <c r="B3" s="6"/>
      <c r="C3" s="49" t="s">
        <v>81</v>
      </c>
      <c r="D3" s="49"/>
      <c r="E3" s="49"/>
      <c r="F3" s="49" t="s">
        <v>2</v>
      </c>
      <c r="G3" s="49"/>
    </row>
    <row r="4" spans="1:13" x14ac:dyDescent="0.25">
      <c r="A4" s="8"/>
      <c r="B4" s="8" t="s">
        <v>31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</row>
    <row r="5" spans="1:13" x14ac:dyDescent="0.25">
      <c r="A5" s="7"/>
      <c r="B5" s="21" t="s">
        <v>1</v>
      </c>
      <c r="C5" s="27">
        <v>1</v>
      </c>
      <c r="D5" s="27">
        <v>1</v>
      </c>
      <c r="E5" s="27">
        <v>1</v>
      </c>
      <c r="F5" s="27">
        <f>AVERAGE(C5:E5)</f>
        <v>1</v>
      </c>
      <c r="G5" s="27">
        <f>STDEV(C5:E5)</f>
        <v>0</v>
      </c>
      <c r="H5" s="29" t="s">
        <v>60</v>
      </c>
      <c r="J5" s="2"/>
      <c r="K5" s="2"/>
      <c r="L5" s="2"/>
    </row>
    <row r="6" spans="1:13" x14ac:dyDescent="0.25">
      <c r="A6" s="7"/>
      <c r="B6" s="8" t="s">
        <v>33</v>
      </c>
      <c r="C6" s="27">
        <v>1.2129690928001584</v>
      </c>
      <c r="D6" s="27">
        <v>1.27726896213188</v>
      </c>
      <c r="E6" s="27">
        <v>1.1694321627456017</v>
      </c>
      <c r="F6" s="27">
        <f t="shared" ref="F6:F8" si="0">AVERAGE(C6:E6)</f>
        <v>1.2198900725592132</v>
      </c>
      <c r="G6" s="27">
        <f t="shared" ref="G6:G8" si="1">STDEV(C6:E6)</f>
        <v>5.4250518855473134E-2</v>
      </c>
      <c r="H6" s="29">
        <v>1.17E-4</v>
      </c>
      <c r="J6" s="2"/>
      <c r="K6" s="2"/>
      <c r="L6" s="2"/>
      <c r="M6" s="2"/>
    </row>
    <row r="7" spans="1:13" x14ac:dyDescent="0.25">
      <c r="A7" s="7"/>
      <c r="B7" s="8" t="s">
        <v>34</v>
      </c>
      <c r="C7" s="27">
        <v>1.4707648523940258</v>
      </c>
      <c r="D7" s="27">
        <v>1.44213966895853</v>
      </c>
      <c r="E7" s="27">
        <v>1.6509516273783258</v>
      </c>
      <c r="F7" s="27">
        <f t="shared" si="0"/>
        <v>1.5212853829102937</v>
      </c>
      <c r="G7" s="27">
        <f t="shared" si="1"/>
        <v>0.11320270092851811</v>
      </c>
      <c r="H7" s="29">
        <v>6.4640000000000001E-3</v>
      </c>
      <c r="J7" s="2"/>
      <c r="K7" s="2"/>
      <c r="L7" s="2"/>
      <c r="M7" s="2"/>
    </row>
    <row r="8" spans="1:13" x14ac:dyDescent="0.25">
      <c r="B8" s="8" t="s">
        <v>32</v>
      </c>
      <c r="C8" s="27">
        <v>1.9140651310971486</v>
      </c>
      <c r="D8" s="27">
        <v>2.0128028352417955</v>
      </c>
      <c r="E8" s="27">
        <v>1.7333961511199742</v>
      </c>
      <c r="F8" s="27">
        <f t="shared" si="0"/>
        <v>1.8867547058196397</v>
      </c>
      <c r="G8" s="27">
        <f t="shared" si="1"/>
        <v>0.14169127806472989</v>
      </c>
      <c r="J8" s="2"/>
      <c r="K8" s="2"/>
      <c r="L8" s="2"/>
      <c r="M8" s="2"/>
    </row>
    <row r="9" spans="1:13" x14ac:dyDescent="0.25">
      <c r="B9" s="8"/>
      <c r="C9" s="30"/>
      <c r="D9" s="30"/>
      <c r="E9" s="30"/>
      <c r="F9" s="31"/>
      <c r="G9" s="27"/>
      <c r="I9" s="24"/>
      <c r="J9" s="24"/>
      <c r="K9" s="24"/>
      <c r="L9" s="24"/>
      <c r="M9" s="2"/>
    </row>
    <row r="10" spans="1:13" x14ac:dyDescent="0.25">
      <c r="A10" s="6" t="s">
        <v>173</v>
      </c>
      <c r="B10" s="6"/>
      <c r="C10" s="49" t="s">
        <v>82</v>
      </c>
      <c r="D10" s="49"/>
      <c r="E10" s="49"/>
      <c r="F10" s="49" t="s">
        <v>2</v>
      </c>
      <c r="G10" s="49"/>
      <c r="I10" s="24"/>
      <c r="J10" s="24"/>
      <c r="K10" s="24"/>
      <c r="L10" s="24"/>
    </row>
    <row r="11" spans="1:13" x14ac:dyDescent="0.25">
      <c r="B11" s="8" t="s">
        <v>31</v>
      </c>
      <c r="C11" s="8" t="s">
        <v>5</v>
      </c>
      <c r="D11" s="8" t="s">
        <v>6</v>
      </c>
      <c r="E11" s="8" t="s">
        <v>7</v>
      </c>
      <c r="F11" s="8" t="s">
        <v>3</v>
      </c>
      <c r="G11" s="8" t="s">
        <v>4</v>
      </c>
      <c r="H11" s="8" t="s">
        <v>55</v>
      </c>
      <c r="I11" s="24"/>
      <c r="J11" s="24"/>
      <c r="K11" s="24"/>
      <c r="L11" s="24"/>
    </row>
    <row r="12" spans="1:13" x14ac:dyDescent="0.25">
      <c r="B12" s="21" t="s">
        <v>1</v>
      </c>
      <c r="C12" s="27">
        <v>1</v>
      </c>
      <c r="D12" s="27">
        <v>1</v>
      </c>
      <c r="E12" s="27">
        <v>1</v>
      </c>
      <c r="F12" s="27">
        <f>AVERAGE(C12:E12)</f>
        <v>1</v>
      </c>
      <c r="G12" s="27">
        <f>STDEV(C12:E12)</f>
        <v>0</v>
      </c>
      <c r="H12" s="29">
        <v>1.5746E-2</v>
      </c>
      <c r="J12" s="2"/>
      <c r="K12" s="2"/>
      <c r="L12" s="2"/>
    </row>
    <row r="13" spans="1:13" x14ac:dyDescent="0.25">
      <c r="B13" s="8" t="s">
        <v>33</v>
      </c>
      <c r="C13" s="27">
        <v>1.1451447674503039</v>
      </c>
      <c r="D13" s="27">
        <v>1.1646825808151013</v>
      </c>
      <c r="E13" s="27">
        <v>1.1472384567592737</v>
      </c>
      <c r="F13" s="27">
        <f t="shared" ref="F13:F15" si="2">AVERAGE(C13:E13)</f>
        <v>1.1523552683415597</v>
      </c>
      <c r="G13" s="27">
        <f t="shared" ref="G13:G15" si="3">STDEV(C13:E13)</f>
        <v>1.0726968739857311E-2</v>
      </c>
      <c r="H13" s="29">
        <v>2.1767999999999999E-2</v>
      </c>
      <c r="J13" s="2"/>
      <c r="K13" s="2"/>
      <c r="L13" s="2"/>
    </row>
    <row r="14" spans="1:13" x14ac:dyDescent="0.25">
      <c r="B14" s="8" t="s">
        <v>34</v>
      </c>
      <c r="C14" s="27">
        <v>1.4097617871905004</v>
      </c>
      <c r="D14" s="27">
        <v>1.4238637075343341</v>
      </c>
      <c r="E14" s="27">
        <v>1.6253681183552811</v>
      </c>
      <c r="F14" s="27">
        <f t="shared" si="2"/>
        <v>1.4863312043600387</v>
      </c>
      <c r="G14" s="27">
        <f t="shared" si="3"/>
        <v>0.12061576857665134</v>
      </c>
      <c r="H14" s="29">
        <v>4.3916999999999998E-2</v>
      </c>
      <c r="J14" s="2"/>
      <c r="K14" s="2"/>
      <c r="L14" s="2"/>
    </row>
    <row r="15" spans="1:13" x14ac:dyDescent="0.25">
      <c r="B15" s="8" t="s">
        <v>32</v>
      </c>
      <c r="C15" s="27">
        <v>1.8208904786196474</v>
      </c>
      <c r="D15" s="27">
        <v>1.8636287503575173</v>
      </c>
      <c r="E15" s="27">
        <v>2.0579496480525328</v>
      </c>
      <c r="F15" s="27">
        <f t="shared" si="2"/>
        <v>1.9141562923432325</v>
      </c>
      <c r="G15" s="27">
        <f t="shared" si="3"/>
        <v>0.12634886951370411</v>
      </c>
    </row>
    <row r="16" spans="1:13" x14ac:dyDescent="0.25">
      <c r="B16" s="8"/>
      <c r="C16" s="30"/>
      <c r="D16" s="30"/>
      <c r="E16" s="30"/>
      <c r="F16" s="27"/>
      <c r="G16" s="28"/>
    </row>
    <row r="17" spans="1:11" x14ac:dyDescent="0.25">
      <c r="A17" s="8"/>
      <c r="B17" s="8"/>
      <c r="C17" s="8"/>
      <c r="D17" s="8"/>
      <c r="E17" s="8"/>
      <c r="F17" s="8"/>
    </row>
    <row r="18" spans="1:11" x14ac:dyDescent="0.25">
      <c r="A18" s="8"/>
      <c r="B18" s="23" t="s">
        <v>98</v>
      </c>
      <c r="C18" s="2"/>
      <c r="D18" s="2"/>
      <c r="E18" s="5"/>
      <c r="F18" s="2"/>
      <c r="G18" s="2"/>
      <c r="H18" s="2"/>
      <c r="I18" s="2"/>
      <c r="J18" s="2"/>
      <c r="K18" s="2"/>
    </row>
    <row r="19" spans="1:11" x14ac:dyDescent="0.25">
      <c r="A19" s="8"/>
      <c r="B19" s="23" t="s">
        <v>99</v>
      </c>
      <c r="C19" s="2"/>
      <c r="D19" s="2"/>
      <c r="E19" s="5"/>
      <c r="F19" s="2"/>
      <c r="G19" s="2"/>
      <c r="H19" s="2"/>
      <c r="I19" s="2"/>
      <c r="J19" s="2"/>
      <c r="K19" s="2"/>
    </row>
    <row r="20" spans="1:11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C21" s="2"/>
      <c r="D21" s="2"/>
      <c r="E21" s="2"/>
    </row>
    <row r="22" spans="1:11" x14ac:dyDescent="0.25">
      <c r="A22" s="6"/>
      <c r="B22" s="8"/>
      <c r="C22" s="2"/>
      <c r="D22" s="2"/>
      <c r="E22" s="2"/>
      <c r="F22" s="8"/>
      <c r="H22" s="11"/>
    </row>
    <row r="23" spans="1:11" x14ac:dyDescent="0.25">
      <c r="A23" s="8"/>
      <c r="B23" s="8"/>
      <c r="C23" s="2"/>
      <c r="D23" s="2"/>
      <c r="E23" s="2"/>
      <c r="F23" s="8"/>
      <c r="H23" s="11"/>
    </row>
    <row r="24" spans="1:11" x14ac:dyDescent="0.25">
      <c r="A24" s="8"/>
      <c r="B24" s="2"/>
      <c r="C24" s="2"/>
      <c r="D24" s="2"/>
      <c r="E24" s="5"/>
      <c r="F24" s="3"/>
      <c r="G24" s="17"/>
      <c r="I24" s="2"/>
      <c r="J24" s="2"/>
      <c r="K24" s="2"/>
    </row>
    <row r="25" spans="1:11" x14ac:dyDescent="0.25">
      <c r="A25" s="8"/>
      <c r="B25" s="2"/>
      <c r="C25" s="2"/>
      <c r="D25" s="2"/>
      <c r="E25" s="5"/>
      <c r="F25" s="3"/>
      <c r="G25" s="18"/>
      <c r="I25" s="2"/>
      <c r="J25" s="2"/>
      <c r="K25" s="2"/>
    </row>
    <row r="26" spans="1:11" x14ac:dyDescent="0.25">
      <c r="A26" s="8"/>
      <c r="B26" s="2"/>
      <c r="C26" s="2"/>
      <c r="D26" s="2"/>
      <c r="E26" s="5"/>
      <c r="F26" s="3"/>
      <c r="I26" s="2"/>
      <c r="J26" s="2"/>
      <c r="K26" s="2"/>
    </row>
  </sheetData>
  <mergeCells count="4">
    <mergeCell ref="C3:E3"/>
    <mergeCell ref="F3:G3"/>
    <mergeCell ref="C10:E10"/>
    <mergeCell ref="F10:G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CE24-BA25-4734-9870-C280081F6C41}">
  <dimension ref="A3"/>
  <sheetViews>
    <sheetView workbookViewId="0">
      <selection activeCell="C32" sqref="C32"/>
    </sheetView>
  </sheetViews>
  <sheetFormatPr defaultRowHeight="13.8" x14ac:dyDescent="0.25"/>
  <sheetData>
    <row r="3" spans="1:1" x14ac:dyDescent="0.25">
      <c r="A3" s="6" t="s">
        <v>181</v>
      </c>
    </row>
  </sheetData>
  <phoneticPr fontId="1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030F-1D12-4D47-9B3C-F54CC9C06D59}">
  <dimension ref="A2:N73"/>
  <sheetViews>
    <sheetView topLeftCell="A34" zoomScale="130" zoomScaleNormal="130" workbookViewId="0">
      <selection activeCell="D50" sqref="D50"/>
    </sheetView>
  </sheetViews>
  <sheetFormatPr defaultRowHeight="13.8" x14ac:dyDescent="0.25"/>
  <cols>
    <col min="1" max="1" width="18.77734375" customWidth="1"/>
    <col min="2" max="4" width="16.77734375" customWidth="1"/>
    <col min="5" max="5" width="12.33203125" bestFit="1" customWidth="1"/>
    <col min="8" max="8" width="10.109375" bestFit="1" customWidth="1"/>
  </cols>
  <sheetData>
    <row r="2" spans="1:8" x14ac:dyDescent="0.25">
      <c r="A2" s="6"/>
    </row>
    <row r="3" spans="1:8" x14ac:dyDescent="0.25">
      <c r="A3" s="6" t="s">
        <v>123</v>
      </c>
    </row>
    <row r="4" spans="1:8" x14ac:dyDescent="0.25">
      <c r="A4" s="6"/>
      <c r="B4" s="6"/>
      <c r="C4" s="49" t="s">
        <v>126</v>
      </c>
      <c r="D4" s="49"/>
      <c r="E4" s="49"/>
      <c r="F4" s="49" t="s">
        <v>2</v>
      </c>
      <c r="G4" s="49"/>
    </row>
    <row r="5" spans="1:8" x14ac:dyDescent="0.25">
      <c r="A5" s="8" t="s">
        <v>104</v>
      </c>
      <c r="B5" s="8" t="s">
        <v>31</v>
      </c>
      <c r="C5" s="8" t="s">
        <v>5</v>
      </c>
      <c r="D5" s="8" t="s">
        <v>6</v>
      </c>
      <c r="E5" s="8" t="s">
        <v>7</v>
      </c>
      <c r="F5" s="8" t="s">
        <v>3</v>
      </c>
      <c r="G5" s="8" t="s">
        <v>4</v>
      </c>
      <c r="H5" s="8"/>
    </row>
    <row r="6" spans="1:8" x14ac:dyDescent="0.25">
      <c r="A6" s="6"/>
      <c r="B6" s="21" t="s">
        <v>1</v>
      </c>
      <c r="C6" s="4">
        <v>0</v>
      </c>
      <c r="D6" s="4">
        <v>0</v>
      </c>
      <c r="E6" s="4">
        <v>0</v>
      </c>
      <c r="F6" s="4">
        <f>AVERAGE(C6:E6)</f>
        <v>0</v>
      </c>
      <c r="G6" s="4">
        <f>STDEV(C6:E6)</f>
        <v>0</v>
      </c>
      <c r="H6" s="17"/>
    </row>
    <row r="7" spans="1:8" x14ac:dyDescent="0.25">
      <c r="A7" s="6"/>
      <c r="B7" s="8" t="s">
        <v>33</v>
      </c>
      <c r="C7" s="4">
        <v>1.05</v>
      </c>
      <c r="D7" s="4">
        <v>0.94</v>
      </c>
      <c r="E7" s="4">
        <v>1.01</v>
      </c>
      <c r="F7" s="4">
        <f t="shared" ref="F7:F9" si="0">AVERAGE(C7:E7)</f>
        <v>1</v>
      </c>
      <c r="G7" s="4">
        <f t="shared" ref="G7:G9" si="1">STDEV(C7:E7)</f>
        <v>5.5677643628300272E-2</v>
      </c>
      <c r="H7" s="17"/>
    </row>
    <row r="8" spans="1:8" x14ac:dyDescent="0.25">
      <c r="A8" s="6"/>
      <c r="B8" s="8" t="s">
        <v>34</v>
      </c>
      <c r="C8" s="4">
        <v>1.31</v>
      </c>
      <c r="D8" s="4">
        <v>1.32</v>
      </c>
      <c r="E8" s="4">
        <v>1.52</v>
      </c>
      <c r="F8" s="4">
        <f t="shared" si="0"/>
        <v>1.3833333333333335</v>
      </c>
      <c r="G8" s="4">
        <f t="shared" si="1"/>
        <v>0.11846237095944571</v>
      </c>
      <c r="H8" s="17"/>
    </row>
    <row r="9" spans="1:8" x14ac:dyDescent="0.25">
      <c r="A9" s="6"/>
      <c r="B9" s="8" t="s">
        <v>32</v>
      </c>
      <c r="C9" s="4">
        <v>1.4</v>
      </c>
      <c r="D9" s="4">
        <v>1.6</v>
      </c>
      <c r="E9" s="4">
        <v>1.66</v>
      </c>
      <c r="F9" s="4">
        <f t="shared" si="0"/>
        <v>1.5533333333333335</v>
      </c>
      <c r="G9" s="4">
        <f t="shared" si="1"/>
        <v>0.13613718571108094</v>
      </c>
    </row>
    <row r="10" spans="1:8" x14ac:dyDescent="0.25">
      <c r="A10" s="6"/>
      <c r="B10" s="8"/>
      <c r="C10" s="14"/>
      <c r="D10" s="14"/>
      <c r="E10" s="14"/>
      <c r="F10" s="4"/>
      <c r="G10" s="4"/>
    </row>
    <row r="11" spans="1:8" x14ac:dyDescent="0.25">
      <c r="A11" s="6"/>
      <c r="B11" s="6"/>
      <c r="C11" s="49" t="s">
        <v>126</v>
      </c>
      <c r="D11" s="49"/>
      <c r="E11" s="49"/>
      <c r="F11" s="49" t="s">
        <v>2</v>
      </c>
      <c r="G11" s="49"/>
    </row>
    <row r="12" spans="1:8" x14ac:dyDescent="0.25">
      <c r="A12" s="8" t="s">
        <v>105</v>
      </c>
      <c r="B12" s="8" t="s">
        <v>31</v>
      </c>
      <c r="C12" s="8" t="s">
        <v>5</v>
      </c>
      <c r="D12" s="8" t="s">
        <v>6</v>
      </c>
      <c r="E12" s="8" t="s">
        <v>7</v>
      </c>
      <c r="F12" s="8" t="s">
        <v>3</v>
      </c>
      <c r="G12" s="8" t="s">
        <v>4</v>
      </c>
    </row>
    <row r="13" spans="1:8" x14ac:dyDescent="0.25">
      <c r="A13" s="6"/>
      <c r="B13" s="21" t="s">
        <v>1</v>
      </c>
      <c r="C13" s="4">
        <v>0</v>
      </c>
      <c r="D13" s="4">
        <v>0</v>
      </c>
      <c r="E13" s="4">
        <v>0</v>
      </c>
      <c r="F13" s="4">
        <f>AVERAGE(C13:E13)</f>
        <v>0</v>
      </c>
      <c r="G13" s="4">
        <f>STDEV(C13:E13)</f>
        <v>0</v>
      </c>
    </row>
    <row r="14" spans="1:8" x14ac:dyDescent="0.25">
      <c r="A14" s="6"/>
      <c r="B14" s="8" t="s">
        <v>33</v>
      </c>
      <c r="C14" s="4">
        <v>0.88</v>
      </c>
      <c r="D14" s="4">
        <v>0.95</v>
      </c>
      <c r="E14" s="4">
        <v>0.9</v>
      </c>
      <c r="F14" s="4">
        <f t="shared" ref="F14:F16" si="2">AVERAGE(C14:E14)</f>
        <v>0.91</v>
      </c>
      <c r="G14" s="4">
        <f t="shared" ref="G14:G16" si="3">STDEV(C14:E14)</f>
        <v>3.6055512754639862E-2</v>
      </c>
    </row>
    <row r="15" spans="1:8" x14ac:dyDescent="0.25">
      <c r="A15" s="6"/>
      <c r="B15" s="8" t="s">
        <v>34</v>
      </c>
      <c r="C15" s="4">
        <v>1.34</v>
      </c>
      <c r="D15" s="4">
        <v>1.45</v>
      </c>
      <c r="E15" s="4">
        <v>1.0900000000000001</v>
      </c>
      <c r="F15" s="4">
        <f t="shared" si="2"/>
        <v>1.2933333333333332</v>
      </c>
      <c r="G15" s="4">
        <f t="shared" si="3"/>
        <v>0.18448125469362409</v>
      </c>
    </row>
    <row r="16" spans="1:8" x14ac:dyDescent="0.25">
      <c r="A16" s="6"/>
      <c r="B16" s="8" t="s">
        <v>32</v>
      </c>
      <c r="C16" s="4">
        <v>1.7</v>
      </c>
      <c r="D16" s="4">
        <v>1.77</v>
      </c>
      <c r="E16" s="4">
        <v>1.57</v>
      </c>
      <c r="F16" s="4">
        <f t="shared" si="2"/>
        <v>1.68</v>
      </c>
      <c r="G16" s="4">
        <f t="shared" si="3"/>
        <v>0.10148891565092216</v>
      </c>
    </row>
    <row r="17" spans="1:7" x14ac:dyDescent="0.25">
      <c r="A17" s="6"/>
      <c r="B17" s="8"/>
      <c r="C17" s="14"/>
      <c r="D17" s="14"/>
      <c r="E17" s="14"/>
      <c r="F17" s="4"/>
      <c r="G17" s="4"/>
    </row>
    <row r="18" spans="1:7" x14ac:dyDescent="0.25">
      <c r="A18" s="6"/>
      <c r="B18" s="6"/>
      <c r="C18" s="49" t="s">
        <v>126</v>
      </c>
      <c r="D18" s="49"/>
      <c r="E18" s="49"/>
      <c r="F18" s="49" t="s">
        <v>2</v>
      </c>
      <c r="G18" s="49"/>
    </row>
    <row r="19" spans="1:7" x14ac:dyDescent="0.25">
      <c r="A19" s="8" t="s">
        <v>106</v>
      </c>
      <c r="B19" s="8" t="s">
        <v>31</v>
      </c>
      <c r="C19" s="8" t="s">
        <v>5</v>
      </c>
      <c r="D19" s="8" t="s">
        <v>6</v>
      </c>
      <c r="E19" s="8" t="s">
        <v>7</v>
      </c>
      <c r="F19" s="8" t="s">
        <v>3</v>
      </c>
      <c r="G19" s="8" t="s">
        <v>4</v>
      </c>
    </row>
    <row r="20" spans="1:7" x14ac:dyDescent="0.25">
      <c r="A20" s="6"/>
      <c r="B20" s="21" t="s">
        <v>1</v>
      </c>
      <c r="C20" s="4">
        <v>0</v>
      </c>
      <c r="D20" s="4">
        <v>0</v>
      </c>
      <c r="E20" s="4">
        <v>0</v>
      </c>
      <c r="F20" s="4">
        <f>AVERAGE(C20:E20)</f>
        <v>0</v>
      </c>
      <c r="G20" s="4">
        <f>STDEV(C20:E20)</f>
        <v>0</v>
      </c>
    </row>
    <row r="21" spans="1:7" x14ac:dyDescent="0.25">
      <c r="A21" s="6"/>
      <c r="B21" s="8" t="s">
        <v>33</v>
      </c>
      <c r="C21" s="4">
        <v>0.67</v>
      </c>
      <c r="D21" s="4">
        <v>0.66</v>
      </c>
      <c r="E21" s="4">
        <v>0.6</v>
      </c>
      <c r="F21" s="4">
        <f t="shared" ref="F21:F23" si="4">AVERAGE(C21:E21)</f>
        <v>0.64333333333333342</v>
      </c>
      <c r="G21" s="4">
        <f t="shared" ref="G21:G23" si="5">STDEV(C21:E21)</f>
        <v>3.7859388972001862E-2</v>
      </c>
    </row>
    <row r="22" spans="1:7" x14ac:dyDescent="0.25">
      <c r="A22" s="6"/>
      <c r="B22" s="8" t="s">
        <v>34</v>
      </c>
      <c r="C22" s="4">
        <v>0.73</v>
      </c>
      <c r="D22" s="4">
        <v>0.78</v>
      </c>
      <c r="E22" s="4">
        <v>0.68</v>
      </c>
      <c r="F22" s="4">
        <f t="shared" si="4"/>
        <v>0.73</v>
      </c>
      <c r="G22" s="4">
        <f t="shared" si="5"/>
        <v>4.9999999999999989E-2</v>
      </c>
    </row>
    <row r="23" spans="1:7" x14ac:dyDescent="0.25">
      <c r="A23" s="6"/>
      <c r="B23" s="8" t="s">
        <v>32</v>
      </c>
      <c r="C23" s="4">
        <v>1.2</v>
      </c>
      <c r="D23" s="4">
        <v>1.28</v>
      </c>
      <c r="E23" s="4">
        <v>1.25</v>
      </c>
      <c r="F23" s="4">
        <f t="shared" si="4"/>
        <v>1.2433333333333334</v>
      </c>
      <c r="G23" s="4">
        <f t="shared" si="5"/>
        <v>4.0414518843273836E-2</v>
      </c>
    </row>
    <row r="24" spans="1:7" x14ac:dyDescent="0.25">
      <c r="A24" s="6"/>
      <c r="B24" s="8"/>
      <c r="C24" s="14"/>
      <c r="D24" s="14"/>
      <c r="E24" s="14"/>
      <c r="F24" s="4"/>
      <c r="G24" s="4"/>
    </row>
    <row r="25" spans="1:7" x14ac:dyDescent="0.25">
      <c r="A25" s="6"/>
      <c r="B25" s="6"/>
      <c r="C25" s="49" t="s">
        <v>126</v>
      </c>
      <c r="D25" s="49"/>
      <c r="E25" s="49"/>
      <c r="F25" s="49" t="s">
        <v>2</v>
      </c>
      <c r="G25" s="49"/>
    </row>
    <row r="26" spans="1:7" x14ac:dyDescent="0.25">
      <c r="A26" s="8" t="s">
        <v>107</v>
      </c>
      <c r="B26" s="8" t="s">
        <v>31</v>
      </c>
      <c r="C26" s="8" t="s">
        <v>5</v>
      </c>
      <c r="D26" s="8" t="s">
        <v>6</v>
      </c>
      <c r="E26" s="8" t="s">
        <v>7</v>
      </c>
      <c r="F26" s="8" t="s">
        <v>3</v>
      </c>
      <c r="G26" s="8" t="s">
        <v>4</v>
      </c>
    </row>
    <row r="27" spans="1:7" x14ac:dyDescent="0.25">
      <c r="A27" s="6"/>
      <c r="B27" s="21" t="s">
        <v>1</v>
      </c>
      <c r="C27" s="4">
        <v>0</v>
      </c>
      <c r="D27" s="4">
        <v>0</v>
      </c>
      <c r="E27" s="4">
        <v>0</v>
      </c>
      <c r="F27" s="4">
        <f>AVERAGE(C27:E27)</f>
        <v>0</v>
      </c>
      <c r="G27" s="4">
        <f>STDEV(C27:E27)</f>
        <v>0</v>
      </c>
    </row>
    <row r="28" spans="1:7" x14ac:dyDescent="0.25">
      <c r="A28" s="6"/>
      <c r="B28" s="8" t="s">
        <v>33</v>
      </c>
      <c r="C28" s="4">
        <v>0.02</v>
      </c>
      <c r="D28" s="4">
        <v>0.01</v>
      </c>
      <c r="E28" s="4">
        <v>0.02</v>
      </c>
      <c r="F28" s="4">
        <f t="shared" ref="F28:F30" si="6">AVERAGE(C28:E28)</f>
        <v>1.6666666666666666E-2</v>
      </c>
      <c r="G28" s="4">
        <f t="shared" ref="G28:G30" si="7">STDEV(C28:E28)</f>
        <v>5.7735026918962493E-3</v>
      </c>
    </row>
    <row r="29" spans="1:7" x14ac:dyDescent="0.25">
      <c r="A29" s="6"/>
      <c r="B29" s="8" t="s">
        <v>34</v>
      </c>
      <c r="C29" s="4">
        <v>7.0000000000000007E-2</v>
      </c>
      <c r="D29" s="4">
        <v>7.0000000000000007E-2</v>
      </c>
      <c r="E29" s="4">
        <v>0.06</v>
      </c>
      <c r="F29" s="4">
        <f t="shared" si="6"/>
        <v>6.6666666666666666E-2</v>
      </c>
      <c r="G29" s="4">
        <f t="shared" si="7"/>
        <v>5.7735026918962623E-3</v>
      </c>
    </row>
    <row r="30" spans="1:7" x14ac:dyDescent="0.25">
      <c r="A30" s="6"/>
      <c r="B30" s="8" t="s">
        <v>32</v>
      </c>
      <c r="C30" s="4">
        <v>0.6</v>
      </c>
      <c r="D30" s="4">
        <v>0.65</v>
      </c>
      <c r="E30" s="4">
        <v>0.55000000000000004</v>
      </c>
      <c r="F30" s="4">
        <f t="shared" si="6"/>
        <v>0.6</v>
      </c>
      <c r="G30" s="4">
        <f t="shared" si="7"/>
        <v>4.9999999999999989E-2</v>
      </c>
    </row>
    <row r="31" spans="1:7" x14ac:dyDescent="0.25">
      <c r="A31" s="6"/>
      <c r="B31" s="8"/>
      <c r="C31" s="14"/>
      <c r="D31" s="14"/>
      <c r="E31" s="14"/>
      <c r="F31" s="4"/>
      <c r="G31" s="4"/>
    </row>
    <row r="32" spans="1:7" x14ac:dyDescent="0.25">
      <c r="A32" s="6" t="s">
        <v>124</v>
      </c>
      <c r="B32" s="5"/>
      <c r="C32" s="5"/>
      <c r="D32" s="5"/>
      <c r="E32" s="3"/>
      <c r="F32" s="3"/>
    </row>
    <row r="33" spans="1:13" x14ac:dyDescent="0.25">
      <c r="A33" s="6"/>
      <c r="B33" s="6"/>
      <c r="C33" s="49" t="s">
        <v>201</v>
      </c>
      <c r="D33" s="49"/>
      <c r="E33" s="49"/>
      <c r="F33" s="49" t="s">
        <v>2</v>
      </c>
      <c r="G33" s="49"/>
      <c r="I33" s="2"/>
      <c r="J33" s="2"/>
    </row>
    <row r="34" spans="1:13" ht="13.8" customHeight="1" x14ac:dyDescent="0.25">
      <c r="A34" s="8" t="s">
        <v>104</v>
      </c>
      <c r="B34" s="8" t="s">
        <v>31</v>
      </c>
      <c r="C34" s="8" t="s">
        <v>5</v>
      </c>
      <c r="D34" s="8" t="s">
        <v>6</v>
      </c>
      <c r="E34" s="8" t="s">
        <v>7</v>
      </c>
      <c r="F34" s="8" t="s">
        <v>3</v>
      </c>
      <c r="G34" s="8" t="s">
        <v>4</v>
      </c>
      <c r="H34" s="8" t="s">
        <v>55</v>
      </c>
      <c r="I34" s="2"/>
      <c r="J34" s="2"/>
      <c r="K34" s="2"/>
      <c r="L34" s="2"/>
    </row>
    <row r="35" spans="1:13" x14ac:dyDescent="0.25">
      <c r="A35" s="7"/>
      <c r="B35" s="21" t="s">
        <v>1</v>
      </c>
      <c r="C35" s="4">
        <v>1.003922</v>
      </c>
      <c r="D35" s="4">
        <v>0.99627399999999999</v>
      </c>
      <c r="E35" s="4">
        <v>0.99980400000000003</v>
      </c>
      <c r="F35" s="4">
        <f>AVERAGE(C35:E35)</f>
        <v>1</v>
      </c>
      <c r="G35" s="4">
        <f>STDEV(C35:E35)</f>
        <v>3.8277654055597432E-3</v>
      </c>
      <c r="H35" s="17" t="s">
        <v>56</v>
      </c>
      <c r="I35" s="2"/>
      <c r="J35" s="2"/>
      <c r="K35" s="2"/>
      <c r="L35" s="2"/>
    </row>
    <row r="36" spans="1:13" x14ac:dyDescent="0.25">
      <c r="A36" s="7"/>
      <c r="B36" s="8" t="s">
        <v>33</v>
      </c>
      <c r="C36" s="4">
        <v>1.0067459999999999</v>
      </c>
      <c r="D36" s="4">
        <v>1.0098050000000001</v>
      </c>
      <c r="E36" s="4">
        <v>1.00404</v>
      </c>
      <c r="F36" s="4">
        <f t="shared" ref="F36:F38" si="8">AVERAGE(C36:E36)</f>
        <v>1.0068636666666666</v>
      </c>
      <c r="G36" s="4">
        <f t="shared" ref="G36:G38" si="9">STDEV(C36:E36)</f>
        <v>2.8843006662505571E-3</v>
      </c>
      <c r="H36" s="17" t="s">
        <v>56</v>
      </c>
      <c r="I36" s="2"/>
      <c r="J36" s="2"/>
      <c r="K36" s="2"/>
      <c r="L36" s="2"/>
    </row>
    <row r="37" spans="1:13" x14ac:dyDescent="0.25">
      <c r="A37" s="7"/>
      <c r="B37" s="8" t="s">
        <v>34</v>
      </c>
      <c r="C37" s="4">
        <v>1.009099</v>
      </c>
      <c r="D37" s="4">
        <v>1.026867</v>
      </c>
      <c r="E37" s="4">
        <v>1.0228660000000001</v>
      </c>
      <c r="F37" s="4">
        <f t="shared" si="8"/>
        <v>1.0196106666666667</v>
      </c>
      <c r="G37" s="4">
        <f t="shared" si="9"/>
        <v>9.3205875530104672E-3</v>
      </c>
      <c r="H37" s="17" t="s">
        <v>56</v>
      </c>
    </row>
    <row r="38" spans="1:13" x14ac:dyDescent="0.25">
      <c r="B38" s="8" t="s">
        <v>32</v>
      </c>
      <c r="C38" s="4">
        <v>1.083582</v>
      </c>
      <c r="D38" s="4">
        <v>1.10382</v>
      </c>
      <c r="E38" s="4">
        <v>1.095701</v>
      </c>
      <c r="F38" s="4">
        <f t="shared" si="8"/>
        <v>1.0943676666666666</v>
      </c>
      <c r="G38" s="4">
        <f t="shared" si="9"/>
        <v>1.0184669574086983E-2</v>
      </c>
    </row>
    <row r="39" spans="1:13" x14ac:dyDescent="0.25">
      <c r="A39" s="16"/>
      <c r="B39" s="8"/>
      <c r="C39" s="2"/>
      <c r="D39" s="2"/>
      <c r="E39" s="2"/>
      <c r="F39" s="3"/>
      <c r="G39" s="3"/>
      <c r="H39" s="19"/>
    </row>
    <row r="40" spans="1:13" x14ac:dyDescent="0.25">
      <c r="A40" s="6"/>
      <c r="B40" s="6"/>
      <c r="C40" s="49" t="s">
        <v>201</v>
      </c>
      <c r="D40" s="49"/>
      <c r="E40" s="49"/>
      <c r="F40" s="49" t="s">
        <v>2</v>
      </c>
      <c r="G40" s="49"/>
    </row>
    <row r="41" spans="1:13" x14ac:dyDescent="0.25">
      <c r="A41" s="8" t="s">
        <v>105</v>
      </c>
      <c r="B41" s="8" t="s">
        <v>31</v>
      </c>
      <c r="C41" s="8" t="s">
        <v>5</v>
      </c>
      <c r="D41" s="8" t="s">
        <v>6</v>
      </c>
      <c r="E41" s="8" t="s">
        <v>7</v>
      </c>
      <c r="F41" s="8" t="s">
        <v>3</v>
      </c>
      <c r="G41" s="8" t="s">
        <v>4</v>
      </c>
      <c r="H41" s="8" t="s">
        <v>55</v>
      </c>
      <c r="I41" s="2"/>
      <c r="J41" s="2"/>
    </row>
    <row r="42" spans="1:13" x14ac:dyDescent="0.25">
      <c r="A42" s="7"/>
      <c r="B42" s="21" t="s">
        <v>1</v>
      </c>
      <c r="C42" s="4">
        <v>0.98080400000000001</v>
      </c>
      <c r="D42" s="4">
        <v>0.97980400000000001</v>
      </c>
      <c r="E42" s="4">
        <v>1.039391</v>
      </c>
      <c r="F42" s="4">
        <f>AVERAGE(C42:E42)</f>
        <v>0.99999966666666662</v>
      </c>
      <c r="G42" s="4">
        <f>STDEV(C42:E42)</f>
        <v>3.4117559354873719E-2</v>
      </c>
      <c r="H42" s="18">
        <v>2.9999999999999997E-4</v>
      </c>
      <c r="I42" s="2"/>
      <c r="J42" s="2"/>
      <c r="K42" s="2"/>
      <c r="L42" s="2"/>
      <c r="M42" s="2"/>
    </row>
    <row r="43" spans="1:13" x14ac:dyDescent="0.25">
      <c r="A43" s="7"/>
      <c r="B43" s="8" t="s">
        <v>33</v>
      </c>
      <c r="C43" s="4">
        <v>0.99705500000000002</v>
      </c>
      <c r="D43" s="4">
        <v>1.0100560000000001</v>
      </c>
      <c r="E43" s="4">
        <v>1.0021389999999999</v>
      </c>
      <c r="F43" s="4">
        <f t="shared" ref="F43:F45" si="10">AVERAGE(C43:E43)</f>
        <v>1.0030833333333333</v>
      </c>
      <c r="G43" s="4">
        <f t="shared" ref="G43:G45" si="11">STDEV(C43:E43)</f>
        <v>6.5517420838532509E-3</v>
      </c>
      <c r="H43" s="18">
        <v>2.9999999999999997E-4</v>
      </c>
      <c r="I43" s="2"/>
      <c r="J43" s="2"/>
      <c r="K43" s="2"/>
      <c r="L43" s="2"/>
      <c r="M43" s="2"/>
    </row>
    <row r="44" spans="1:13" x14ac:dyDescent="0.25">
      <c r="A44" s="7"/>
      <c r="B44" s="8" t="s">
        <v>34</v>
      </c>
      <c r="C44" s="4">
        <v>1.087394</v>
      </c>
      <c r="D44" s="4">
        <v>1.0999779999999999</v>
      </c>
      <c r="E44" s="4">
        <v>1.1052280000000001</v>
      </c>
      <c r="F44" s="4">
        <f t="shared" si="10"/>
        <v>1.0975333333333335</v>
      </c>
      <c r="G44" s="4">
        <f t="shared" si="11"/>
        <v>9.1648887245472949E-3</v>
      </c>
      <c r="H44" s="18">
        <v>1.17E-2</v>
      </c>
      <c r="J44" s="2"/>
      <c r="K44" s="2"/>
      <c r="L44" s="2"/>
      <c r="M44" s="2"/>
    </row>
    <row r="45" spans="1:13" x14ac:dyDescent="0.25">
      <c r="B45" s="8" t="s">
        <v>32</v>
      </c>
      <c r="C45" s="4">
        <v>1.159481</v>
      </c>
      <c r="D45" s="4">
        <v>1.2798210000000001</v>
      </c>
      <c r="E45" s="4">
        <v>1.219651</v>
      </c>
      <c r="F45" s="4">
        <f t="shared" si="10"/>
        <v>1.219651</v>
      </c>
      <c r="G45" s="4">
        <f t="shared" si="11"/>
        <v>6.0170000000000057E-2</v>
      </c>
    </row>
    <row r="46" spans="1:13" x14ac:dyDescent="0.25">
      <c r="A46" s="8"/>
      <c r="B46" s="8"/>
      <c r="C46" s="8"/>
      <c r="D46" s="8"/>
      <c r="E46" s="8"/>
      <c r="F46" s="8"/>
    </row>
    <row r="47" spans="1:13" x14ac:dyDescent="0.25">
      <c r="A47" s="6"/>
      <c r="B47" s="6"/>
      <c r="C47" s="49" t="s">
        <v>201</v>
      </c>
      <c r="D47" s="49"/>
      <c r="E47" s="49"/>
      <c r="F47" s="49" t="s">
        <v>2</v>
      </c>
      <c r="G47" s="49"/>
      <c r="I47" s="2"/>
      <c r="J47" s="2"/>
      <c r="K47" s="2"/>
    </row>
    <row r="48" spans="1:13" x14ac:dyDescent="0.25">
      <c r="A48" s="8" t="s">
        <v>106</v>
      </c>
      <c r="B48" s="8" t="s">
        <v>31</v>
      </c>
      <c r="C48" s="8" t="s">
        <v>5</v>
      </c>
      <c r="D48" s="8" t="s">
        <v>6</v>
      </c>
      <c r="E48" s="8" t="s">
        <v>7</v>
      </c>
      <c r="F48" s="8" t="s">
        <v>3</v>
      </c>
      <c r="G48" s="8" t="s">
        <v>4</v>
      </c>
      <c r="H48" s="8" t="s">
        <v>55</v>
      </c>
      <c r="I48" s="2"/>
      <c r="J48" s="2"/>
      <c r="K48" s="2"/>
    </row>
    <row r="49" spans="1:14" x14ac:dyDescent="0.25">
      <c r="A49" s="7"/>
      <c r="B49" s="21" t="s">
        <v>1</v>
      </c>
      <c r="C49" s="4">
        <v>0.99439</v>
      </c>
      <c r="D49" s="4">
        <v>1.00627</v>
      </c>
      <c r="E49" s="4">
        <v>0.99934000000000001</v>
      </c>
      <c r="F49" s="4">
        <f>AVERAGE(C49:E49)</f>
        <v>1</v>
      </c>
      <c r="G49" s="4">
        <f>STDEV(C49:E49)</f>
        <v>5.9674366356082913E-3</v>
      </c>
      <c r="H49" s="17" t="s">
        <v>56</v>
      </c>
      <c r="I49" s="2"/>
      <c r="J49" s="2"/>
      <c r="K49" s="2"/>
    </row>
    <row r="50" spans="1:14" x14ac:dyDescent="0.25">
      <c r="A50" s="7"/>
      <c r="B50" s="8" t="s">
        <v>33</v>
      </c>
      <c r="C50" s="4">
        <v>1.0674060000000001</v>
      </c>
      <c r="D50" s="4">
        <v>1.053669</v>
      </c>
      <c r="E50" s="4">
        <v>1.054041</v>
      </c>
      <c r="F50" s="4">
        <f t="shared" ref="F50:F52" si="12">AVERAGE(C50:E50)</f>
        <v>1.0583720000000001</v>
      </c>
      <c r="G50" s="4">
        <f t="shared" ref="G50:G52" si="13">STDEV(C50:E50)</f>
        <v>7.8258841673002569E-3</v>
      </c>
      <c r="H50" s="17" t="s">
        <v>56</v>
      </c>
    </row>
    <row r="51" spans="1:14" x14ac:dyDescent="0.25">
      <c r="A51" s="7"/>
      <c r="B51" s="8" t="s">
        <v>34</v>
      </c>
      <c r="C51" s="4">
        <v>1.060352</v>
      </c>
      <c r="D51" s="4">
        <v>1.049709</v>
      </c>
      <c r="E51" s="4">
        <v>1.057877</v>
      </c>
      <c r="F51" s="4">
        <f t="shared" si="12"/>
        <v>1.0559793333333334</v>
      </c>
      <c r="G51" s="4">
        <f t="shared" si="13"/>
        <v>5.5694897731599306E-3</v>
      </c>
      <c r="H51" s="17" t="s">
        <v>56</v>
      </c>
    </row>
    <row r="52" spans="1:14" x14ac:dyDescent="0.25">
      <c r="B52" s="8" t="s">
        <v>32</v>
      </c>
      <c r="C52" s="4">
        <v>1.269873</v>
      </c>
      <c r="D52" s="4">
        <v>1.268883</v>
      </c>
      <c r="E52" s="4">
        <v>1.264799</v>
      </c>
      <c r="F52" s="4">
        <f t="shared" si="12"/>
        <v>1.2678516666666668</v>
      </c>
      <c r="G52" s="4">
        <f t="shared" si="13"/>
        <v>2.689629218560312E-3</v>
      </c>
      <c r="K52" s="2"/>
      <c r="L52" s="2"/>
      <c r="M52" s="2"/>
      <c r="N52" s="2"/>
    </row>
    <row r="53" spans="1:14" x14ac:dyDescent="0.25">
      <c r="A53" s="8"/>
      <c r="B53" s="2"/>
      <c r="C53" s="2"/>
      <c r="D53" s="2"/>
      <c r="E53" s="5"/>
      <c r="F53" s="3"/>
      <c r="G53" s="17"/>
      <c r="I53" s="2"/>
      <c r="J53" s="2"/>
      <c r="K53" s="2"/>
      <c r="L53" s="2"/>
      <c r="M53" s="2"/>
      <c r="N53" s="2"/>
    </row>
    <row r="54" spans="1:14" x14ac:dyDescent="0.25">
      <c r="A54" s="6"/>
      <c r="B54" s="6"/>
      <c r="C54" s="49" t="s">
        <v>201</v>
      </c>
      <c r="D54" s="49"/>
      <c r="E54" s="49"/>
      <c r="F54" s="49" t="s">
        <v>2</v>
      </c>
      <c r="G54" s="49"/>
      <c r="I54" s="2"/>
      <c r="J54" s="2"/>
      <c r="K54" s="2"/>
      <c r="L54" s="2"/>
      <c r="M54" s="2"/>
      <c r="N54" s="2"/>
    </row>
    <row r="55" spans="1:14" x14ac:dyDescent="0.25">
      <c r="A55" s="8" t="s">
        <v>107</v>
      </c>
      <c r="B55" s="8" t="s">
        <v>31</v>
      </c>
      <c r="C55" s="8" t="s">
        <v>5</v>
      </c>
      <c r="D55" s="8" t="s">
        <v>6</v>
      </c>
      <c r="E55" s="8" t="s">
        <v>7</v>
      </c>
      <c r="F55" s="8" t="s">
        <v>3</v>
      </c>
      <c r="G55" s="8" t="s">
        <v>4</v>
      </c>
      <c r="H55" s="8" t="s">
        <v>55</v>
      </c>
      <c r="I55" s="2"/>
      <c r="J55" s="2"/>
      <c r="K55" s="2"/>
    </row>
    <row r="56" spans="1:14" x14ac:dyDescent="0.25">
      <c r="A56" s="7"/>
      <c r="B56" s="21" t="s">
        <v>1</v>
      </c>
      <c r="C56" s="4">
        <v>0.99889300000000003</v>
      </c>
      <c r="D56" s="4">
        <v>1.0036510000000001</v>
      </c>
      <c r="E56" s="4">
        <v>0.99745600000000001</v>
      </c>
      <c r="F56" s="4">
        <f>AVERAGE(C56:E56)</f>
        <v>1.0000000000000002</v>
      </c>
      <c r="G56" s="4">
        <f>STDEV(C56:E56)</f>
        <v>3.2424671162557994E-3</v>
      </c>
      <c r="H56" s="17" t="s">
        <v>56</v>
      </c>
    </row>
    <row r="57" spans="1:14" x14ac:dyDescent="0.25">
      <c r="A57" s="7"/>
      <c r="B57" s="8" t="s">
        <v>33</v>
      </c>
      <c r="C57" s="4">
        <v>1.0115510000000001</v>
      </c>
      <c r="D57" s="4">
        <v>1.01963</v>
      </c>
      <c r="E57" s="4">
        <v>1.039649</v>
      </c>
      <c r="F57" s="4">
        <f t="shared" ref="F57:F59" si="14">AVERAGE(C57:E57)</f>
        <v>1.0236099999999999</v>
      </c>
      <c r="G57" s="4">
        <f t="shared" ref="G57:G59" si="15">STDEV(C57:E57)</f>
        <v>1.4465638630907366E-2</v>
      </c>
      <c r="H57" s="17" t="s">
        <v>56</v>
      </c>
    </row>
    <row r="58" spans="1:14" x14ac:dyDescent="0.25">
      <c r="A58" s="7"/>
      <c r="B58" s="8" t="s">
        <v>34</v>
      </c>
      <c r="C58" s="4">
        <v>1.0593090000000001</v>
      </c>
      <c r="D58" s="4">
        <v>1.071788</v>
      </c>
      <c r="E58" s="4">
        <v>1.081842</v>
      </c>
      <c r="F58" s="4">
        <f t="shared" si="14"/>
        <v>1.0709796666666667</v>
      </c>
      <c r="G58" s="4">
        <f t="shared" si="15"/>
        <v>1.1288227244936749E-2</v>
      </c>
      <c r="H58" s="17" t="s">
        <v>56</v>
      </c>
    </row>
    <row r="59" spans="1:14" x14ac:dyDescent="0.25">
      <c r="B59" s="8" t="s">
        <v>32</v>
      </c>
      <c r="C59" s="4">
        <v>1.1497999999999999</v>
      </c>
      <c r="D59" s="4">
        <v>1.15743</v>
      </c>
      <c r="E59" s="4">
        <v>1.1486320000000001</v>
      </c>
      <c r="F59" s="4">
        <f t="shared" si="14"/>
        <v>1.1519539999999999</v>
      </c>
      <c r="G59" s="4">
        <f t="shared" si="15"/>
        <v>4.778178313960206E-3</v>
      </c>
    </row>
    <row r="60" spans="1:14" x14ac:dyDescent="0.25">
      <c r="B60" s="8"/>
      <c r="C60" s="14"/>
      <c r="D60" s="14"/>
      <c r="E60" s="14"/>
      <c r="F60" s="4"/>
      <c r="G60" s="4"/>
    </row>
    <row r="61" spans="1:14" x14ac:dyDescent="0.25">
      <c r="A61" s="6" t="s">
        <v>174</v>
      </c>
      <c r="B61" s="5"/>
      <c r="C61" s="5"/>
      <c r="D61" s="5"/>
      <c r="E61" s="3"/>
      <c r="F61" s="3"/>
    </row>
    <row r="62" spans="1:14" x14ac:dyDescent="0.25">
      <c r="A62" s="6"/>
      <c r="B62" s="6"/>
      <c r="C62" s="49" t="s">
        <v>126</v>
      </c>
      <c r="D62" s="49"/>
      <c r="E62" s="49"/>
      <c r="F62" s="49" t="s">
        <v>2</v>
      </c>
      <c r="G62" s="49"/>
    </row>
    <row r="63" spans="1:14" x14ac:dyDescent="0.25">
      <c r="A63" s="8"/>
      <c r="B63" s="8" t="s">
        <v>127</v>
      </c>
      <c r="C63" s="8" t="s">
        <v>5</v>
      </c>
      <c r="D63" s="8" t="s">
        <v>6</v>
      </c>
      <c r="E63" s="8" t="s">
        <v>7</v>
      </c>
      <c r="F63" s="8" t="s">
        <v>3</v>
      </c>
      <c r="G63" s="8" t="s">
        <v>4</v>
      </c>
      <c r="H63" s="8"/>
    </row>
    <row r="64" spans="1:14" x14ac:dyDescent="0.25">
      <c r="A64" s="7"/>
      <c r="B64" s="8">
        <v>1</v>
      </c>
      <c r="C64" s="28">
        <v>0.94409455355808036</v>
      </c>
      <c r="D64" s="28">
        <v>0.97406950900515588</v>
      </c>
      <c r="E64" s="28">
        <v>1.0788326042777794</v>
      </c>
      <c r="F64" s="4">
        <f>AVERAGE(C64:E64)</f>
        <v>0.99899888894700517</v>
      </c>
      <c r="G64" s="4">
        <f>STDEV(C64:E64)</f>
        <v>7.0743841188826151E-2</v>
      </c>
      <c r="H64" s="17"/>
    </row>
    <row r="65" spans="1:10" x14ac:dyDescent="0.25">
      <c r="A65" s="7"/>
      <c r="B65" s="8">
        <v>2</v>
      </c>
      <c r="C65" s="28">
        <v>0.29055814943263852</v>
      </c>
      <c r="D65" s="28">
        <v>0.3405314457710294</v>
      </c>
      <c r="E65" s="4">
        <v>0.39113408471476185</v>
      </c>
      <c r="F65" s="4">
        <f t="shared" ref="F65:F69" si="16">AVERAGE(C65:E65)</f>
        <v>0.34074122663947665</v>
      </c>
      <c r="G65" s="4">
        <f t="shared" ref="G65:G69" si="17">STDEV(C65:E65)</f>
        <v>5.0288295810039164E-2</v>
      </c>
      <c r="H65" s="17"/>
    </row>
    <row r="66" spans="1:10" x14ac:dyDescent="0.25">
      <c r="A66" s="7"/>
      <c r="B66" s="8">
        <v>3</v>
      </c>
      <c r="C66" s="4">
        <v>0.2</v>
      </c>
      <c r="D66" s="4">
        <v>0.19</v>
      </c>
      <c r="E66" s="4">
        <v>0.19</v>
      </c>
      <c r="F66" s="4">
        <f t="shared" si="16"/>
        <v>0.19333333333333336</v>
      </c>
      <c r="G66" s="4">
        <f t="shared" si="17"/>
        <v>5.7735026918962623E-3</v>
      </c>
      <c r="H66" s="17"/>
    </row>
    <row r="67" spans="1:10" x14ac:dyDescent="0.25">
      <c r="B67" s="8">
        <v>5</v>
      </c>
      <c r="C67" s="28">
        <v>0.24374933525309228</v>
      </c>
      <c r="D67" s="28">
        <v>0.18292429759093723</v>
      </c>
      <c r="E67" s="4">
        <v>0.21798792387647126</v>
      </c>
      <c r="F67" s="4">
        <f t="shared" si="16"/>
        <v>0.21488718557350026</v>
      </c>
      <c r="G67" s="4">
        <f t="shared" si="17"/>
        <v>3.0530840721609286E-2</v>
      </c>
      <c r="I67" s="2"/>
      <c r="J67" s="2"/>
    </row>
    <row r="68" spans="1:10" x14ac:dyDescent="0.25">
      <c r="B68" s="8">
        <v>7</v>
      </c>
      <c r="C68" s="28">
        <v>9.351205183162814E-2</v>
      </c>
      <c r="D68" s="28">
        <v>0.11796312634831815</v>
      </c>
      <c r="E68" s="4">
        <v>0.15687142961770295</v>
      </c>
      <c r="F68" s="4">
        <f t="shared" si="16"/>
        <v>0.12278220259921642</v>
      </c>
      <c r="G68" s="4">
        <f t="shared" si="17"/>
        <v>3.1953408429987736E-2</v>
      </c>
      <c r="I68" s="2"/>
      <c r="J68" s="2"/>
    </row>
    <row r="69" spans="1:10" x14ac:dyDescent="0.25">
      <c r="B69" s="8">
        <v>14</v>
      </c>
      <c r="C69" s="28">
        <v>9.7501237408744168E-2</v>
      </c>
      <c r="D69" s="28">
        <v>0.11573939011985505</v>
      </c>
      <c r="E69" s="28">
        <v>0.18106206526073407</v>
      </c>
      <c r="F69" s="4">
        <f t="shared" si="16"/>
        <v>0.13143423092977777</v>
      </c>
      <c r="G69" s="4">
        <f t="shared" si="17"/>
        <v>4.3935737263235734E-2</v>
      </c>
      <c r="I69" s="2"/>
      <c r="J69" s="2"/>
    </row>
    <row r="70" spans="1:10" x14ac:dyDescent="0.25">
      <c r="B70" s="8"/>
      <c r="C70" s="14"/>
      <c r="D70" s="14"/>
      <c r="E70" s="14"/>
      <c r="F70" s="4"/>
      <c r="G70" s="4"/>
      <c r="I70" s="2"/>
      <c r="J70" s="2"/>
    </row>
    <row r="71" spans="1:10" x14ac:dyDescent="0.25">
      <c r="B71" s="8"/>
      <c r="C71" s="14"/>
      <c r="D71" s="14"/>
      <c r="E71" s="14"/>
      <c r="F71" s="4"/>
      <c r="G71" s="4"/>
      <c r="I71" s="2"/>
      <c r="J71" s="2"/>
    </row>
    <row r="72" spans="1:10" x14ac:dyDescent="0.25">
      <c r="B72" s="23" t="s">
        <v>98</v>
      </c>
      <c r="G72" s="2"/>
      <c r="H72" s="2"/>
      <c r="I72" s="2"/>
      <c r="J72" s="2"/>
    </row>
    <row r="73" spans="1:10" x14ac:dyDescent="0.25">
      <c r="B73" s="23" t="s">
        <v>99</v>
      </c>
      <c r="G73" s="2"/>
      <c r="H73" s="2"/>
      <c r="I73" s="2"/>
      <c r="J73" s="2"/>
    </row>
  </sheetData>
  <mergeCells count="18">
    <mergeCell ref="C40:E40"/>
    <mergeCell ref="F40:G40"/>
    <mergeCell ref="C25:E25"/>
    <mergeCell ref="F25:G25"/>
    <mergeCell ref="C62:E62"/>
    <mergeCell ref="F62:G62"/>
    <mergeCell ref="C47:E47"/>
    <mergeCell ref="F47:G47"/>
    <mergeCell ref="C54:E54"/>
    <mergeCell ref="F54:G54"/>
    <mergeCell ref="C33:E33"/>
    <mergeCell ref="F33:G33"/>
    <mergeCell ref="C4:E4"/>
    <mergeCell ref="F4:G4"/>
    <mergeCell ref="C11:E11"/>
    <mergeCell ref="F11:G11"/>
    <mergeCell ref="C18:E18"/>
    <mergeCell ref="F18:G18"/>
  </mergeCells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5712-69CC-4816-82EE-DCDE7BFA89C2}">
  <dimension ref="A2:P133"/>
  <sheetViews>
    <sheetView topLeftCell="A76" zoomScaleNormal="100" workbookViewId="0">
      <selection activeCell="C25" sqref="C25"/>
    </sheetView>
  </sheetViews>
  <sheetFormatPr defaultRowHeight="13.8" x14ac:dyDescent="0.25"/>
  <cols>
    <col min="1" max="1" width="18.77734375" customWidth="1"/>
    <col min="2" max="6" width="16.77734375" customWidth="1"/>
    <col min="7" max="7" width="12.33203125" bestFit="1" customWidth="1"/>
    <col min="10" max="10" width="10.109375" bestFit="1" customWidth="1"/>
  </cols>
  <sheetData>
    <row r="2" spans="1:10" x14ac:dyDescent="0.25">
      <c r="A2" s="6"/>
    </row>
    <row r="3" spans="1:10" x14ac:dyDescent="0.25">
      <c r="A3" s="6" t="s">
        <v>125</v>
      </c>
    </row>
    <row r="4" spans="1:10" x14ac:dyDescent="0.25">
      <c r="A4" s="6"/>
      <c r="B4" s="6"/>
      <c r="C4" s="49" t="s">
        <v>156</v>
      </c>
      <c r="D4" s="49"/>
      <c r="E4" s="49"/>
      <c r="F4" s="49"/>
      <c r="G4" s="49"/>
      <c r="H4" s="49" t="s">
        <v>2</v>
      </c>
      <c r="I4" s="49"/>
    </row>
    <row r="5" spans="1:10" x14ac:dyDescent="0.25">
      <c r="A5" s="8" t="s">
        <v>132</v>
      </c>
      <c r="B5" s="8" t="s">
        <v>31</v>
      </c>
      <c r="C5" s="8" t="s">
        <v>5</v>
      </c>
      <c r="D5" s="8" t="s">
        <v>6</v>
      </c>
      <c r="E5" s="8" t="s">
        <v>7</v>
      </c>
      <c r="F5" s="8" t="s">
        <v>18</v>
      </c>
      <c r="G5" s="8" t="s">
        <v>19</v>
      </c>
      <c r="H5" s="8" t="s">
        <v>3</v>
      </c>
      <c r="I5" s="8" t="s">
        <v>4</v>
      </c>
      <c r="J5" s="8"/>
    </row>
    <row r="6" spans="1:10" x14ac:dyDescent="0.25">
      <c r="A6" s="6"/>
      <c r="B6" s="21" t="s">
        <v>97</v>
      </c>
      <c r="C6" s="3">
        <v>24.4</v>
      </c>
      <c r="D6" s="3">
        <v>24.8</v>
      </c>
      <c r="E6" s="3">
        <v>24.8</v>
      </c>
      <c r="F6" s="3">
        <v>24.4</v>
      </c>
      <c r="G6" s="3">
        <v>24.8</v>
      </c>
      <c r="H6" s="3">
        <f>AVERAGE(C6:G6)</f>
        <v>24.64</v>
      </c>
      <c r="I6" s="3">
        <f>STDEV(C6:G6)</f>
        <v>0.21908902300206759</v>
      </c>
      <c r="J6" s="17"/>
    </row>
    <row r="7" spans="1:10" x14ac:dyDescent="0.25">
      <c r="A7" s="6"/>
      <c r="B7" s="8" t="s">
        <v>128</v>
      </c>
      <c r="C7" s="3">
        <v>25.1</v>
      </c>
      <c r="D7" s="3">
        <v>24.1</v>
      </c>
      <c r="E7" s="3">
        <v>24</v>
      </c>
      <c r="F7" s="3">
        <v>27.2</v>
      </c>
      <c r="G7" s="3">
        <v>24.4</v>
      </c>
      <c r="H7" s="3">
        <f t="shared" ref="H7:H10" si="0">AVERAGE(C7:G7)</f>
        <v>24.96</v>
      </c>
      <c r="I7" s="3">
        <f t="shared" ref="I7:I10" si="1">STDEV(C7:G7)</f>
        <v>1.3240090634130868</v>
      </c>
      <c r="J7" s="17"/>
    </row>
    <row r="8" spans="1:10" x14ac:dyDescent="0.25">
      <c r="A8" s="6"/>
      <c r="B8" s="8" t="s">
        <v>129</v>
      </c>
      <c r="C8" s="3">
        <v>26.3</v>
      </c>
      <c r="D8" s="3">
        <v>22.3</v>
      </c>
      <c r="E8" s="3">
        <v>25</v>
      </c>
      <c r="F8" s="3">
        <v>25.1</v>
      </c>
      <c r="G8" s="3">
        <v>23.3</v>
      </c>
      <c r="H8" s="3">
        <f t="shared" si="0"/>
        <v>24.4</v>
      </c>
      <c r="I8" s="3">
        <f t="shared" si="1"/>
        <v>1.5874507866387544</v>
      </c>
      <c r="J8" s="17"/>
    </row>
    <row r="9" spans="1:10" x14ac:dyDescent="0.25">
      <c r="A9" s="6"/>
      <c r="B9" s="8" t="s">
        <v>130</v>
      </c>
      <c r="C9" s="3">
        <v>24</v>
      </c>
      <c r="D9" s="3">
        <v>24.3</v>
      </c>
      <c r="E9" s="3">
        <v>24.2</v>
      </c>
      <c r="F9" s="3">
        <v>25</v>
      </c>
      <c r="G9" s="3">
        <v>23.9</v>
      </c>
      <c r="H9" s="3">
        <f t="shared" si="0"/>
        <v>24.28</v>
      </c>
      <c r="I9" s="3">
        <f t="shared" si="1"/>
        <v>0.43243496620879346</v>
      </c>
    </row>
    <row r="10" spans="1:10" x14ac:dyDescent="0.25">
      <c r="A10" s="6"/>
      <c r="B10" s="8" t="s">
        <v>131</v>
      </c>
      <c r="C10" s="3">
        <v>25.1</v>
      </c>
      <c r="D10" s="3">
        <v>25.2</v>
      </c>
      <c r="E10" s="3">
        <v>24.4</v>
      </c>
      <c r="F10" s="3">
        <v>24</v>
      </c>
      <c r="G10" s="3">
        <v>23.6</v>
      </c>
      <c r="H10" s="3">
        <f t="shared" si="0"/>
        <v>24.459999999999997</v>
      </c>
      <c r="I10" s="3">
        <f t="shared" si="1"/>
        <v>0.69137544069774393</v>
      </c>
    </row>
    <row r="11" spans="1:10" x14ac:dyDescent="0.25">
      <c r="A11" s="6"/>
      <c r="B11" s="6"/>
      <c r="C11" s="49"/>
      <c r="D11" s="49"/>
      <c r="E11" s="49"/>
      <c r="F11" s="49"/>
      <c r="G11" s="49"/>
      <c r="H11" s="49"/>
      <c r="I11" s="49"/>
    </row>
    <row r="12" spans="1:10" x14ac:dyDescent="0.25">
      <c r="A12" s="6"/>
      <c r="B12" s="6"/>
      <c r="C12" s="49" t="s">
        <v>156</v>
      </c>
      <c r="D12" s="49"/>
      <c r="E12" s="49"/>
      <c r="F12" s="49"/>
      <c r="G12" s="49"/>
      <c r="H12" s="49" t="s">
        <v>2</v>
      </c>
      <c r="I12" s="49"/>
    </row>
    <row r="13" spans="1:10" x14ac:dyDescent="0.25">
      <c r="A13" s="8" t="s">
        <v>104</v>
      </c>
      <c r="B13" s="8" t="s">
        <v>31</v>
      </c>
      <c r="C13" s="8" t="s">
        <v>5</v>
      </c>
      <c r="D13" s="8" t="s">
        <v>6</v>
      </c>
      <c r="E13" s="8" t="s">
        <v>7</v>
      </c>
      <c r="F13" s="8" t="s">
        <v>18</v>
      </c>
      <c r="G13" s="8" t="s">
        <v>19</v>
      </c>
      <c r="H13" s="8" t="s">
        <v>3</v>
      </c>
      <c r="I13" s="8" t="s">
        <v>4</v>
      </c>
    </row>
    <row r="14" spans="1:10" x14ac:dyDescent="0.25">
      <c r="A14" s="6"/>
      <c r="B14" s="21" t="s">
        <v>97</v>
      </c>
      <c r="C14" s="3">
        <v>25.5</v>
      </c>
      <c r="D14" s="3">
        <v>25.3</v>
      </c>
      <c r="E14" s="3">
        <v>25.3</v>
      </c>
      <c r="F14" s="3">
        <v>24.3</v>
      </c>
      <c r="G14" s="3">
        <v>24.9</v>
      </c>
      <c r="H14" s="3">
        <f>AVERAGE(C14:G14)</f>
        <v>25.059999999999995</v>
      </c>
      <c r="I14" s="3">
        <f>STDEV(C14:G14)</f>
        <v>0.47749345545253291</v>
      </c>
    </row>
    <row r="15" spans="1:10" x14ac:dyDescent="0.25">
      <c r="A15" s="6"/>
      <c r="B15" s="8" t="s">
        <v>128</v>
      </c>
      <c r="C15" s="3">
        <v>26.1</v>
      </c>
      <c r="D15" s="3">
        <v>24.5</v>
      </c>
      <c r="E15" s="3">
        <v>24.7</v>
      </c>
      <c r="F15" s="3">
        <v>26.2</v>
      </c>
      <c r="G15" s="3">
        <v>22.1</v>
      </c>
      <c r="H15" s="3">
        <f t="shared" ref="H15:H18" si="2">AVERAGE(C15:G15)</f>
        <v>24.72</v>
      </c>
      <c r="I15" s="3">
        <f t="shared" ref="I15:I18" si="3">STDEV(C15:G15)</f>
        <v>1.6589153082662174</v>
      </c>
    </row>
    <row r="16" spans="1:10" x14ac:dyDescent="0.25">
      <c r="A16" s="6"/>
      <c r="B16" s="8" t="s">
        <v>129</v>
      </c>
      <c r="C16" s="3">
        <v>25.3</v>
      </c>
      <c r="D16" s="3">
        <v>22.5</v>
      </c>
      <c r="E16" s="3">
        <v>24.6</v>
      </c>
      <c r="F16" s="3">
        <v>22.3</v>
      </c>
      <c r="G16" s="3">
        <v>23</v>
      </c>
      <c r="H16" s="3">
        <f t="shared" si="2"/>
        <v>23.54</v>
      </c>
      <c r="I16" s="3">
        <f t="shared" si="3"/>
        <v>1.3352902306240395</v>
      </c>
    </row>
    <row r="17" spans="1:9" x14ac:dyDescent="0.25">
      <c r="A17" s="6"/>
      <c r="B17" s="8" t="s">
        <v>130</v>
      </c>
      <c r="C17" s="3">
        <v>23.2</v>
      </c>
      <c r="D17" s="3">
        <v>23.9</v>
      </c>
      <c r="E17" s="3">
        <v>23.7</v>
      </c>
      <c r="F17" s="3">
        <v>24.2</v>
      </c>
      <c r="G17" s="3">
        <v>24.2</v>
      </c>
      <c r="H17" s="3">
        <f t="shared" si="2"/>
        <v>23.84</v>
      </c>
      <c r="I17" s="3">
        <f t="shared" si="3"/>
        <v>0.41593268686170842</v>
      </c>
    </row>
    <row r="18" spans="1:9" x14ac:dyDescent="0.25">
      <c r="A18" s="6"/>
      <c r="B18" s="8" t="s">
        <v>131</v>
      </c>
      <c r="C18" s="3">
        <v>24.8</v>
      </c>
      <c r="D18" s="3">
        <v>24.7</v>
      </c>
      <c r="E18" s="3">
        <v>23.9</v>
      </c>
      <c r="F18" s="3">
        <v>23.5</v>
      </c>
      <c r="G18" s="3">
        <v>23.9</v>
      </c>
      <c r="H18" s="3">
        <f t="shared" si="2"/>
        <v>24.160000000000004</v>
      </c>
      <c r="I18" s="3">
        <f t="shared" si="3"/>
        <v>0.56391488719486771</v>
      </c>
    </row>
    <row r="19" spans="1:9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6"/>
      <c r="B20" s="6"/>
      <c r="C20" s="49" t="s">
        <v>156</v>
      </c>
      <c r="D20" s="49"/>
      <c r="E20" s="49"/>
      <c r="F20" s="49"/>
      <c r="G20" s="49"/>
      <c r="H20" s="49" t="s">
        <v>2</v>
      </c>
      <c r="I20" s="49"/>
    </row>
    <row r="21" spans="1:9" x14ac:dyDescent="0.25">
      <c r="A21" s="8" t="s">
        <v>106</v>
      </c>
      <c r="B21" s="8" t="s">
        <v>31</v>
      </c>
      <c r="C21" s="8" t="s">
        <v>5</v>
      </c>
      <c r="D21" s="8" t="s">
        <v>6</v>
      </c>
      <c r="E21" s="8" t="s">
        <v>7</v>
      </c>
      <c r="F21" s="8" t="s">
        <v>18</v>
      </c>
      <c r="G21" s="8" t="s">
        <v>19</v>
      </c>
      <c r="H21" s="8" t="s">
        <v>3</v>
      </c>
      <c r="I21" s="8" t="s">
        <v>4</v>
      </c>
    </row>
    <row r="22" spans="1:9" x14ac:dyDescent="0.25">
      <c r="A22" s="6"/>
      <c r="B22" s="21" t="s">
        <v>97</v>
      </c>
      <c r="C22" s="3">
        <v>22.4</v>
      </c>
      <c r="D22" s="3">
        <v>22.2</v>
      </c>
      <c r="E22" s="3">
        <v>22</v>
      </c>
      <c r="F22" s="3">
        <v>21.3</v>
      </c>
      <c r="G22" s="3">
        <v>22.3</v>
      </c>
      <c r="H22" s="3">
        <f>AVERAGE(C22:G22)</f>
        <v>22.04</v>
      </c>
      <c r="I22" s="3">
        <f>STDEV(C22:G22)</f>
        <v>0.43931765272977535</v>
      </c>
    </row>
    <row r="23" spans="1:9" x14ac:dyDescent="0.25">
      <c r="A23" s="6"/>
      <c r="B23" s="8" t="s">
        <v>128</v>
      </c>
      <c r="C23" s="3">
        <v>25.7</v>
      </c>
      <c r="D23" s="3">
        <v>24.2</v>
      </c>
      <c r="E23" s="3">
        <v>23.6</v>
      </c>
      <c r="F23" s="3">
        <v>26.5</v>
      </c>
      <c r="G23" s="3">
        <v>21.8</v>
      </c>
      <c r="H23" s="3">
        <f t="shared" ref="H23:H26" si="4">AVERAGE(C23:G23)</f>
        <v>24.36</v>
      </c>
      <c r="I23" s="3">
        <f t="shared" ref="I23:I26" si="5">STDEV(C23:G23)</f>
        <v>1.8392933425639311</v>
      </c>
    </row>
    <row r="24" spans="1:9" x14ac:dyDescent="0.25">
      <c r="A24" s="6"/>
      <c r="B24" s="8" t="s">
        <v>129</v>
      </c>
      <c r="C24" s="3">
        <v>25.9</v>
      </c>
      <c r="D24" s="3">
        <v>23.5</v>
      </c>
      <c r="E24" s="3">
        <v>24.9</v>
      </c>
      <c r="F24" s="3">
        <v>23</v>
      </c>
      <c r="G24" s="3">
        <v>22</v>
      </c>
      <c r="H24" s="3">
        <f t="shared" si="4"/>
        <v>23.86</v>
      </c>
      <c r="I24" s="3">
        <f t="shared" si="5"/>
        <v>1.5469324484281781</v>
      </c>
    </row>
    <row r="25" spans="1:9" x14ac:dyDescent="0.25">
      <c r="A25" s="6"/>
      <c r="B25" s="8" t="s">
        <v>130</v>
      </c>
      <c r="C25" s="3">
        <v>23.9</v>
      </c>
      <c r="D25" s="3">
        <v>21.7</v>
      </c>
      <c r="E25" s="3">
        <v>23.4</v>
      </c>
      <c r="F25" s="3">
        <v>25.1</v>
      </c>
      <c r="G25" s="3">
        <v>25.5</v>
      </c>
      <c r="H25" s="3">
        <f t="shared" si="4"/>
        <v>23.919999999999998</v>
      </c>
      <c r="I25" s="3">
        <f t="shared" si="5"/>
        <v>1.5073154945133425</v>
      </c>
    </row>
    <row r="26" spans="1:9" x14ac:dyDescent="0.25">
      <c r="A26" s="6"/>
      <c r="B26" s="8" t="s">
        <v>131</v>
      </c>
      <c r="C26" s="3">
        <v>25.2</v>
      </c>
      <c r="D26" s="3">
        <v>25.4</v>
      </c>
      <c r="E26" s="3">
        <v>23.9</v>
      </c>
      <c r="F26" s="3">
        <v>23.5</v>
      </c>
      <c r="G26" s="3">
        <v>24.8</v>
      </c>
      <c r="H26" s="3">
        <f t="shared" si="4"/>
        <v>24.56</v>
      </c>
      <c r="I26" s="3">
        <f t="shared" si="5"/>
        <v>0.82643814045577524</v>
      </c>
    </row>
    <row r="27" spans="1:9" x14ac:dyDescent="0.25">
      <c r="A27" s="6"/>
      <c r="B27" s="21"/>
      <c r="C27" s="14"/>
      <c r="D27" s="14"/>
      <c r="E27" s="14"/>
      <c r="F27" s="14"/>
      <c r="G27" s="14"/>
      <c r="H27" s="4"/>
      <c r="I27" s="4"/>
    </row>
    <row r="28" spans="1:9" x14ac:dyDescent="0.25">
      <c r="A28" s="6"/>
      <c r="B28" s="6"/>
      <c r="C28" s="49" t="s">
        <v>156</v>
      </c>
      <c r="D28" s="49"/>
      <c r="E28" s="49"/>
      <c r="F28" s="49"/>
      <c r="G28" s="49"/>
      <c r="H28" s="49" t="s">
        <v>2</v>
      </c>
      <c r="I28" s="49"/>
    </row>
    <row r="29" spans="1:9" x14ac:dyDescent="0.25">
      <c r="A29" s="8" t="s">
        <v>107</v>
      </c>
      <c r="B29" s="8" t="s">
        <v>31</v>
      </c>
      <c r="C29" s="8" t="s">
        <v>5</v>
      </c>
      <c r="D29" s="8" t="s">
        <v>6</v>
      </c>
      <c r="E29" s="8" t="s">
        <v>7</v>
      </c>
      <c r="F29" s="8" t="s">
        <v>18</v>
      </c>
      <c r="G29" s="8" t="s">
        <v>19</v>
      </c>
      <c r="H29" s="8" t="s">
        <v>3</v>
      </c>
      <c r="I29" s="8" t="s">
        <v>4</v>
      </c>
    </row>
    <row r="30" spans="1:9" x14ac:dyDescent="0.25">
      <c r="A30" s="6"/>
      <c r="B30" s="21" t="s">
        <v>97</v>
      </c>
      <c r="C30" s="3">
        <v>24.9</v>
      </c>
      <c r="D30" s="3">
        <v>24.6</v>
      </c>
      <c r="E30" s="3">
        <v>24</v>
      </c>
      <c r="F30" s="3">
        <v>24.4</v>
      </c>
      <c r="G30" s="3">
        <v>24.2</v>
      </c>
      <c r="H30" s="3">
        <f>AVERAGE(C30:G30)</f>
        <v>24.42</v>
      </c>
      <c r="I30" s="3">
        <f>STDEV(C30:G30)</f>
        <v>0.34928498393145946</v>
      </c>
    </row>
    <row r="31" spans="1:9" x14ac:dyDescent="0.25">
      <c r="A31" s="6"/>
      <c r="B31" s="8" t="s">
        <v>128</v>
      </c>
      <c r="C31" s="3">
        <v>25.5</v>
      </c>
      <c r="D31" s="3">
        <v>24.3</v>
      </c>
      <c r="E31" s="3">
        <v>23.4</v>
      </c>
      <c r="F31" s="3">
        <v>26.8</v>
      </c>
      <c r="G31" s="3">
        <v>22.7</v>
      </c>
      <c r="H31" s="3">
        <f t="shared" ref="H31:H34" si="6">AVERAGE(C31:G31)</f>
        <v>24.54</v>
      </c>
      <c r="I31" s="3">
        <f t="shared" ref="I31:I34" si="7">STDEV(C31:G31)</f>
        <v>1.641036257978477</v>
      </c>
    </row>
    <row r="32" spans="1:9" x14ac:dyDescent="0.25">
      <c r="A32" s="6"/>
      <c r="B32" s="8" t="s">
        <v>129</v>
      </c>
      <c r="C32" s="3">
        <v>26.3</v>
      </c>
      <c r="D32" s="3">
        <v>22.8</v>
      </c>
      <c r="E32" s="3">
        <v>24.6</v>
      </c>
      <c r="F32" s="3">
        <v>22.7</v>
      </c>
      <c r="G32" s="3">
        <v>22</v>
      </c>
      <c r="H32" s="3">
        <f t="shared" si="6"/>
        <v>23.68</v>
      </c>
      <c r="I32" s="3">
        <f t="shared" si="7"/>
        <v>1.7512852423291876</v>
      </c>
    </row>
    <row r="33" spans="1:15" x14ac:dyDescent="0.25">
      <c r="A33" s="6"/>
      <c r="B33" s="8" t="s">
        <v>130</v>
      </c>
      <c r="C33" s="3">
        <v>23.3</v>
      </c>
      <c r="D33" s="3">
        <v>20</v>
      </c>
      <c r="E33" s="3">
        <v>20.8</v>
      </c>
      <c r="F33" s="3">
        <v>22.6</v>
      </c>
      <c r="G33" s="3">
        <v>21.5</v>
      </c>
      <c r="H33" s="3">
        <f t="shared" si="6"/>
        <v>21.639999999999997</v>
      </c>
      <c r="I33" s="3">
        <f t="shared" si="7"/>
        <v>1.3315404612703292</v>
      </c>
      <c r="K33" s="2"/>
      <c r="L33" s="2"/>
    </row>
    <row r="34" spans="1:15" ht="13.8" customHeight="1" x14ac:dyDescent="0.25">
      <c r="A34" s="6"/>
      <c r="B34" s="8" t="s">
        <v>131</v>
      </c>
      <c r="C34" s="3">
        <v>25.2</v>
      </c>
      <c r="D34" s="3">
        <v>25.4</v>
      </c>
      <c r="E34" s="3">
        <v>24.2</v>
      </c>
      <c r="F34" s="3">
        <v>23.9</v>
      </c>
      <c r="G34" s="3">
        <v>23.2</v>
      </c>
      <c r="H34" s="3">
        <f t="shared" si="6"/>
        <v>24.38</v>
      </c>
      <c r="I34" s="3">
        <f t="shared" si="7"/>
        <v>0.91760557975635693</v>
      </c>
      <c r="J34" s="8"/>
      <c r="K34" s="2"/>
      <c r="L34" s="2"/>
      <c r="M34" s="2"/>
      <c r="N34" s="2"/>
    </row>
    <row r="35" spans="1:15" x14ac:dyDescent="0.25">
      <c r="A35" s="7"/>
      <c r="B35" s="21"/>
      <c r="C35" s="14"/>
      <c r="D35" s="14"/>
      <c r="E35" s="14"/>
      <c r="F35" s="14"/>
      <c r="G35" s="14"/>
      <c r="H35" s="4"/>
      <c r="I35" s="4"/>
      <c r="J35" s="17"/>
      <c r="K35" s="2"/>
      <c r="L35" s="2"/>
      <c r="M35" s="2"/>
      <c r="N35" s="2"/>
    </row>
    <row r="36" spans="1:15" x14ac:dyDescent="0.25">
      <c r="A36" s="6"/>
      <c r="B36" s="6"/>
      <c r="C36" s="49" t="s">
        <v>156</v>
      </c>
      <c r="D36" s="49"/>
      <c r="E36" s="49"/>
      <c r="F36" s="49"/>
      <c r="G36" s="49"/>
      <c r="H36" s="49" t="s">
        <v>2</v>
      </c>
      <c r="I36" s="49"/>
      <c r="J36" s="17"/>
      <c r="K36" s="2"/>
      <c r="L36" s="2"/>
      <c r="M36" s="2"/>
      <c r="N36" s="2"/>
    </row>
    <row r="37" spans="1:15" x14ac:dyDescent="0.25">
      <c r="A37" s="8" t="s">
        <v>133</v>
      </c>
      <c r="B37" s="8" t="s">
        <v>31</v>
      </c>
      <c r="C37" s="8" t="s">
        <v>5</v>
      </c>
      <c r="D37" s="8" t="s">
        <v>6</v>
      </c>
      <c r="E37" s="8" t="s">
        <v>7</v>
      </c>
      <c r="F37" s="8" t="s">
        <v>18</v>
      </c>
      <c r="G37" s="8" t="s">
        <v>19</v>
      </c>
      <c r="H37" s="8" t="s">
        <v>3</v>
      </c>
      <c r="I37" s="8" t="s">
        <v>4</v>
      </c>
      <c r="J37" s="17"/>
    </row>
    <row r="38" spans="1:15" x14ac:dyDescent="0.25">
      <c r="A38" s="6"/>
      <c r="B38" s="21" t="s">
        <v>97</v>
      </c>
      <c r="C38" s="3">
        <v>26.3</v>
      </c>
      <c r="D38" s="3">
        <v>26.1</v>
      </c>
      <c r="E38" s="3">
        <v>25.4</v>
      </c>
      <c r="F38" s="3">
        <v>26</v>
      </c>
      <c r="G38" s="3">
        <v>25.6</v>
      </c>
      <c r="H38" s="3">
        <f>AVERAGE(C38:G38)</f>
        <v>25.880000000000003</v>
      </c>
      <c r="I38" s="3">
        <f>STDEV(C38:G38)</f>
        <v>0.37013511046643555</v>
      </c>
    </row>
    <row r="39" spans="1:15" x14ac:dyDescent="0.25">
      <c r="A39" s="6"/>
      <c r="B39" s="8" t="s">
        <v>128</v>
      </c>
      <c r="C39" s="3">
        <v>26.3</v>
      </c>
      <c r="D39" s="3">
        <v>24.8</v>
      </c>
      <c r="E39" s="3">
        <v>23.5</v>
      </c>
      <c r="F39" s="3">
        <v>26.3</v>
      </c>
      <c r="G39" s="3">
        <v>22.9</v>
      </c>
      <c r="H39" s="3">
        <f t="shared" ref="H39:H42" si="8">AVERAGE(C39:G39)</f>
        <v>24.759999999999998</v>
      </c>
      <c r="I39" s="3">
        <f t="shared" ref="I39:I42" si="9">STDEV(C39:G39)</f>
        <v>1.5646085772486364</v>
      </c>
      <c r="J39" s="19"/>
    </row>
    <row r="40" spans="1:15" x14ac:dyDescent="0.25">
      <c r="A40" s="6"/>
      <c r="B40" s="8" t="s">
        <v>129</v>
      </c>
      <c r="C40" s="3">
        <v>25.7</v>
      </c>
      <c r="D40" s="3">
        <v>23.4</v>
      </c>
      <c r="E40" s="3">
        <v>23.9</v>
      </c>
      <c r="F40" s="3">
        <v>22.2</v>
      </c>
      <c r="G40" s="3">
        <v>22.9</v>
      </c>
      <c r="H40" s="3">
        <f t="shared" si="8"/>
        <v>23.619999999999997</v>
      </c>
      <c r="I40" s="3">
        <f t="shared" si="9"/>
        <v>1.321741275741966</v>
      </c>
    </row>
    <row r="41" spans="1:15" x14ac:dyDescent="0.25">
      <c r="A41" s="6"/>
      <c r="B41" s="8" t="s">
        <v>130</v>
      </c>
      <c r="C41" s="3">
        <v>25.2</v>
      </c>
      <c r="D41" s="3">
        <v>22.8</v>
      </c>
      <c r="E41" s="3">
        <v>23.5</v>
      </c>
      <c r="F41" s="3">
        <v>24.9</v>
      </c>
      <c r="G41" s="3">
        <v>22.9</v>
      </c>
      <c r="H41" s="3">
        <f t="shared" si="8"/>
        <v>23.860000000000003</v>
      </c>
      <c r="I41" s="3">
        <f t="shared" si="9"/>
        <v>1.1238327277669036</v>
      </c>
      <c r="J41" s="8"/>
      <c r="K41" s="2"/>
      <c r="L41" s="2"/>
    </row>
    <row r="42" spans="1:15" x14ac:dyDescent="0.25">
      <c r="A42" s="6"/>
      <c r="B42" s="8" t="s">
        <v>131</v>
      </c>
      <c r="C42" s="3">
        <v>25.9</v>
      </c>
      <c r="D42" s="3">
        <v>25.6</v>
      </c>
      <c r="E42" s="3">
        <v>24.5</v>
      </c>
      <c r="F42" s="3">
        <v>24.3</v>
      </c>
      <c r="G42" s="3">
        <v>21.9</v>
      </c>
      <c r="H42" s="3">
        <f t="shared" si="8"/>
        <v>24.439999999999998</v>
      </c>
      <c r="I42" s="3">
        <f t="shared" si="9"/>
        <v>1.5773395322504287</v>
      </c>
      <c r="J42" s="18"/>
      <c r="K42" s="2"/>
      <c r="L42" s="2"/>
      <c r="M42" s="2"/>
      <c r="N42" s="2"/>
      <c r="O42" s="2"/>
    </row>
    <row r="43" spans="1:15" x14ac:dyDescent="0.25">
      <c r="A43" s="7"/>
      <c r="B43" s="8"/>
      <c r="C43" s="14"/>
      <c r="D43" s="14"/>
      <c r="E43" s="14"/>
      <c r="F43" s="14"/>
      <c r="G43" s="14"/>
      <c r="H43" s="4"/>
      <c r="I43" s="4"/>
      <c r="J43" s="18"/>
      <c r="K43" s="2"/>
      <c r="L43" s="2"/>
      <c r="M43" s="2"/>
      <c r="N43" s="2"/>
      <c r="O43" s="2"/>
    </row>
    <row r="44" spans="1:15" x14ac:dyDescent="0.25">
      <c r="A44" s="6"/>
      <c r="B44" s="6"/>
      <c r="C44" s="49" t="s">
        <v>156</v>
      </c>
      <c r="D44" s="49"/>
      <c r="E44" s="49"/>
      <c r="F44" s="49"/>
      <c r="G44" s="49"/>
      <c r="H44" s="49" t="s">
        <v>2</v>
      </c>
      <c r="I44" s="49"/>
      <c r="J44" s="18"/>
      <c r="L44" s="2"/>
      <c r="M44" s="2"/>
      <c r="N44" s="2"/>
      <c r="O44" s="2"/>
    </row>
    <row r="45" spans="1:15" x14ac:dyDescent="0.25">
      <c r="A45" s="8" t="s">
        <v>134</v>
      </c>
      <c r="B45" s="8" t="s">
        <v>31</v>
      </c>
      <c r="C45" s="8" t="s">
        <v>5</v>
      </c>
      <c r="D45" s="8" t="s">
        <v>6</v>
      </c>
      <c r="E45" s="8" t="s">
        <v>7</v>
      </c>
      <c r="F45" s="8" t="s">
        <v>18</v>
      </c>
      <c r="G45" s="8" t="s">
        <v>19</v>
      </c>
      <c r="H45" s="8" t="s">
        <v>3</v>
      </c>
      <c r="I45" s="8" t="s">
        <v>4</v>
      </c>
    </row>
    <row r="46" spans="1:15" x14ac:dyDescent="0.25">
      <c r="A46" s="6"/>
      <c r="B46" s="21" t="s">
        <v>97</v>
      </c>
      <c r="C46" s="3">
        <v>23.5</v>
      </c>
      <c r="D46" s="3">
        <v>24.1</v>
      </c>
      <c r="E46" s="3">
        <v>24</v>
      </c>
      <c r="F46" s="3">
        <v>23.3</v>
      </c>
      <c r="G46" s="3">
        <v>23.6</v>
      </c>
      <c r="H46" s="3">
        <f>AVERAGE(C46:G46)</f>
        <v>23.7</v>
      </c>
      <c r="I46" s="3">
        <f>STDEV(C46:G46)</f>
        <v>0.33911649915626352</v>
      </c>
    </row>
    <row r="47" spans="1:15" x14ac:dyDescent="0.25">
      <c r="A47" s="6"/>
      <c r="B47" s="8" t="s">
        <v>128</v>
      </c>
      <c r="C47" s="3">
        <v>25.5</v>
      </c>
      <c r="D47" s="3">
        <v>24.5</v>
      </c>
      <c r="E47" s="3">
        <v>23.8</v>
      </c>
      <c r="F47" s="3">
        <v>26.4</v>
      </c>
      <c r="G47" s="3">
        <v>23.2</v>
      </c>
      <c r="H47" s="3">
        <f t="shared" ref="H47:H50" si="10">AVERAGE(C47:G47)</f>
        <v>24.68</v>
      </c>
      <c r="I47" s="3">
        <f t="shared" ref="I47:I50" si="11">STDEV(C47:G47)</f>
        <v>1.2872451204024815</v>
      </c>
      <c r="K47" s="2"/>
      <c r="L47" s="2"/>
      <c r="M47" s="2"/>
    </row>
    <row r="48" spans="1:15" x14ac:dyDescent="0.25">
      <c r="A48" s="6"/>
      <c r="B48" s="8" t="s">
        <v>129</v>
      </c>
      <c r="C48" s="3">
        <v>26.3</v>
      </c>
      <c r="D48" s="3">
        <v>23.4</v>
      </c>
      <c r="E48" s="3">
        <v>24.2</v>
      </c>
      <c r="F48" s="3">
        <v>21.8</v>
      </c>
      <c r="G48" s="3">
        <v>21.2</v>
      </c>
      <c r="H48" s="3">
        <f t="shared" si="10"/>
        <v>23.380000000000003</v>
      </c>
      <c r="I48" s="3">
        <f t="shared" si="11"/>
        <v>2.0278066969018522</v>
      </c>
      <c r="J48" s="8"/>
      <c r="K48" s="2"/>
      <c r="L48" s="2"/>
      <c r="M48" s="2"/>
    </row>
    <row r="49" spans="1:16" x14ac:dyDescent="0.25">
      <c r="A49" s="6"/>
      <c r="B49" s="8" t="s">
        <v>130</v>
      </c>
      <c r="C49" s="3">
        <v>23.8</v>
      </c>
      <c r="D49" s="3">
        <v>21.5</v>
      </c>
      <c r="E49" s="3">
        <v>22.7</v>
      </c>
      <c r="F49" s="3">
        <v>25.1</v>
      </c>
      <c r="G49" s="3">
        <v>21.2</v>
      </c>
      <c r="H49" s="3">
        <f t="shared" si="10"/>
        <v>22.86</v>
      </c>
      <c r="I49" s="3">
        <f t="shared" si="11"/>
        <v>1.622652150030931</v>
      </c>
      <c r="J49" s="17"/>
      <c r="K49" s="2"/>
      <c r="L49" s="2"/>
      <c r="M49" s="2"/>
    </row>
    <row r="50" spans="1:16" x14ac:dyDescent="0.25">
      <c r="A50" s="6"/>
      <c r="B50" s="8" t="s">
        <v>131</v>
      </c>
      <c r="C50" s="3">
        <v>25.3</v>
      </c>
      <c r="D50" s="3">
        <v>24.8</v>
      </c>
      <c r="E50" s="3">
        <v>24.9</v>
      </c>
      <c r="F50" s="3">
        <v>24</v>
      </c>
      <c r="G50" s="3">
        <v>22.6</v>
      </c>
      <c r="H50" s="3">
        <f t="shared" si="10"/>
        <v>24.32</v>
      </c>
      <c r="I50" s="3">
        <f t="shared" si="11"/>
        <v>1.0709808588392227</v>
      </c>
      <c r="J50" s="17"/>
    </row>
    <row r="51" spans="1:16" x14ac:dyDescent="0.25">
      <c r="A51" s="7"/>
      <c r="B51" s="8"/>
      <c r="C51" s="14"/>
      <c r="D51" s="14"/>
      <c r="E51" s="14"/>
      <c r="F51" s="14"/>
      <c r="G51" s="14"/>
      <c r="H51" s="4"/>
      <c r="I51" s="4"/>
      <c r="J51" s="17"/>
    </row>
    <row r="52" spans="1:16" x14ac:dyDescent="0.25">
      <c r="A52" s="6"/>
      <c r="B52" s="6"/>
      <c r="C52" s="49" t="s">
        <v>156</v>
      </c>
      <c r="D52" s="49"/>
      <c r="E52" s="49"/>
      <c r="F52" s="49"/>
      <c r="G52" s="49"/>
      <c r="H52" s="49" t="s">
        <v>2</v>
      </c>
      <c r="I52" s="49"/>
      <c r="M52" s="2"/>
      <c r="N52" s="2"/>
      <c r="O52" s="2"/>
      <c r="P52" s="2"/>
    </row>
    <row r="53" spans="1:16" x14ac:dyDescent="0.25">
      <c r="A53" s="8" t="s">
        <v>135</v>
      </c>
      <c r="B53" s="8" t="s">
        <v>31</v>
      </c>
      <c r="C53" s="8" t="s">
        <v>5</v>
      </c>
      <c r="D53" s="8" t="s">
        <v>6</v>
      </c>
      <c r="E53" s="8" t="s">
        <v>7</v>
      </c>
      <c r="F53" s="8" t="s">
        <v>18</v>
      </c>
      <c r="G53" s="8" t="s">
        <v>19</v>
      </c>
      <c r="H53" s="8" t="s">
        <v>3</v>
      </c>
      <c r="I53" s="8" t="s">
        <v>4</v>
      </c>
      <c r="K53" s="2"/>
      <c r="L53" s="2"/>
      <c r="M53" s="2"/>
      <c r="N53" s="2"/>
      <c r="O53" s="2"/>
      <c r="P53" s="2"/>
    </row>
    <row r="54" spans="1:16" x14ac:dyDescent="0.25">
      <c r="A54" s="6"/>
      <c r="B54" s="21" t="s">
        <v>97</v>
      </c>
      <c r="C54" s="3">
        <v>25.8</v>
      </c>
      <c r="D54" s="3">
        <v>26.5</v>
      </c>
      <c r="E54" s="3">
        <v>26.6</v>
      </c>
      <c r="F54" s="3">
        <v>25.5</v>
      </c>
      <c r="G54" s="3">
        <v>25.5</v>
      </c>
      <c r="H54" s="3">
        <f>AVERAGE(C54:G54)</f>
        <v>25.98</v>
      </c>
      <c r="I54" s="3">
        <f>STDEV(C54:G54)</f>
        <v>0.53572380943915532</v>
      </c>
      <c r="K54" s="2"/>
      <c r="L54" s="2"/>
      <c r="M54" s="2"/>
      <c r="N54" s="2"/>
      <c r="O54" s="2"/>
      <c r="P54" s="2"/>
    </row>
    <row r="55" spans="1:16" x14ac:dyDescent="0.25">
      <c r="A55" s="6"/>
      <c r="B55" s="8" t="s">
        <v>128</v>
      </c>
      <c r="C55" s="3">
        <v>26.7</v>
      </c>
      <c r="D55" s="3">
        <v>24.9</v>
      </c>
      <c r="E55" s="3">
        <v>24</v>
      </c>
      <c r="F55" s="3">
        <v>27.1</v>
      </c>
      <c r="G55" s="3">
        <v>23.7</v>
      </c>
      <c r="H55" s="3">
        <f t="shared" ref="H55:H58" si="12">AVERAGE(C55:G55)</f>
        <v>25.279999999999998</v>
      </c>
      <c r="I55" s="3">
        <f t="shared" ref="I55:I58" si="13">STDEV(C55:G55)</f>
        <v>1.5498387012847503</v>
      </c>
      <c r="J55" s="8"/>
      <c r="K55" s="2"/>
      <c r="L55" s="2"/>
      <c r="M55" s="2"/>
    </row>
    <row r="56" spans="1:16" x14ac:dyDescent="0.25">
      <c r="A56" s="6"/>
      <c r="B56" s="8" t="s">
        <v>129</v>
      </c>
      <c r="C56" s="3">
        <v>26.6</v>
      </c>
      <c r="D56" s="3">
        <v>23.2</v>
      </c>
      <c r="E56" s="3">
        <v>24.4</v>
      </c>
      <c r="F56" s="3">
        <v>21.3</v>
      </c>
      <c r="G56" s="3">
        <v>22.3</v>
      </c>
      <c r="H56" s="3">
        <f t="shared" si="12"/>
        <v>23.559999999999995</v>
      </c>
      <c r="I56" s="3">
        <f t="shared" si="13"/>
        <v>2.0476816158768436</v>
      </c>
      <c r="J56" s="17"/>
    </row>
    <row r="57" spans="1:16" x14ac:dyDescent="0.25">
      <c r="A57" s="6"/>
      <c r="B57" s="8" t="s">
        <v>130</v>
      </c>
      <c r="C57" s="3">
        <v>24.9</v>
      </c>
      <c r="D57" s="3">
        <v>25.1</v>
      </c>
      <c r="E57" s="3">
        <v>23.7</v>
      </c>
      <c r="F57" s="3">
        <v>25.5</v>
      </c>
      <c r="G57" s="3">
        <v>23.9</v>
      </c>
      <c r="H57" s="3">
        <f t="shared" si="12"/>
        <v>24.619999999999997</v>
      </c>
      <c r="I57" s="3">
        <f t="shared" si="13"/>
        <v>0.78230428862431844</v>
      </c>
      <c r="J57" s="17"/>
    </row>
    <row r="58" spans="1:16" x14ac:dyDescent="0.25">
      <c r="A58" s="6"/>
      <c r="B58" s="8" t="s">
        <v>131</v>
      </c>
      <c r="C58" s="3">
        <v>26</v>
      </c>
      <c r="D58" s="3">
        <v>25.3</v>
      </c>
      <c r="E58" s="3">
        <v>25.8</v>
      </c>
      <c r="F58" s="3">
        <v>24.5</v>
      </c>
      <c r="G58" s="3">
        <v>23.3</v>
      </c>
      <c r="H58" s="3">
        <f t="shared" si="12"/>
        <v>24.979999999999997</v>
      </c>
      <c r="I58" s="3">
        <f t="shared" si="13"/>
        <v>1.1031772296417288</v>
      </c>
      <c r="J58" s="17"/>
    </row>
    <row r="59" spans="1:16" x14ac:dyDescent="0.25">
      <c r="B59" s="8"/>
      <c r="C59" s="14"/>
      <c r="D59" s="14"/>
      <c r="E59" s="14"/>
      <c r="F59" s="14"/>
      <c r="G59" s="14"/>
      <c r="H59" s="4"/>
      <c r="I59" s="4"/>
    </row>
    <row r="60" spans="1:16" x14ac:dyDescent="0.25">
      <c r="A60" s="6"/>
      <c r="B60" s="6"/>
      <c r="C60" s="49" t="s">
        <v>156</v>
      </c>
      <c r="D60" s="49"/>
      <c r="E60" s="49"/>
      <c r="F60" s="49"/>
      <c r="G60" s="49"/>
      <c r="H60" s="49" t="s">
        <v>2</v>
      </c>
      <c r="I60" s="49"/>
    </row>
    <row r="61" spans="1:16" x14ac:dyDescent="0.25">
      <c r="A61" s="8" t="s">
        <v>136</v>
      </c>
      <c r="B61" s="8" t="s">
        <v>31</v>
      </c>
      <c r="C61" s="8" t="s">
        <v>5</v>
      </c>
      <c r="D61" s="8" t="s">
        <v>6</v>
      </c>
      <c r="E61" s="8" t="s">
        <v>7</v>
      </c>
      <c r="F61" s="8" t="s">
        <v>18</v>
      </c>
      <c r="G61" s="8" t="s">
        <v>19</v>
      </c>
      <c r="H61" s="8" t="s">
        <v>3</v>
      </c>
      <c r="I61" s="8" t="s">
        <v>4</v>
      </c>
    </row>
    <row r="62" spans="1:16" x14ac:dyDescent="0.25">
      <c r="A62" s="6"/>
      <c r="B62" s="21" t="s">
        <v>97</v>
      </c>
      <c r="C62" s="3">
        <v>25.9</v>
      </c>
      <c r="D62" s="3">
        <v>26.9</v>
      </c>
      <c r="E62" s="3">
        <v>26.7</v>
      </c>
      <c r="F62" s="3">
        <v>25.4</v>
      </c>
      <c r="G62" s="3">
        <v>26</v>
      </c>
      <c r="H62" s="3">
        <f>AVERAGE(C62:G62)</f>
        <v>26.18</v>
      </c>
      <c r="I62" s="3">
        <f>STDEV(C62:G62)</f>
        <v>0.6140032573203501</v>
      </c>
    </row>
    <row r="63" spans="1:16" x14ac:dyDescent="0.25">
      <c r="A63" s="6"/>
      <c r="B63" s="8" t="s">
        <v>128</v>
      </c>
      <c r="C63" s="3">
        <v>26.7</v>
      </c>
      <c r="D63" s="3">
        <v>25.7</v>
      </c>
      <c r="E63" s="3">
        <v>24.4</v>
      </c>
      <c r="F63" s="3">
        <v>27.6</v>
      </c>
      <c r="G63" s="3">
        <v>22.7</v>
      </c>
      <c r="H63" s="3">
        <f t="shared" ref="H63:H66" si="14">AVERAGE(C63:G63)</f>
        <v>25.42</v>
      </c>
      <c r="I63" s="3">
        <f t="shared" ref="I63:I66" si="15">STDEV(C63:G63)</f>
        <v>1.9305439647933438</v>
      </c>
      <c r="J63" s="8"/>
    </row>
    <row r="64" spans="1:16" x14ac:dyDescent="0.25">
      <c r="A64" s="6"/>
      <c r="B64" s="8" t="s">
        <v>129</v>
      </c>
      <c r="C64" s="3">
        <v>25.5</v>
      </c>
      <c r="D64" s="3">
        <v>24</v>
      </c>
      <c r="E64" s="3">
        <v>24.8</v>
      </c>
      <c r="F64" s="3">
        <v>21.2</v>
      </c>
      <c r="G64" s="3">
        <v>22.5</v>
      </c>
      <c r="H64" s="3">
        <f t="shared" si="14"/>
        <v>23.6</v>
      </c>
      <c r="I64" s="3">
        <f t="shared" si="15"/>
        <v>1.7449928366615151</v>
      </c>
      <c r="J64" s="17"/>
    </row>
    <row r="65" spans="1:12" x14ac:dyDescent="0.25">
      <c r="A65" s="6"/>
      <c r="B65" s="8" t="s">
        <v>130</v>
      </c>
      <c r="C65" s="3">
        <v>25.7</v>
      </c>
      <c r="D65" s="3">
        <v>25</v>
      </c>
      <c r="E65" s="3">
        <v>24.3</v>
      </c>
      <c r="F65" s="3">
        <v>25.7</v>
      </c>
      <c r="G65" s="3">
        <v>23.7</v>
      </c>
      <c r="H65" s="3">
        <f t="shared" si="14"/>
        <v>24.880000000000003</v>
      </c>
      <c r="I65" s="3">
        <f t="shared" si="15"/>
        <v>0.8786353054595516</v>
      </c>
      <c r="J65" s="17"/>
    </row>
    <row r="66" spans="1:12" x14ac:dyDescent="0.25">
      <c r="A66" s="6"/>
      <c r="B66" s="8" t="s">
        <v>131</v>
      </c>
      <c r="C66" s="3">
        <v>26.2</v>
      </c>
      <c r="D66" s="3">
        <v>25.6</v>
      </c>
      <c r="E66" s="3">
        <v>25.5</v>
      </c>
      <c r="F66" s="3">
        <v>24.7</v>
      </c>
      <c r="G66" s="3">
        <v>24.3</v>
      </c>
      <c r="H66" s="3">
        <f t="shared" si="14"/>
        <v>25.259999999999998</v>
      </c>
      <c r="I66" s="3">
        <f t="shared" si="15"/>
        <v>0.75696763471102235</v>
      </c>
      <c r="J66" s="17"/>
    </row>
    <row r="67" spans="1:12" x14ac:dyDescent="0.25">
      <c r="B67" s="8"/>
      <c r="C67" s="32"/>
      <c r="D67" s="32"/>
      <c r="E67" s="32"/>
      <c r="F67" s="32"/>
      <c r="G67" s="14"/>
      <c r="H67" s="4"/>
      <c r="I67" s="4"/>
      <c r="K67" s="2"/>
      <c r="L67" s="2"/>
    </row>
    <row r="68" spans="1:12" x14ac:dyDescent="0.25">
      <c r="A68" s="6"/>
      <c r="B68" s="6"/>
      <c r="C68" s="49" t="s">
        <v>156</v>
      </c>
      <c r="D68" s="49"/>
      <c r="E68" s="49"/>
      <c r="F68" s="49"/>
      <c r="G68" s="49"/>
      <c r="H68" s="49" t="s">
        <v>2</v>
      </c>
      <c r="I68" s="49"/>
      <c r="K68" s="2"/>
      <c r="L68" s="2"/>
    </row>
    <row r="69" spans="1:12" x14ac:dyDescent="0.25">
      <c r="A69" s="8" t="s">
        <v>137</v>
      </c>
      <c r="B69" s="8" t="s">
        <v>31</v>
      </c>
      <c r="C69" s="8" t="s">
        <v>5</v>
      </c>
      <c r="D69" s="8" t="s">
        <v>6</v>
      </c>
      <c r="E69" s="8" t="s">
        <v>7</v>
      </c>
      <c r="F69" s="8" t="s">
        <v>18</v>
      </c>
      <c r="G69" s="8" t="s">
        <v>19</v>
      </c>
      <c r="H69" s="8" t="s">
        <v>3</v>
      </c>
      <c r="I69" s="8" t="s">
        <v>4</v>
      </c>
      <c r="K69" s="2"/>
      <c r="L69" s="2"/>
    </row>
    <row r="70" spans="1:12" x14ac:dyDescent="0.25">
      <c r="A70" s="6"/>
      <c r="B70" s="21" t="s">
        <v>97</v>
      </c>
      <c r="C70" s="3">
        <v>26.6</v>
      </c>
      <c r="D70" s="3">
        <v>24.8</v>
      </c>
      <c r="E70" s="3">
        <v>26.1</v>
      </c>
      <c r="F70" s="3">
        <v>25.9</v>
      </c>
      <c r="G70" s="3">
        <v>26.3</v>
      </c>
      <c r="H70" s="3">
        <f>AVERAGE(C70:G70)</f>
        <v>25.940000000000005</v>
      </c>
      <c r="I70" s="3">
        <f>STDEV(C70:G70)</f>
        <v>0.68774995456197618</v>
      </c>
      <c r="K70" s="2"/>
      <c r="L70" s="2"/>
    </row>
    <row r="71" spans="1:12" x14ac:dyDescent="0.25">
      <c r="A71" s="6"/>
      <c r="B71" s="8" t="s">
        <v>128</v>
      </c>
      <c r="C71" s="3">
        <v>26</v>
      </c>
      <c r="D71" s="3">
        <v>25.2</v>
      </c>
      <c r="E71" s="3">
        <v>23.9</v>
      </c>
      <c r="F71" s="3">
        <v>27.2</v>
      </c>
      <c r="G71" s="3">
        <v>22.4</v>
      </c>
      <c r="H71" s="3">
        <f t="shared" ref="H71:H74" si="16">AVERAGE(C71:G71)</f>
        <v>24.939999999999998</v>
      </c>
      <c r="I71" s="3">
        <f t="shared" ref="I71:I74" si="17">STDEV(C71:G71)</f>
        <v>1.8595698427324534</v>
      </c>
      <c r="K71" s="2"/>
      <c r="L71" s="2"/>
    </row>
    <row r="72" spans="1:12" x14ac:dyDescent="0.25">
      <c r="A72" s="6"/>
      <c r="B72" s="8" t="s">
        <v>129</v>
      </c>
      <c r="C72" s="3">
        <v>25.8</v>
      </c>
      <c r="D72" s="3">
        <v>24</v>
      </c>
      <c r="E72" s="3">
        <v>24.4</v>
      </c>
      <c r="F72" s="3">
        <v>21.5</v>
      </c>
      <c r="G72" s="3">
        <v>23.5</v>
      </c>
      <c r="H72" s="3">
        <f t="shared" si="16"/>
        <v>23.839999999999996</v>
      </c>
      <c r="I72" s="3">
        <f t="shared" si="17"/>
        <v>1.5630099167951561</v>
      </c>
      <c r="J72" s="2"/>
      <c r="K72" s="2"/>
      <c r="L72" s="2"/>
    </row>
    <row r="73" spans="1:12" x14ac:dyDescent="0.25">
      <c r="A73" s="6"/>
      <c r="B73" s="8" t="s">
        <v>130</v>
      </c>
      <c r="C73" s="3">
        <v>23.6</v>
      </c>
      <c r="D73" s="3">
        <v>22.5</v>
      </c>
      <c r="E73" s="3">
        <v>22.8</v>
      </c>
      <c r="F73" s="3">
        <v>24.6</v>
      </c>
      <c r="G73" s="3">
        <v>21.7</v>
      </c>
      <c r="H73" s="3">
        <f t="shared" si="16"/>
        <v>23.04</v>
      </c>
      <c r="I73" s="3">
        <f t="shared" si="17"/>
        <v>1.1058933040759411</v>
      </c>
      <c r="J73" s="2"/>
      <c r="K73" s="2"/>
      <c r="L73" s="2"/>
    </row>
    <row r="74" spans="1:12" x14ac:dyDescent="0.25">
      <c r="A74" s="6"/>
      <c r="B74" s="8" t="s">
        <v>131</v>
      </c>
      <c r="C74" s="3">
        <v>23.8</v>
      </c>
      <c r="D74" s="3">
        <v>23.4</v>
      </c>
      <c r="E74" s="3">
        <v>22.2</v>
      </c>
      <c r="F74" s="3">
        <v>21.4</v>
      </c>
      <c r="G74" s="3">
        <v>23</v>
      </c>
      <c r="H74" s="3">
        <f t="shared" si="16"/>
        <v>22.76</v>
      </c>
      <c r="I74" s="3">
        <f t="shared" si="17"/>
        <v>0.96332756630338423</v>
      </c>
    </row>
    <row r="76" spans="1:12" x14ac:dyDescent="0.25">
      <c r="A76" s="6"/>
      <c r="B76" s="6"/>
      <c r="C76" s="49" t="s">
        <v>156</v>
      </c>
      <c r="D76" s="49"/>
      <c r="E76" s="49"/>
      <c r="F76" s="49"/>
      <c r="G76" s="49"/>
      <c r="H76" s="49" t="s">
        <v>2</v>
      </c>
      <c r="I76" s="49"/>
    </row>
    <row r="77" spans="1:12" x14ac:dyDescent="0.25">
      <c r="A77" s="8" t="s">
        <v>138</v>
      </c>
      <c r="B77" s="8" t="s">
        <v>31</v>
      </c>
      <c r="C77" s="8" t="s">
        <v>5</v>
      </c>
      <c r="D77" s="8" t="s">
        <v>6</v>
      </c>
      <c r="E77" s="8" t="s">
        <v>7</v>
      </c>
      <c r="F77" s="8" t="s">
        <v>18</v>
      </c>
      <c r="G77" s="8" t="s">
        <v>19</v>
      </c>
      <c r="H77" s="8" t="s">
        <v>3</v>
      </c>
      <c r="I77" s="8" t="s">
        <v>4</v>
      </c>
    </row>
    <row r="78" spans="1:12" x14ac:dyDescent="0.25">
      <c r="A78" s="6"/>
      <c r="B78" s="21" t="s">
        <v>97</v>
      </c>
      <c r="C78" s="3">
        <v>26.1</v>
      </c>
      <c r="D78" s="3">
        <v>24.5</v>
      </c>
      <c r="E78" s="3">
        <v>25.9</v>
      </c>
      <c r="F78" s="3">
        <v>25.5</v>
      </c>
      <c r="G78" s="3">
        <v>25.9</v>
      </c>
      <c r="H78" s="3">
        <f>AVERAGE(C78:G78)</f>
        <v>25.580000000000002</v>
      </c>
      <c r="I78" s="3">
        <f>STDEV(C78:G78)</f>
        <v>0.64187226143524845</v>
      </c>
    </row>
    <row r="79" spans="1:12" x14ac:dyDescent="0.25">
      <c r="A79" s="6"/>
      <c r="B79" s="8" t="s">
        <v>128</v>
      </c>
      <c r="C79" s="3">
        <v>26.2</v>
      </c>
      <c r="D79" s="3">
        <v>25.3</v>
      </c>
      <c r="E79" s="3">
        <v>24.4</v>
      </c>
      <c r="F79" s="3">
        <v>27</v>
      </c>
      <c r="G79" s="3">
        <v>22.7</v>
      </c>
      <c r="H79" s="3">
        <f t="shared" ref="H79:H82" si="18">AVERAGE(C79:G79)</f>
        <v>25.12</v>
      </c>
      <c r="I79" s="3">
        <f t="shared" ref="I79:I82" si="19">STDEV(C79:G79)</f>
        <v>1.6664333169977132</v>
      </c>
    </row>
    <row r="80" spans="1:12" x14ac:dyDescent="0.25">
      <c r="A80" s="6"/>
      <c r="B80" s="8" t="s">
        <v>129</v>
      </c>
      <c r="C80" s="3">
        <v>25.2</v>
      </c>
      <c r="D80" s="3">
        <v>24.4</v>
      </c>
      <c r="E80" s="3">
        <v>24.3</v>
      </c>
      <c r="F80" s="3">
        <v>21.9</v>
      </c>
      <c r="G80" s="3">
        <v>22.7</v>
      </c>
      <c r="H80" s="3">
        <f t="shared" si="18"/>
        <v>23.699999999999996</v>
      </c>
      <c r="I80" s="3">
        <f t="shared" si="19"/>
        <v>1.3546217184144069</v>
      </c>
    </row>
    <row r="81" spans="1:9" x14ac:dyDescent="0.25">
      <c r="A81" s="6"/>
      <c r="B81" s="8" t="s">
        <v>130</v>
      </c>
      <c r="C81" s="3">
        <v>24.7</v>
      </c>
      <c r="D81" s="3">
        <v>23.7</v>
      </c>
      <c r="E81" s="3">
        <v>24.2</v>
      </c>
      <c r="F81" s="3">
        <v>25.5</v>
      </c>
      <c r="G81" s="3">
        <v>23.7</v>
      </c>
      <c r="H81" s="3">
        <f t="shared" si="18"/>
        <v>24.36</v>
      </c>
      <c r="I81" s="3">
        <f t="shared" si="19"/>
        <v>0.76026311234992872</v>
      </c>
    </row>
    <row r="82" spans="1:9" x14ac:dyDescent="0.25">
      <c r="A82" s="6"/>
      <c r="B82" s="8" t="s">
        <v>131</v>
      </c>
      <c r="C82" s="3">
        <v>25.1</v>
      </c>
      <c r="D82" s="3">
        <v>25</v>
      </c>
      <c r="E82" s="3">
        <v>24.8</v>
      </c>
      <c r="F82" s="3">
        <v>24.3</v>
      </c>
      <c r="G82" s="3">
        <v>24.3</v>
      </c>
      <c r="H82" s="3">
        <f t="shared" si="18"/>
        <v>24.7</v>
      </c>
      <c r="I82" s="3">
        <f t="shared" si="19"/>
        <v>0.38078865529319544</v>
      </c>
    </row>
    <row r="84" spans="1:9" x14ac:dyDescent="0.25">
      <c r="A84" s="6"/>
      <c r="B84" s="6"/>
      <c r="C84" s="49" t="s">
        <v>156</v>
      </c>
      <c r="D84" s="49"/>
      <c r="E84" s="49"/>
      <c r="F84" s="49"/>
      <c r="G84" s="49"/>
      <c r="H84" s="49" t="s">
        <v>2</v>
      </c>
      <c r="I84" s="49"/>
    </row>
    <row r="85" spans="1:9" x14ac:dyDescent="0.25">
      <c r="A85" s="8" t="s">
        <v>139</v>
      </c>
      <c r="B85" s="8" t="s">
        <v>31</v>
      </c>
      <c r="C85" s="8" t="s">
        <v>5</v>
      </c>
      <c r="D85" s="8" t="s">
        <v>6</v>
      </c>
      <c r="E85" s="8" t="s">
        <v>7</v>
      </c>
      <c r="F85" s="8" t="s">
        <v>18</v>
      </c>
      <c r="G85" s="8" t="s">
        <v>19</v>
      </c>
      <c r="H85" s="8" t="s">
        <v>3</v>
      </c>
      <c r="I85" s="8" t="s">
        <v>4</v>
      </c>
    </row>
    <row r="86" spans="1:9" x14ac:dyDescent="0.25">
      <c r="A86" s="6"/>
      <c r="B86" s="21" t="s">
        <v>97</v>
      </c>
      <c r="C86" s="3">
        <v>26.1</v>
      </c>
      <c r="D86" s="3">
        <v>24.7</v>
      </c>
      <c r="E86" s="3">
        <v>26.4</v>
      </c>
      <c r="F86" s="3">
        <v>25.9</v>
      </c>
      <c r="G86" s="3">
        <v>26.6</v>
      </c>
      <c r="H86" s="3">
        <f>AVERAGE(C86:G86)</f>
        <v>25.939999999999998</v>
      </c>
      <c r="I86" s="3">
        <f>STDEV(C86:G86)</f>
        <v>0.74363969770312877</v>
      </c>
    </row>
    <row r="87" spans="1:9" x14ac:dyDescent="0.25">
      <c r="A87" s="6"/>
      <c r="B87" s="8" t="s">
        <v>128</v>
      </c>
      <c r="C87" s="3">
        <v>26</v>
      </c>
      <c r="D87" s="3">
        <v>26.1</v>
      </c>
      <c r="E87" s="3">
        <v>24.6</v>
      </c>
      <c r="F87" s="3">
        <v>27.8</v>
      </c>
      <c r="G87" s="3">
        <v>23.3</v>
      </c>
      <c r="H87" s="3">
        <f t="shared" ref="H87:H90" si="20">AVERAGE(C87:G87)</f>
        <v>25.56</v>
      </c>
      <c r="I87" s="3">
        <f t="shared" ref="I87:I90" si="21">STDEV(C87:G87)</f>
        <v>1.6979399282660148</v>
      </c>
    </row>
    <row r="88" spans="1:9" x14ac:dyDescent="0.25">
      <c r="A88" s="6"/>
      <c r="B88" s="8" t="s">
        <v>129</v>
      </c>
      <c r="C88" s="3">
        <v>27.5</v>
      </c>
      <c r="D88" s="3">
        <v>25.1</v>
      </c>
      <c r="E88" s="3">
        <v>25.3</v>
      </c>
      <c r="F88" s="3">
        <v>23.4</v>
      </c>
      <c r="G88" s="3">
        <v>22.4</v>
      </c>
      <c r="H88" s="3">
        <f t="shared" si="20"/>
        <v>24.740000000000002</v>
      </c>
      <c r="I88" s="3">
        <f t="shared" si="21"/>
        <v>1.9578048932414085</v>
      </c>
    </row>
    <row r="89" spans="1:9" x14ac:dyDescent="0.25">
      <c r="A89" s="6"/>
      <c r="B89" s="8" t="s">
        <v>130</v>
      </c>
      <c r="C89" s="3">
        <v>26.5</v>
      </c>
      <c r="D89" s="3">
        <v>24.8</v>
      </c>
      <c r="E89" s="3">
        <v>24.7</v>
      </c>
      <c r="F89" s="3">
        <v>26</v>
      </c>
      <c r="G89" s="3">
        <v>24.6</v>
      </c>
      <c r="H89" s="3">
        <f t="shared" si="20"/>
        <v>25.32</v>
      </c>
      <c r="I89" s="3">
        <f t="shared" si="21"/>
        <v>0.87005746936624795</v>
      </c>
    </row>
    <row r="90" spans="1:9" x14ac:dyDescent="0.25">
      <c r="A90" s="6"/>
      <c r="B90" s="8" t="s">
        <v>131</v>
      </c>
      <c r="C90" s="3">
        <v>24.2</v>
      </c>
      <c r="D90" s="3">
        <v>26.9</v>
      </c>
      <c r="E90" s="3">
        <v>25.8</v>
      </c>
      <c r="F90" s="3">
        <v>25.1</v>
      </c>
      <c r="G90" s="3">
        <v>25.1</v>
      </c>
      <c r="H90" s="3">
        <f t="shared" si="20"/>
        <v>25.419999999999998</v>
      </c>
      <c r="I90" s="3">
        <f t="shared" si="21"/>
        <v>1.0034938963441675</v>
      </c>
    </row>
    <row r="92" spans="1:9" x14ac:dyDescent="0.25">
      <c r="A92" s="6"/>
      <c r="B92" s="6"/>
      <c r="C92" s="49" t="s">
        <v>156</v>
      </c>
      <c r="D92" s="49"/>
      <c r="E92" s="49"/>
      <c r="F92" s="49"/>
      <c r="G92" s="49"/>
      <c r="H92" s="49" t="s">
        <v>2</v>
      </c>
      <c r="I92" s="49"/>
    </row>
    <row r="93" spans="1:9" x14ac:dyDescent="0.25">
      <c r="A93" s="8" t="s">
        <v>140</v>
      </c>
      <c r="B93" s="8" t="s">
        <v>31</v>
      </c>
      <c r="C93" s="8" t="s">
        <v>5</v>
      </c>
      <c r="D93" s="8" t="s">
        <v>6</v>
      </c>
      <c r="E93" s="8" t="s">
        <v>7</v>
      </c>
      <c r="F93" s="8" t="s">
        <v>18</v>
      </c>
      <c r="G93" s="8" t="s">
        <v>19</v>
      </c>
      <c r="H93" s="8" t="s">
        <v>3</v>
      </c>
      <c r="I93" s="8" t="s">
        <v>4</v>
      </c>
    </row>
    <row r="94" spans="1:9" x14ac:dyDescent="0.25">
      <c r="A94" s="6"/>
      <c r="B94" s="21" t="s">
        <v>97</v>
      </c>
      <c r="C94" s="3">
        <v>26.5</v>
      </c>
      <c r="D94" s="3">
        <v>25.6</v>
      </c>
      <c r="E94" s="3">
        <v>27.1</v>
      </c>
      <c r="F94" s="3">
        <v>25.8</v>
      </c>
      <c r="G94" s="3">
        <v>26.9</v>
      </c>
      <c r="H94" s="3">
        <f>AVERAGE(C94:G94)</f>
        <v>26.380000000000003</v>
      </c>
      <c r="I94" s="3">
        <f>STDEV(C94:G94)</f>
        <v>0.66105975524153593</v>
      </c>
    </row>
    <row r="95" spans="1:9" x14ac:dyDescent="0.25">
      <c r="A95" s="6"/>
      <c r="B95" s="8" t="s">
        <v>128</v>
      </c>
      <c r="C95" s="3">
        <v>27.1</v>
      </c>
      <c r="D95" s="3">
        <v>25.7</v>
      </c>
      <c r="E95" s="3">
        <v>24.6</v>
      </c>
      <c r="F95" s="3">
        <v>27.8</v>
      </c>
      <c r="G95" s="3">
        <v>23.6</v>
      </c>
      <c r="H95" s="3">
        <f t="shared" ref="H95:H98" si="22">AVERAGE(C95:G95)</f>
        <v>25.76</v>
      </c>
      <c r="I95" s="3">
        <f t="shared" ref="I95:I98" si="23">STDEV(C95:G95)</f>
        <v>1.7300289014926888</v>
      </c>
    </row>
    <row r="96" spans="1:9" x14ac:dyDescent="0.25">
      <c r="A96" s="6"/>
      <c r="B96" s="8" t="s">
        <v>129</v>
      </c>
      <c r="C96" s="3">
        <v>26.5</v>
      </c>
      <c r="D96" s="3">
        <v>24.7</v>
      </c>
      <c r="E96" s="3">
        <v>25.4</v>
      </c>
      <c r="F96" s="3">
        <v>23.4</v>
      </c>
      <c r="G96" s="3">
        <v>22.7</v>
      </c>
      <c r="H96" s="3">
        <f t="shared" si="22"/>
        <v>24.54</v>
      </c>
      <c r="I96" s="3">
        <f t="shared" si="23"/>
        <v>1.5241391012633987</v>
      </c>
    </row>
    <row r="97" spans="1:9" x14ac:dyDescent="0.25">
      <c r="A97" s="6"/>
      <c r="B97" s="8" t="s">
        <v>130</v>
      </c>
      <c r="C97" s="3">
        <v>26.2</v>
      </c>
      <c r="D97" s="3">
        <v>24.4</v>
      </c>
      <c r="E97" s="3">
        <v>24.7</v>
      </c>
      <c r="F97" s="3">
        <v>25.8</v>
      </c>
      <c r="G97" s="3">
        <v>24.5</v>
      </c>
      <c r="H97" s="3">
        <f t="shared" si="22"/>
        <v>25.119999999999997</v>
      </c>
      <c r="I97" s="3">
        <f t="shared" si="23"/>
        <v>0.82280009722896885</v>
      </c>
    </row>
    <row r="98" spans="1:9" x14ac:dyDescent="0.25">
      <c r="A98" s="6"/>
      <c r="B98" s="8" t="s">
        <v>131</v>
      </c>
      <c r="C98" s="3">
        <v>23.9</v>
      </c>
      <c r="D98" s="3">
        <v>26.1</v>
      </c>
      <c r="E98" s="3">
        <v>25</v>
      </c>
      <c r="F98" s="3">
        <v>25</v>
      </c>
      <c r="G98" s="3">
        <v>25.6</v>
      </c>
      <c r="H98" s="3">
        <f t="shared" si="22"/>
        <v>25.119999999999997</v>
      </c>
      <c r="I98" s="3">
        <f t="shared" si="23"/>
        <v>0.82280009722896963</v>
      </c>
    </row>
    <row r="100" spans="1:9" x14ac:dyDescent="0.25">
      <c r="A100" s="6"/>
      <c r="B100" s="6"/>
      <c r="C100" s="49" t="s">
        <v>156</v>
      </c>
      <c r="D100" s="49"/>
      <c r="E100" s="49"/>
      <c r="F100" s="49"/>
      <c r="G100" s="49"/>
      <c r="H100" s="49" t="s">
        <v>2</v>
      </c>
      <c r="I100" s="49"/>
    </row>
    <row r="101" spans="1:9" x14ac:dyDescent="0.25">
      <c r="A101" s="8" t="s">
        <v>141</v>
      </c>
      <c r="B101" s="8" t="s">
        <v>31</v>
      </c>
      <c r="C101" s="8" t="s">
        <v>5</v>
      </c>
      <c r="D101" s="8" t="s">
        <v>6</v>
      </c>
      <c r="E101" s="8" t="s">
        <v>7</v>
      </c>
      <c r="F101" s="8" t="s">
        <v>18</v>
      </c>
      <c r="G101" s="8" t="s">
        <v>19</v>
      </c>
      <c r="H101" s="8" t="s">
        <v>3</v>
      </c>
      <c r="I101" s="8" t="s">
        <v>4</v>
      </c>
    </row>
    <row r="102" spans="1:9" x14ac:dyDescent="0.25">
      <c r="A102" s="6"/>
      <c r="B102" s="21" t="s">
        <v>97</v>
      </c>
      <c r="C102" s="3">
        <v>26.5</v>
      </c>
      <c r="D102" s="3">
        <v>26</v>
      </c>
      <c r="E102" s="3">
        <v>25.2</v>
      </c>
      <c r="F102" s="3">
        <v>26.3</v>
      </c>
      <c r="G102" s="3">
        <v>27.1</v>
      </c>
      <c r="H102" s="3">
        <f>AVERAGE(C102:G102)</f>
        <v>26.22</v>
      </c>
      <c r="I102" s="3">
        <f>STDEV(C102:G102)</f>
        <v>0.6978538528947168</v>
      </c>
    </row>
    <row r="103" spans="1:9" x14ac:dyDescent="0.25">
      <c r="A103" s="6"/>
      <c r="B103" s="8" t="s">
        <v>128</v>
      </c>
      <c r="C103" s="3">
        <v>26.1</v>
      </c>
      <c r="D103" s="3">
        <v>24.9</v>
      </c>
      <c r="E103" s="3">
        <v>24</v>
      </c>
      <c r="F103" s="3">
        <v>27.8</v>
      </c>
      <c r="G103" s="3">
        <v>23.5</v>
      </c>
      <c r="H103" s="3">
        <f t="shared" ref="H103:H106" si="24">AVERAGE(C103:G103)</f>
        <v>25.259999999999998</v>
      </c>
      <c r="I103" s="3">
        <f t="shared" ref="I103:I106" si="25">STDEV(C103:G103)</f>
        <v>1.7300289014926895</v>
      </c>
    </row>
    <row r="104" spans="1:9" x14ac:dyDescent="0.25">
      <c r="A104" s="6"/>
      <c r="B104" s="8" t="s">
        <v>129</v>
      </c>
      <c r="C104" s="3">
        <v>26.2</v>
      </c>
      <c r="D104" s="3">
        <v>24.8</v>
      </c>
      <c r="E104" s="3">
        <v>24.6</v>
      </c>
      <c r="F104" s="3">
        <v>22.9</v>
      </c>
      <c r="G104" s="3">
        <v>23.3</v>
      </c>
      <c r="H104" s="3">
        <f t="shared" si="24"/>
        <v>24.36</v>
      </c>
      <c r="I104" s="3">
        <f t="shared" si="25"/>
        <v>1.3126309458488323</v>
      </c>
    </row>
    <row r="105" spans="1:9" x14ac:dyDescent="0.25">
      <c r="A105" s="6"/>
      <c r="B105" s="8" t="s">
        <v>130</v>
      </c>
      <c r="C105" s="3">
        <v>25.7</v>
      </c>
      <c r="D105" s="3">
        <v>24.5</v>
      </c>
      <c r="E105" s="3">
        <v>24</v>
      </c>
      <c r="F105" s="3">
        <v>25.6</v>
      </c>
      <c r="G105" s="3">
        <v>24.3</v>
      </c>
      <c r="H105" s="3">
        <f t="shared" si="24"/>
        <v>24.82</v>
      </c>
      <c r="I105" s="3">
        <f t="shared" si="25"/>
        <v>0.77910204723129817</v>
      </c>
    </row>
    <row r="106" spans="1:9" x14ac:dyDescent="0.25">
      <c r="A106" s="6"/>
      <c r="B106" s="8" t="s">
        <v>131</v>
      </c>
      <c r="C106" s="3">
        <v>23.2</v>
      </c>
      <c r="D106" s="3">
        <v>25.6</v>
      </c>
      <c r="E106" s="3">
        <v>25.6</v>
      </c>
      <c r="F106" s="3">
        <v>24.5</v>
      </c>
      <c r="G106" s="3">
        <v>25</v>
      </c>
      <c r="H106" s="3">
        <f t="shared" si="24"/>
        <v>24.78</v>
      </c>
      <c r="I106" s="3">
        <f t="shared" si="25"/>
        <v>0.99599196783909949</v>
      </c>
    </row>
    <row r="108" spans="1:9" x14ac:dyDescent="0.25">
      <c r="A108" s="6"/>
      <c r="B108" s="6"/>
      <c r="C108" s="49" t="s">
        <v>156</v>
      </c>
      <c r="D108" s="49"/>
      <c r="E108" s="49"/>
      <c r="F108" s="49"/>
      <c r="G108" s="49"/>
      <c r="H108" s="49" t="s">
        <v>2</v>
      </c>
      <c r="I108" s="49"/>
    </row>
    <row r="109" spans="1:9" x14ac:dyDescent="0.25">
      <c r="A109" s="8" t="s">
        <v>142</v>
      </c>
      <c r="B109" s="8" t="s">
        <v>31</v>
      </c>
      <c r="C109" s="8" t="s">
        <v>5</v>
      </c>
      <c r="D109" s="8" t="s">
        <v>6</v>
      </c>
      <c r="E109" s="8" t="s">
        <v>7</v>
      </c>
      <c r="F109" s="8" t="s">
        <v>18</v>
      </c>
      <c r="G109" s="8" t="s">
        <v>19</v>
      </c>
      <c r="H109" s="8" t="s">
        <v>3</v>
      </c>
      <c r="I109" s="8" t="s">
        <v>4</v>
      </c>
    </row>
    <row r="110" spans="1:9" x14ac:dyDescent="0.25">
      <c r="A110" s="6"/>
      <c r="B110" s="21" t="s">
        <v>97</v>
      </c>
      <c r="C110" s="3">
        <v>26.9</v>
      </c>
      <c r="D110" s="3">
        <v>26.8</v>
      </c>
      <c r="E110" s="3">
        <v>25.2</v>
      </c>
      <c r="F110" s="3">
        <v>26.1</v>
      </c>
      <c r="G110" s="3">
        <v>26.4</v>
      </c>
      <c r="H110" s="3">
        <f>AVERAGE(C110:G110)</f>
        <v>26.28</v>
      </c>
      <c r="I110" s="3">
        <f>STDEV(C110:G110)</f>
        <v>0.68337398253079551</v>
      </c>
    </row>
    <row r="111" spans="1:9" x14ac:dyDescent="0.25">
      <c r="A111" s="6"/>
      <c r="B111" s="8" t="s">
        <v>128</v>
      </c>
      <c r="C111" s="3">
        <v>27.1</v>
      </c>
      <c r="D111" s="3">
        <v>25.7</v>
      </c>
      <c r="E111" s="3">
        <v>24.9</v>
      </c>
      <c r="F111" s="3">
        <v>28.2</v>
      </c>
      <c r="G111" s="3">
        <v>24.1</v>
      </c>
      <c r="H111" s="3">
        <f t="shared" ref="H111:H114" si="26">AVERAGE(C111:G111)</f>
        <v>26</v>
      </c>
      <c r="I111" s="3">
        <f t="shared" ref="I111:I114" si="27">STDEV(C111:G111)</f>
        <v>1.6552945357246849</v>
      </c>
    </row>
    <row r="112" spans="1:9" x14ac:dyDescent="0.25">
      <c r="A112" s="6"/>
      <c r="B112" s="8" t="s">
        <v>129</v>
      </c>
      <c r="C112" s="3">
        <v>26.8</v>
      </c>
      <c r="D112" s="3">
        <v>25.7</v>
      </c>
      <c r="E112" s="3">
        <v>25.6</v>
      </c>
      <c r="F112" s="3">
        <v>23.6</v>
      </c>
      <c r="G112" s="3">
        <v>23.6</v>
      </c>
      <c r="H112" s="3">
        <f t="shared" si="26"/>
        <v>25.059999999999995</v>
      </c>
      <c r="I112" s="3">
        <f t="shared" si="27"/>
        <v>1.4135062787267691</v>
      </c>
    </row>
    <row r="113" spans="1:9" x14ac:dyDescent="0.25">
      <c r="A113" s="6"/>
      <c r="B113" s="8" t="s">
        <v>130</v>
      </c>
      <c r="C113" s="3">
        <v>26.4</v>
      </c>
      <c r="D113" s="3">
        <v>25.3</v>
      </c>
      <c r="E113" s="3">
        <v>24.7</v>
      </c>
      <c r="F113" s="3">
        <v>25.5</v>
      </c>
      <c r="G113" s="3">
        <v>24.9</v>
      </c>
      <c r="H113" s="3">
        <f t="shared" si="26"/>
        <v>25.360000000000003</v>
      </c>
      <c r="I113" s="3">
        <f t="shared" si="27"/>
        <v>0.66181568431097171</v>
      </c>
    </row>
    <row r="114" spans="1:9" x14ac:dyDescent="0.25">
      <c r="A114" s="6"/>
      <c r="B114" s="8" t="s">
        <v>131</v>
      </c>
      <c r="C114" s="3">
        <v>24.4</v>
      </c>
      <c r="D114" s="3">
        <v>26.1</v>
      </c>
      <c r="E114" s="3">
        <v>25.1</v>
      </c>
      <c r="F114" s="3">
        <v>24.6</v>
      </c>
      <c r="G114" s="3">
        <v>26</v>
      </c>
      <c r="H114" s="3">
        <f t="shared" si="26"/>
        <v>25.24</v>
      </c>
      <c r="I114" s="3">
        <f t="shared" si="27"/>
        <v>0.78294316524253571</v>
      </c>
    </row>
    <row r="116" spans="1:9" x14ac:dyDescent="0.25">
      <c r="A116" s="6"/>
      <c r="B116" s="6"/>
      <c r="C116" s="49" t="s">
        <v>156</v>
      </c>
      <c r="D116" s="49"/>
      <c r="E116" s="49"/>
      <c r="F116" s="49"/>
      <c r="G116" s="49"/>
      <c r="H116" s="49" t="s">
        <v>2</v>
      </c>
      <c r="I116" s="49"/>
    </row>
    <row r="117" spans="1:9" x14ac:dyDescent="0.25">
      <c r="A117" s="8" t="s">
        <v>143</v>
      </c>
      <c r="B117" s="8" t="s">
        <v>31</v>
      </c>
      <c r="C117" s="8" t="s">
        <v>5</v>
      </c>
      <c r="D117" s="8" t="s">
        <v>6</v>
      </c>
      <c r="E117" s="8" t="s">
        <v>7</v>
      </c>
      <c r="F117" s="8" t="s">
        <v>18</v>
      </c>
      <c r="G117" s="8" t="s">
        <v>19</v>
      </c>
      <c r="H117" s="8" t="s">
        <v>3</v>
      </c>
      <c r="I117" s="8" t="s">
        <v>4</v>
      </c>
    </row>
    <row r="118" spans="1:9" x14ac:dyDescent="0.25">
      <c r="A118" s="6"/>
      <c r="B118" s="21" t="s">
        <v>97</v>
      </c>
      <c r="C118" s="3">
        <v>26.6</v>
      </c>
      <c r="D118" s="3">
        <v>26.7</v>
      </c>
      <c r="E118" s="3">
        <v>25.9</v>
      </c>
      <c r="F118" s="3">
        <v>25.9</v>
      </c>
      <c r="G118" s="3">
        <v>26.8</v>
      </c>
      <c r="H118" s="3">
        <f>AVERAGE(C118:G118)</f>
        <v>26.380000000000003</v>
      </c>
      <c r="I118" s="3">
        <f>STDEV(C118:G118)</f>
        <v>0.44384682042344392</v>
      </c>
    </row>
    <row r="119" spans="1:9" x14ac:dyDescent="0.25">
      <c r="A119" s="6"/>
      <c r="B119" s="8" t="s">
        <v>128</v>
      </c>
      <c r="C119" s="3">
        <v>27.3</v>
      </c>
      <c r="D119" s="3">
        <v>26.1</v>
      </c>
      <c r="E119" s="3">
        <v>25</v>
      </c>
      <c r="F119" s="3">
        <v>28</v>
      </c>
      <c r="G119" s="3">
        <v>23.9</v>
      </c>
      <c r="H119" s="3">
        <f t="shared" ref="H119:H122" si="28">AVERAGE(C119:G119)</f>
        <v>26.060000000000002</v>
      </c>
      <c r="I119" s="3">
        <f t="shared" ref="I119:I122" si="29">STDEV(C119:G119)</f>
        <v>1.6652327164693836</v>
      </c>
    </row>
    <row r="120" spans="1:9" x14ac:dyDescent="0.25">
      <c r="A120" s="6"/>
      <c r="B120" s="8" t="s">
        <v>129</v>
      </c>
      <c r="C120" s="3">
        <v>27.6</v>
      </c>
      <c r="D120" s="3">
        <v>24.7</v>
      </c>
      <c r="E120" s="3">
        <v>25.3</v>
      </c>
      <c r="F120" s="3">
        <v>23.6</v>
      </c>
      <c r="G120" s="3">
        <v>23.5</v>
      </c>
      <c r="H120" s="3">
        <f t="shared" si="28"/>
        <v>24.939999999999998</v>
      </c>
      <c r="I120" s="3">
        <f t="shared" si="29"/>
        <v>1.6682325976913415</v>
      </c>
    </row>
    <row r="121" spans="1:9" x14ac:dyDescent="0.25">
      <c r="A121" s="6"/>
      <c r="B121" s="8" t="s">
        <v>130</v>
      </c>
      <c r="C121" s="3">
        <v>27.3</v>
      </c>
      <c r="D121" s="3">
        <v>25.4</v>
      </c>
      <c r="E121" s="3">
        <v>25.2</v>
      </c>
      <c r="F121" s="3">
        <v>25.6</v>
      </c>
      <c r="G121" s="3">
        <v>25.6</v>
      </c>
      <c r="H121" s="3">
        <f t="shared" si="28"/>
        <v>25.82</v>
      </c>
      <c r="I121" s="3">
        <f t="shared" si="29"/>
        <v>0.84380092438915988</v>
      </c>
    </row>
    <row r="122" spans="1:9" x14ac:dyDescent="0.25">
      <c r="A122" s="6"/>
      <c r="B122" s="8" t="s">
        <v>131</v>
      </c>
      <c r="C122" s="3">
        <v>25</v>
      </c>
      <c r="D122" s="3">
        <v>26.8</v>
      </c>
      <c r="E122" s="3">
        <v>25.6</v>
      </c>
      <c r="F122" s="3">
        <v>25</v>
      </c>
      <c r="G122" s="3">
        <v>25.5</v>
      </c>
      <c r="H122" s="3">
        <f t="shared" si="28"/>
        <v>25.580000000000002</v>
      </c>
      <c r="I122" s="3">
        <f t="shared" si="29"/>
        <v>0.73620649277223871</v>
      </c>
    </row>
    <row r="125" spans="1:9" x14ac:dyDescent="0.25">
      <c r="B125" s="23" t="s">
        <v>98</v>
      </c>
    </row>
    <row r="133" spans="2:2" x14ac:dyDescent="0.25">
      <c r="B133" s="23"/>
    </row>
  </sheetData>
  <mergeCells count="32">
    <mergeCell ref="C4:G4"/>
    <mergeCell ref="H4:I4"/>
    <mergeCell ref="C11:G11"/>
    <mergeCell ref="H11:I11"/>
    <mergeCell ref="C12:G12"/>
    <mergeCell ref="H12:I12"/>
    <mergeCell ref="C20:G20"/>
    <mergeCell ref="H20:I20"/>
    <mergeCell ref="C28:G28"/>
    <mergeCell ref="H28:I28"/>
    <mergeCell ref="C36:G36"/>
    <mergeCell ref="H36:I36"/>
    <mergeCell ref="C44:G44"/>
    <mergeCell ref="H44:I44"/>
    <mergeCell ref="C52:G52"/>
    <mergeCell ref="H52:I52"/>
    <mergeCell ref="C60:G60"/>
    <mergeCell ref="H60:I60"/>
    <mergeCell ref="C68:G68"/>
    <mergeCell ref="H68:I68"/>
    <mergeCell ref="C76:G76"/>
    <mergeCell ref="H76:I76"/>
    <mergeCell ref="C84:G84"/>
    <mergeCell ref="H84:I84"/>
    <mergeCell ref="C116:G116"/>
    <mergeCell ref="H116:I116"/>
    <mergeCell ref="C92:G92"/>
    <mergeCell ref="H92:I92"/>
    <mergeCell ref="C100:G100"/>
    <mergeCell ref="H100:I100"/>
    <mergeCell ref="C108:G108"/>
    <mergeCell ref="H108:I108"/>
  </mergeCells>
  <phoneticPr fontId="1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8D7F-484E-4165-B19D-0ADB3F0F1B5D}">
  <dimension ref="A3:K16"/>
  <sheetViews>
    <sheetView zoomScale="130" zoomScaleNormal="130" workbookViewId="0">
      <selection activeCell="H13" sqref="H13"/>
    </sheetView>
  </sheetViews>
  <sheetFormatPr defaultRowHeight="13.8" x14ac:dyDescent="0.25"/>
  <cols>
    <col min="1" max="1" width="15.6640625" customWidth="1"/>
    <col min="2" max="2" width="15.88671875" customWidth="1"/>
    <col min="3" max="5" width="15.77734375" customWidth="1"/>
  </cols>
  <sheetData>
    <row r="3" spans="1:11" x14ac:dyDescent="0.25">
      <c r="A3" s="6" t="s">
        <v>175</v>
      </c>
      <c r="B3" s="6"/>
      <c r="C3" s="49" t="s">
        <v>155</v>
      </c>
      <c r="D3" s="49"/>
      <c r="E3" s="49"/>
      <c r="F3" s="49" t="s">
        <v>2</v>
      </c>
      <c r="G3" s="49"/>
      <c r="H3" s="3"/>
    </row>
    <row r="4" spans="1:11" x14ac:dyDescent="0.25">
      <c r="B4" s="8" t="s">
        <v>111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</row>
    <row r="5" spans="1:11" x14ac:dyDescent="0.25">
      <c r="B5" s="8" t="s">
        <v>97</v>
      </c>
      <c r="C5" s="3">
        <v>100.2632</v>
      </c>
      <c r="D5" s="3">
        <v>101.0526</v>
      </c>
      <c r="E5" s="3">
        <v>98.684209999999993</v>
      </c>
      <c r="F5" s="3">
        <f>AVERAGE(C5:E5)</f>
        <v>100.00000333333332</v>
      </c>
      <c r="G5" s="3">
        <f>STDEV(C5:E5)</f>
        <v>1.2059320718984714</v>
      </c>
    </row>
    <row r="6" spans="1:11" x14ac:dyDescent="0.25">
      <c r="B6" s="8" t="s">
        <v>112</v>
      </c>
      <c r="C6" s="3">
        <v>94.736840000000001</v>
      </c>
      <c r="D6" s="3">
        <v>93.157889999999995</v>
      </c>
      <c r="E6" s="3">
        <v>92.36842</v>
      </c>
      <c r="F6" s="3">
        <f t="shared" ref="F6:F7" si="0">AVERAGE(C6:E6)</f>
        <v>93.421049999999994</v>
      </c>
      <c r="G6" s="3">
        <f t="shared" ref="G6:G7" si="1">STDEV(C6:E6)</f>
        <v>1.2059408000809999</v>
      </c>
      <c r="H6" s="18">
        <v>1.6525000000000001E-2</v>
      </c>
    </row>
    <row r="7" spans="1:11" x14ac:dyDescent="0.25">
      <c r="B7" s="8" t="s">
        <v>113</v>
      </c>
      <c r="C7" s="3">
        <v>86.052629999999994</v>
      </c>
      <c r="D7" s="3">
        <v>84.473680000000002</v>
      </c>
      <c r="E7" s="3">
        <v>85.263159999999999</v>
      </c>
      <c r="F7" s="3">
        <f t="shared" si="0"/>
        <v>85.26315666666666</v>
      </c>
      <c r="G7" s="3">
        <f t="shared" si="1"/>
        <v>0.78947500000527371</v>
      </c>
      <c r="H7" s="17" t="s">
        <v>56</v>
      </c>
    </row>
    <row r="8" spans="1:11" x14ac:dyDescent="0.25">
      <c r="B8" s="8" t="s">
        <v>114</v>
      </c>
      <c r="C8" s="3">
        <v>78.710530000000006</v>
      </c>
      <c r="D8" s="3">
        <v>82.894739999999999</v>
      </c>
      <c r="E8" s="3">
        <v>75.86842</v>
      </c>
      <c r="F8" s="3">
        <f t="shared" ref="F8:F9" si="2">AVERAGE(C8:E8)</f>
        <v>79.157896666666673</v>
      </c>
      <c r="G8" s="3">
        <f t="shared" ref="G8:G9" si="3">STDEV(C8:E8)</f>
        <v>3.5344583582825426</v>
      </c>
      <c r="H8" s="17" t="s">
        <v>56</v>
      </c>
    </row>
    <row r="9" spans="1:11" ht="16.8" x14ac:dyDescent="0.4">
      <c r="B9" s="8" t="s">
        <v>202</v>
      </c>
      <c r="C9" s="3">
        <v>78.947370000000006</v>
      </c>
      <c r="D9" s="3">
        <v>75.710530000000006</v>
      </c>
      <c r="E9" s="3">
        <v>75.157889999999995</v>
      </c>
      <c r="F9" s="3">
        <f t="shared" si="2"/>
        <v>76.605263333333326</v>
      </c>
      <c r="G9" s="3">
        <f t="shared" si="3"/>
        <v>2.0470589808145125</v>
      </c>
      <c r="H9" s="17" t="s">
        <v>56</v>
      </c>
    </row>
    <row r="12" spans="1:11" x14ac:dyDescent="0.25">
      <c r="B12" s="23" t="s">
        <v>98</v>
      </c>
    </row>
    <row r="13" spans="1:11" x14ac:dyDescent="0.25">
      <c r="B13" s="23" t="s">
        <v>99</v>
      </c>
    </row>
    <row r="14" spans="1:11" x14ac:dyDescent="0.25">
      <c r="G14" s="2"/>
      <c r="H14" s="2"/>
      <c r="I14" s="2"/>
      <c r="J14" s="2"/>
      <c r="K14" s="2"/>
    </row>
    <row r="15" spans="1:11" x14ac:dyDescent="0.25">
      <c r="G15" s="2"/>
      <c r="H15" s="2"/>
      <c r="I15" s="2"/>
      <c r="J15" s="2"/>
      <c r="K15" s="2"/>
    </row>
    <row r="16" spans="1:11" x14ac:dyDescent="0.25">
      <c r="G16" s="2"/>
      <c r="H16" s="2"/>
      <c r="I16" s="2"/>
      <c r="J16" s="2"/>
      <c r="K16" s="2"/>
    </row>
  </sheetData>
  <mergeCells count="2">
    <mergeCell ref="C3:E3"/>
    <mergeCell ref="F3:G3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0686-6A7C-43E6-B620-70E1B4AFA330}">
  <dimension ref="A2:N22"/>
  <sheetViews>
    <sheetView topLeftCell="A4" zoomScale="130" zoomScaleNormal="130" workbookViewId="0">
      <selection activeCell="C13" sqref="C13:G17"/>
    </sheetView>
  </sheetViews>
  <sheetFormatPr defaultRowHeight="13.8" x14ac:dyDescent="0.25"/>
  <cols>
    <col min="1" max="1" width="16.33203125" customWidth="1"/>
    <col min="2" max="2" width="22.6640625" customWidth="1"/>
    <col min="3" max="5" width="15.77734375" customWidth="1"/>
    <col min="6" max="6" width="11.5546875" customWidth="1"/>
    <col min="7" max="10" width="13.44140625" bestFit="1" customWidth="1"/>
    <col min="13" max="13" width="10.109375" bestFit="1" customWidth="1"/>
  </cols>
  <sheetData>
    <row r="2" spans="1:14" x14ac:dyDescent="0.25">
      <c r="B2" s="6"/>
    </row>
    <row r="3" spans="1:14" x14ac:dyDescent="0.25">
      <c r="A3" s="6" t="s">
        <v>176</v>
      </c>
      <c r="B3" s="6"/>
      <c r="C3" s="49" t="s">
        <v>81</v>
      </c>
      <c r="D3" s="49"/>
      <c r="E3" s="49"/>
      <c r="F3" s="49" t="s">
        <v>2</v>
      </c>
      <c r="G3" s="49"/>
      <c r="H3" s="2"/>
      <c r="J3" s="49"/>
      <c r="K3" s="49"/>
      <c r="L3" s="2"/>
      <c r="M3" s="2"/>
    </row>
    <row r="4" spans="1:14" x14ac:dyDescent="0.25">
      <c r="A4" s="8" t="s">
        <v>85</v>
      </c>
      <c r="B4" s="8" t="s">
        <v>31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  <c r="I4" s="8"/>
      <c r="J4" s="8"/>
      <c r="K4" s="8"/>
      <c r="L4" s="8"/>
      <c r="M4" s="8"/>
    </row>
    <row r="5" spans="1:14" x14ac:dyDescent="0.25">
      <c r="A5" s="7" t="s">
        <v>22</v>
      </c>
      <c r="B5" s="21" t="s">
        <v>1</v>
      </c>
      <c r="C5" s="27">
        <v>1</v>
      </c>
      <c r="D5" s="27">
        <v>1</v>
      </c>
      <c r="E5" s="27">
        <v>1</v>
      </c>
      <c r="F5" s="3">
        <f>AVERAGE(C5:E5)</f>
        <v>1</v>
      </c>
      <c r="G5" s="3">
        <f>STDEV(C5:E5)</f>
        <v>0</v>
      </c>
      <c r="H5" s="12">
        <v>5.6593999999999998E-2</v>
      </c>
      <c r="I5" s="14"/>
      <c r="J5" s="14"/>
      <c r="K5" s="13"/>
      <c r="L5" s="18"/>
      <c r="M5" s="2"/>
    </row>
    <row r="6" spans="1:14" x14ac:dyDescent="0.25">
      <c r="A6" s="7" t="s">
        <v>23</v>
      </c>
      <c r="B6" s="21" t="s">
        <v>1</v>
      </c>
      <c r="C6" s="27">
        <v>0.5956194786107849</v>
      </c>
      <c r="D6" s="27">
        <v>0.75414208905957802</v>
      </c>
      <c r="E6" s="27">
        <v>0.46129141217990349</v>
      </c>
      <c r="F6" s="3">
        <f t="shared" ref="F6:F9" si="0">AVERAGE(C6:E6)</f>
        <v>0.60368432661675542</v>
      </c>
      <c r="G6" s="3">
        <f t="shared" ref="G6:G9" si="1">STDEV(C6:E6)</f>
        <v>0.14659181787275991</v>
      </c>
      <c r="H6" s="12">
        <v>6.0809999999999996E-3</v>
      </c>
      <c r="I6" s="14"/>
      <c r="J6" s="14"/>
      <c r="K6" s="13"/>
      <c r="L6" s="17"/>
      <c r="M6" s="2"/>
    </row>
    <row r="7" spans="1:14" x14ac:dyDescent="0.25">
      <c r="A7" s="7" t="s">
        <v>23</v>
      </c>
      <c r="B7" s="8" t="s">
        <v>33</v>
      </c>
      <c r="C7" s="27">
        <v>0.82481523682265201</v>
      </c>
      <c r="D7" s="27">
        <v>0.75027731247599205</v>
      </c>
      <c r="E7" s="27">
        <v>0.82095047122763043</v>
      </c>
      <c r="F7" s="3">
        <f t="shared" si="0"/>
        <v>0.79868100684209153</v>
      </c>
      <c r="G7" s="3">
        <f t="shared" si="1"/>
        <v>4.1963345010749449E-2</v>
      </c>
      <c r="H7" s="12">
        <v>3.0228000000000001E-2</v>
      </c>
      <c r="I7" s="14"/>
      <c r="J7" s="14"/>
      <c r="K7" s="13"/>
      <c r="L7" s="17"/>
      <c r="M7" s="2"/>
    </row>
    <row r="8" spans="1:14" x14ac:dyDescent="0.25">
      <c r="A8" s="7" t="s">
        <v>23</v>
      </c>
      <c r="B8" s="8" t="s">
        <v>34</v>
      </c>
      <c r="C8" s="27">
        <v>1.182045408123952</v>
      </c>
      <c r="D8" s="27">
        <v>1.20314786741276</v>
      </c>
      <c r="E8" s="27">
        <v>1.1422238022484081</v>
      </c>
      <c r="F8" s="3">
        <f t="shared" si="0"/>
        <v>1.17580569259504</v>
      </c>
      <c r="G8" s="3">
        <f t="shared" si="1"/>
        <v>3.0937614104013536E-2</v>
      </c>
      <c r="H8" s="12">
        <v>8.5557999999999995E-2</v>
      </c>
      <c r="I8" s="14"/>
      <c r="J8" s="14"/>
      <c r="K8" s="13"/>
      <c r="L8" s="17"/>
      <c r="M8" s="2"/>
    </row>
    <row r="9" spans="1:14" x14ac:dyDescent="0.25">
      <c r="A9" s="7" t="s">
        <v>23</v>
      </c>
      <c r="B9" s="8" t="s">
        <v>32</v>
      </c>
      <c r="C9" s="27">
        <v>1.6980735988197884</v>
      </c>
      <c r="D9" s="27">
        <v>1.6674881057883113</v>
      </c>
      <c r="E9" s="27">
        <v>2.0112391947942037</v>
      </c>
      <c r="F9" s="3">
        <f t="shared" si="0"/>
        <v>1.7922669664674344</v>
      </c>
      <c r="G9" s="3">
        <f t="shared" si="1"/>
        <v>0.1902511384454445</v>
      </c>
      <c r="H9" s="2"/>
      <c r="I9" s="14"/>
      <c r="J9" s="14"/>
      <c r="K9" s="13"/>
      <c r="L9" s="2"/>
      <c r="M9" s="2"/>
    </row>
    <row r="10" spans="1:14" x14ac:dyDescent="0.25">
      <c r="A10" s="7"/>
      <c r="B10" s="8"/>
      <c r="C10" s="8"/>
      <c r="D10" s="8"/>
      <c r="E10" s="8"/>
      <c r="F10" s="8"/>
      <c r="G10" s="8"/>
      <c r="I10" s="2"/>
      <c r="J10" s="14"/>
      <c r="K10" s="13"/>
      <c r="L10" s="2"/>
      <c r="M10" s="2"/>
    </row>
    <row r="11" spans="1:14" x14ac:dyDescent="0.25">
      <c r="A11" s="6" t="s">
        <v>177</v>
      </c>
      <c r="B11" s="6"/>
      <c r="C11" s="49" t="s">
        <v>82</v>
      </c>
      <c r="D11" s="49"/>
      <c r="E11" s="49"/>
      <c r="F11" s="49" t="s">
        <v>2</v>
      </c>
      <c r="G11" s="49"/>
      <c r="H11" s="3"/>
      <c r="I11" s="2"/>
      <c r="J11" s="2"/>
      <c r="K11" s="2"/>
      <c r="L11" s="2"/>
      <c r="M11" s="2"/>
    </row>
    <row r="12" spans="1:14" x14ac:dyDescent="0.25">
      <c r="A12" s="8" t="s">
        <v>85</v>
      </c>
      <c r="B12" s="8" t="s">
        <v>31</v>
      </c>
      <c r="C12" s="8" t="s">
        <v>5</v>
      </c>
      <c r="D12" s="8" t="s">
        <v>6</v>
      </c>
      <c r="E12" s="8" t="s">
        <v>7</v>
      </c>
      <c r="F12" s="8" t="s">
        <v>3</v>
      </c>
      <c r="G12" s="8" t="s">
        <v>4</v>
      </c>
      <c r="H12" s="8" t="s">
        <v>55</v>
      </c>
      <c r="I12" s="2"/>
      <c r="J12" s="2"/>
      <c r="K12" s="2"/>
      <c r="L12" s="2"/>
      <c r="M12" s="2"/>
      <c r="N12" s="2"/>
    </row>
    <row r="13" spans="1:14" x14ac:dyDescent="0.25">
      <c r="A13" s="7" t="s">
        <v>22</v>
      </c>
      <c r="B13" s="21" t="s">
        <v>1</v>
      </c>
      <c r="C13" s="27">
        <v>1</v>
      </c>
      <c r="D13" s="27">
        <v>1</v>
      </c>
      <c r="E13" s="27">
        <v>1</v>
      </c>
      <c r="F13" s="3">
        <f>AVERAGE(C13:E13)</f>
        <v>1</v>
      </c>
      <c r="G13" s="3">
        <f>STDEV(C13:E13)</f>
        <v>0</v>
      </c>
      <c r="H13" s="12">
        <v>0.98773599999999995</v>
      </c>
      <c r="I13" s="12"/>
      <c r="J13" s="2"/>
      <c r="K13" s="2"/>
      <c r="L13" s="2"/>
      <c r="M13" s="2"/>
      <c r="N13" s="2"/>
    </row>
    <row r="14" spans="1:14" x14ac:dyDescent="0.25">
      <c r="A14" s="7" t="s">
        <v>23</v>
      </c>
      <c r="B14" s="21" t="s">
        <v>1</v>
      </c>
      <c r="C14" s="27">
        <v>0.6476754682492929</v>
      </c>
      <c r="D14" s="27">
        <v>0.75652343293681212</v>
      </c>
      <c r="E14" s="27">
        <v>0.54190847236356599</v>
      </c>
      <c r="F14" s="3">
        <f t="shared" ref="F14:F17" si="2">AVERAGE(C14:E14)</f>
        <v>0.64870245784989022</v>
      </c>
      <c r="G14" s="3">
        <f t="shared" ref="G14:G17" si="3">STDEV(C14:E14)</f>
        <v>0.10731116603687584</v>
      </c>
      <c r="H14" s="12">
        <v>2.3310000000000002E-3</v>
      </c>
      <c r="I14" s="12"/>
      <c r="J14" s="2"/>
      <c r="K14" s="2"/>
      <c r="L14" s="2"/>
      <c r="M14" s="2"/>
      <c r="N14" s="2"/>
    </row>
    <row r="15" spans="1:14" x14ac:dyDescent="0.25">
      <c r="A15" s="7" t="s">
        <v>23</v>
      </c>
      <c r="B15" s="8" t="s">
        <v>33</v>
      </c>
      <c r="C15" s="27">
        <v>0.70927170786182914</v>
      </c>
      <c r="D15" s="27">
        <v>0.67849194557924863</v>
      </c>
      <c r="E15" s="27">
        <v>0.64091190836921286</v>
      </c>
      <c r="F15" s="3">
        <f t="shared" si="2"/>
        <v>0.67622518727009684</v>
      </c>
      <c r="G15" s="3">
        <f t="shared" si="3"/>
        <v>3.4236226304774839E-2</v>
      </c>
      <c r="H15" s="12">
        <v>3.9890000000000004E-3</v>
      </c>
      <c r="I15" s="12"/>
      <c r="J15" s="2"/>
      <c r="K15" s="2"/>
      <c r="L15" s="2"/>
      <c r="M15" s="2"/>
      <c r="N15" s="2"/>
    </row>
    <row r="16" spans="1:14" x14ac:dyDescent="0.25">
      <c r="A16" s="7" t="s">
        <v>23</v>
      </c>
      <c r="B16" s="8" t="s">
        <v>34</v>
      </c>
      <c r="C16" s="27">
        <v>0.81666630525444861</v>
      </c>
      <c r="D16" s="27">
        <v>0.71274947399505273</v>
      </c>
      <c r="E16" s="27">
        <v>0.97350734895820545</v>
      </c>
      <c r="F16" s="3">
        <f t="shared" si="2"/>
        <v>0.83430770940256893</v>
      </c>
      <c r="G16" s="3">
        <f t="shared" si="3"/>
        <v>0.13127102381737854</v>
      </c>
      <c r="H16" s="12">
        <v>0.110667</v>
      </c>
      <c r="I16" s="12"/>
      <c r="J16" s="2"/>
      <c r="K16" s="2"/>
      <c r="L16" s="2"/>
      <c r="M16" s="2"/>
      <c r="N16" s="2"/>
    </row>
    <row r="17" spans="1:14" x14ac:dyDescent="0.25">
      <c r="A17" s="7" t="s">
        <v>23</v>
      </c>
      <c r="B17" s="8" t="s">
        <v>32</v>
      </c>
      <c r="C17" s="27">
        <v>0.98026700557225066</v>
      </c>
      <c r="D17" s="27">
        <v>0.97839865531655934</v>
      </c>
      <c r="E17" s="27">
        <v>1.1447942242130529</v>
      </c>
      <c r="F17" s="3">
        <f t="shared" si="2"/>
        <v>1.0344866283672876</v>
      </c>
      <c r="G17" s="3">
        <f t="shared" si="3"/>
        <v>9.5533747749808287E-2</v>
      </c>
      <c r="H17" s="8"/>
      <c r="I17" s="2"/>
      <c r="J17" s="2"/>
      <c r="K17" s="2"/>
      <c r="L17" s="2"/>
      <c r="M17" s="2"/>
      <c r="N17" s="2"/>
    </row>
    <row r="18" spans="1:14" x14ac:dyDescent="0.25">
      <c r="A18" s="7"/>
      <c r="B18" s="8"/>
      <c r="C18" s="2"/>
      <c r="D18" s="2"/>
      <c r="E18" s="2"/>
      <c r="F18" s="8"/>
      <c r="G18" s="8"/>
      <c r="H18" s="8"/>
      <c r="I18" s="2"/>
      <c r="J18" s="2"/>
      <c r="K18" s="2"/>
      <c r="L18" s="2"/>
      <c r="M18" s="2"/>
      <c r="N18" s="2"/>
    </row>
    <row r="19" spans="1:14" x14ac:dyDescent="0.25">
      <c r="F19" s="2"/>
      <c r="G19" s="2"/>
      <c r="H19" s="2"/>
      <c r="I19" s="2"/>
      <c r="J19" s="2"/>
    </row>
    <row r="20" spans="1:14" x14ac:dyDescent="0.25">
      <c r="B20" s="23" t="s">
        <v>98</v>
      </c>
      <c r="F20" s="2"/>
      <c r="G20" s="2"/>
      <c r="H20" s="2"/>
      <c r="I20" s="2"/>
      <c r="J20" s="2"/>
    </row>
    <row r="21" spans="1:14" x14ac:dyDescent="0.25">
      <c r="B21" s="23" t="s">
        <v>99</v>
      </c>
      <c r="F21" s="2"/>
      <c r="G21" s="2"/>
      <c r="H21" s="2"/>
      <c r="I21" s="2"/>
      <c r="J21" s="2"/>
    </row>
    <row r="22" spans="1:14" x14ac:dyDescent="0.25">
      <c r="F22" s="2"/>
      <c r="G22" s="2"/>
      <c r="H22" s="2"/>
      <c r="I22" s="2"/>
      <c r="J22" s="2"/>
    </row>
  </sheetData>
  <mergeCells count="5">
    <mergeCell ref="C3:E3"/>
    <mergeCell ref="F3:G3"/>
    <mergeCell ref="J3:K3"/>
    <mergeCell ref="C11:E11"/>
    <mergeCell ref="F11:G11"/>
  </mergeCells>
  <phoneticPr fontId="1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170B-F5A7-4CEA-BBA2-A52165A184E0}">
  <dimension ref="A3:G8"/>
  <sheetViews>
    <sheetView workbookViewId="0">
      <selection activeCell="F24" sqref="F24"/>
    </sheetView>
  </sheetViews>
  <sheetFormatPr defaultRowHeight="13.8" x14ac:dyDescent="0.25"/>
  <cols>
    <col min="1" max="1" width="17.21875" customWidth="1"/>
    <col min="2" max="2" width="13.5546875" customWidth="1"/>
    <col min="3" max="3" width="13.6640625" customWidth="1"/>
    <col min="4" max="5" width="14.109375" customWidth="1"/>
    <col min="6" max="6" width="14.88671875" customWidth="1"/>
  </cols>
  <sheetData>
    <row r="3" spans="1:7" x14ac:dyDescent="0.25">
      <c r="A3" s="6" t="s">
        <v>178</v>
      </c>
    </row>
    <row r="4" spans="1:7" x14ac:dyDescent="0.25">
      <c r="B4" s="6"/>
      <c r="C4" s="49" t="s">
        <v>169</v>
      </c>
      <c r="D4" s="49"/>
      <c r="E4" s="49"/>
      <c r="F4" s="49" t="s">
        <v>2</v>
      </c>
      <c r="G4" s="49"/>
    </row>
    <row r="5" spans="1:7" x14ac:dyDescent="0.25">
      <c r="B5" s="8" t="s">
        <v>31</v>
      </c>
      <c r="C5" s="8" t="s">
        <v>5</v>
      </c>
      <c r="D5" s="8" t="s">
        <v>6</v>
      </c>
      <c r="E5" s="8" t="s">
        <v>7</v>
      </c>
      <c r="F5" s="8" t="s">
        <v>3</v>
      </c>
      <c r="G5" s="8" t="s">
        <v>4</v>
      </c>
    </row>
    <row r="6" spans="1:7" x14ac:dyDescent="0.25">
      <c r="B6" s="8" t="s">
        <v>33</v>
      </c>
      <c r="C6" s="30">
        <v>-1.51</v>
      </c>
      <c r="D6" s="30">
        <v>-1.25</v>
      </c>
      <c r="E6" s="30">
        <v>-1.35</v>
      </c>
      <c r="F6" s="14">
        <f>AVERAGE(C6:E6)</f>
        <v>-1.3699999999999999</v>
      </c>
      <c r="G6" s="45">
        <f>STDEV(C6:E6)</f>
        <v>0.13114877048604001</v>
      </c>
    </row>
    <row r="7" spans="1:7" x14ac:dyDescent="0.25">
      <c r="B7" s="8" t="s">
        <v>34</v>
      </c>
      <c r="C7" s="30">
        <v>-1.36</v>
      </c>
      <c r="D7" s="30">
        <v>-1.29</v>
      </c>
      <c r="E7" s="30">
        <v>-1.41</v>
      </c>
      <c r="F7" s="14">
        <f t="shared" ref="F7:F8" si="0">AVERAGE(C7:E7)</f>
        <v>-1.3533333333333335</v>
      </c>
      <c r="G7" s="45">
        <f t="shared" ref="G7:G8" si="1">STDEV(C7:E7)</f>
        <v>6.027713773341703E-2</v>
      </c>
    </row>
    <row r="8" spans="1:7" x14ac:dyDescent="0.25">
      <c r="B8" s="8" t="s">
        <v>32</v>
      </c>
      <c r="C8" s="30">
        <v>-1.52</v>
      </c>
      <c r="D8" s="30">
        <v>-1.7</v>
      </c>
      <c r="E8" s="30">
        <v>-2.0499999999999998</v>
      </c>
      <c r="F8" s="14">
        <f t="shared" si="0"/>
        <v>-1.7566666666666666</v>
      </c>
      <c r="G8" s="45">
        <f t="shared" si="1"/>
        <v>0.26950572040929505</v>
      </c>
    </row>
  </sheetData>
  <mergeCells count="2">
    <mergeCell ref="C4:E4"/>
    <mergeCell ref="F4:G4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B1B7-6CF9-475C-B20F-61FAFF1542DF}">
  <dimension ref="A2:AE22"/>
  <sheetViews>
    <sheetView topLeftCell="S1" zoomScale="130" zoomScaleNormal="130" workbookViewId="0">
      <selection activeCell="AC36" sqref="AC36"/>
    </sheetView>
  </sheetViews>
  <sheetFormatPr defaultRowHeight="13.8" x14ac:dyDescent="0.25"/>
  <cols>
    <col min="1" max="1" width="16.33203125" customWidth="1"/>
    <col min="2" max="2" width="22.6640625" customWidth="1"/>
    <col min="3" max="3" width="9.33203125" customWidth="1"/>
    <col min="4" max="4" width="10" customWidth="1"/>
    <col min="5" max="5" width="9.21875" customWidth="1"/>
    <col min="6" max="6" width="10.109375" customWidth="1"/>
    <col min="7" max="7" width="10.6640625" customWidth="1"/>
    <col min="8" max="8" width="13.44140625" bestFit="1" customWidth="1"/>
    <col min="9" max="9" width="10.33203125" customWidth="1"/>
    <col min="10" max="10" width="9.5546875" customWidth="1"/>
    <col min="11" max="11" width="10.21875" bestFit="1" customWidth="1"/>
    <col min="12" max="12" width="9.21875" bestFit="1" customWidth="1"/>
    <col min="13" max="13" width="10.21875" bestFit="1" customWidth="1"/>
    <col min="15" max="16" width="9.21875" bestFit="1" customWidth="1"/>
    <col min="17" max="17" width="9.109375" bestFit="1" customWidth="1"/>
    <col min="18" max="18" width="9.21875" bestFit="1" customWidth="1"/>
    <col min="19" max="19" width="9.109375" bestFit="1" customWidth="1"/>
    <col min="21" max="24" width="9.21875" bestFit="1" customWidth="1"/>
    <col min="25" max="25" width="9.109375" bestFit="1" customWidth="1"/>
    <col min="27" max="31" width="9.109375" bestFit="1" customWidth="1"/>
  </cols>
  <sheetData>
    <row r="2" spans="1:31" x14ac:dyDescent="0.25">
      <c r="B2" s="6"/>
    </row>
    <row r="3" spans="1:31" x14ac:dyDescent="0.25">
      <c r="A3" s="6" t="s">
        <v>144</v>
      </c>
      <c r="B3" s="6"/>
      <c r="C3" s="49" t="s">
        <v>76</v>
      </c>
      <c r="D3" s="49"/>
      <c r="E3" s="49"/>
      <c r="F3" s="49"/>
      <c r="G3" s="49"/>
      <c r="H3" s="2"/>
      <c r="I3" s="49" t="s">
        <v>203</v>
      </c>
      <c r="J3" s="49"/>
      <c r="K3" s="49"/>
      <c r="L3" s="49"/>
      <c r="M3" s="49"/>
      <c r="O3" s="49" t="s">
        <v>204</v>
      </c>
      <c r="P3" s="49"/>
      <c r="Q3" s="49"/>
      <c r="R3" s="49"/>
      <c r="S3" s="49"/>
      <c r="U3" s="49" t="s">
        <v>205</v>
      </c>
      <c r="V3" s="49"/>
      <c r="W3" s="49"/>
      <c r="X3" s="49"/>
      <c r="Y3" s="49"/>
      <c r="AA3" s="49" t="s">
        <v>131</v>
      </c>
      <c r="AB3" s="49"/>
      <c r="AC3" s="49"/>
      <c r="AD3" s="49"/>
      <c r="AE3" s="49"/>
    </row>
    <row r="4" spans="1:31" x14ac:dyDescent="0.25">
      <c r="A4" s="8"/>
      <c r="B4" s="8"/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/>
      <c r="I4" s="8" t="s">
        <v>5</v>
      </c>
      <c r="J4" s="8" t="s">
        <v>6</v>
      </c>
      <c r="K4" s="8" t="s">
        <v>7</v>
      </c>
      <c r="L4" s="8" t="s">
        <v>3</v>
      </c>
      <c r="M4" s="8" t="s">
        <v>4</v>
      </c>
      <c r="O4" s="8" t="s">
        <v>5</v>
      </c>
      <c r="P4" s="8" t="s">
        <v>6</v>
      </c>
      <c r="Q4" s="8" t="s">
        <v>7</v>
      </c>
      <c r="R4" s="8" t="s">
        <v>3</v>
      </c>
      <c r="S4" s="8" t="s">
        <v>4</v>
      </c>
      <c r="U4" s="8" t="s">
        <v>5</v>
      </c>
      <c r="V4" s="8" t="s">
        <v>6</v>
      </c>
      <c r="W4" s="8" t="s">
        <v>7</v>
      </c>
      <c r="X4" s="8" t="s">
        <v>3</v>
      </c>
      <c r="Y4" s="8" t="s">
        <v>4</v>
      </c>
      <c r="AA4" s="8" t="s">
        <v>5</v>
      </c>
      <c r="AB4" s="8" t="s">
        <v>6</v>
      </c>
      <c r="AC4" s="8" t="s">
        <v>7</v>
      </c>
      <c r="AD4" s="8" t="s">
        <v>3</v>
      </c>
      <c r="AE4" s="8" t="s">
        <v>4</v>
      </c>
    </row>
    <row r="5" spans="1:31" ht="15.6" x14ac:dyDescent="0.25">
      <c r="A5" s="7"/>
      <c r="B5" s="34" t="s">
        <v>157</v>
      </c>
      <c r="C5" s="46">
        <v>4.5999999999999996</v>
      </c>
      <c r="D5" s="46">
        <v>4</v>
      </c>
      <c r="E5" s="46">
        <v>6.7</v>
      </c>
      <c r="F5" s="4">
        <f>AVERAGE(C5:E5)</f>
        <v>5.1000000000000005</v>
      </c>
      <c r="G5" s="4">
        <f>STDEV(C5:E5)</f>
        <v>1.4177446878757793</v>
      </c>
      <c r="H5" s="4"/>
      <c r="I5" s="4">
        <v>6</v>
      </c>
      <c r="J5" s="4">
        <v>6.4</v>
      </c>
      <c r="K5" s="4">
        <v>5.0999999999999996</v>
      </c>
      <c r="L5" s="4">
        <f>AVERAGE(I5:K5)</f>
        <v>5.833333333333333</v>
      </c>
      <c r="M5" s="4">
        <f>STDEV(I5:K5)</f>
        <v>0.66583281184793963</v>
      </c>
      <c r="O5" s="4">
        <v>5.2</v>
      </c>
      <c r="P5" s="4">
        <v>3.3</v>
      </c>
      <c r="Q5" s="4">
        <v>3.6</v>
      </c>
      <c r="R5" s="4">
        <f>AVERAGE(O5:Q5)</f>
        <v>4.0333333333333332</v>
      </c>
      <c r="S5" s="4">
        <f>STDEV(O5:Q5)</f>
        <v>1.0214368964029708</v>
      </c>
      <c r="T5" s="47"/>
      <c r="U5" s="4">
        <v>2.7</v>
      </c>
      <c r="V5" s="4">
        <v>5</v>
      </c>
      <c r="W5" s="4">
        <v>2.1</v>
      </c>
      <c r="X5" s="4">
        <f>AVERAGE(U5:W5)</f>
        <v>3.2666666666666671</v>
      </c>
      <c r="Y5" s="4">
        <f>STDEV(U5:W5)</f>
        <v>1.5307950004273367</v>
      </c>
      <c r="Z5" s="47"/>
      <c r="AA5" s="4">
        <v>4.4000000000000004</v>
      </c>
      <c r="AB5" s="4">
        <v>4.2</v>
      </c>
      <c r="AC5" s="4">
        <v>3</v>
      </c>
      <c r="AD5" s="4">
        <f>AVERAGE(AA5:AC5)</f>
        <v>3.8666666666666671</v>
      </c>
      <c r="AE5" s="4">
        <f>STDEV(AA5:AC5)</f>
        <v>0.75718777944003235</v>
      </c>
    </row>
    <row r="6" spans="1:31" ht="15.6" x14ac:dyDescent="0.25">
      <c r="A6" s="7"/>
      <c r="B6" s="34" t="s">
        <v>158</v>
      </c>
      <c r="C6" s="46">
        <v>4</v>
      </c>
      <c r="D6" s="46">
        <v>3.5</v>
      </c>
      <c r="E6" s="46">
        <v>5.3</v>
      </c>
      <c r="F6" s="4">
        <f t="shared" ref="F6:F20" si="0">AVERAGE(C6:E6)</f>
        <v>4.2666666666666666</v>
      </c>
      <c r="G6" s="4">
        <f t="shared" ref="G6:G20" si="1">STDEV(C6:E6)</f>
        <v>0.929157324317755</v>
      </c>
      <c r="H6" s="4"/>
      <c r="I6" s="4">
        <v>5</v>
      </c>
      <c r="J6" s="4">
        <v>5.5</v>
      </c>
      <c r="K6" s="4">
        <v>4.4000000000000004</v>
      </c>
      <c r="L6" s="4">
        <f t="shared" ref="L6:L20" si="2">AVERAGE(I6:K6)</f>
        <v>4.9666666666666668</v>
      </c>
      <c r="M6" s="4">
        <f t="shared" ref="M6:M20" si="3">STDEV(I6:K6)</f>
        <v>0.55075705472861003</v>
      </c>
      <c r="O6" s="4">
        <v>4.5999999999999996</v>
      </c>
      <c r="P6" s="4">
        <v>2.9</v>
      </c>
      <c r="Q6" s="4">
        <v>3</v>
      </c>
      <c r="R6" s="4">
        <f t="shared" ref="R6:R20" si="4">AVERAGE(O6:Q6)</f>
        <v>3.5</v>
      </c>
      <c r="S6" s="4">
        <f t="shared" ref="S6:S20" si="5">STDEV(O6:Q6)</f>
        <v>0.95393920141694388</v>
      </c>
      <c r="T6" s="47"/>
      <c r="U6" s="4">
        <v>2.4</v>
      </c>
      <c r="V6" s="4">
        <v>4.2</v>
      </c>
      <c r="W6" s="4">
        <v>1.9</v>
      </c>
      <c r="X6" s="4">
        <f t="shared" ref="X6:X20" si="6">AVERAGE(U6:W6)</f>
        <v>2.8333333333333335</v>
      </c>
      <c r="Y6" s="4">
        <f t="shared" ref="Y6:Y20" si="7">STDEV(U6:W6)</f>
        <v>1.2096831541082702</v>
      </c>
      <c r="Z6" s="47"/>
      <c r="AA6" s="4">
        <v>3.8</v>
      </c>
      <c r="AB6" s="4">
        <v>3.7</v>
      </c>
      <c r="AC6" s="4">
        <v>2.4</v>
      </c>
      <c r="AD6" s="4">
        <f t="shared" ref="AD6:AD20" si="8">AVERAGE(AA6:AC6)</f>
        <v>3.3000000000000003</v>
      </c>
      <c r="AE6" s="4">
        <f t="shared" ref="AE6:AE20" si="9">STDEV(AA6:AC6)</f>
        <v>0.78102496759066509</v>
      </c>
    </row>
    <row r="7" spans="1:31" ht="15.6" x14ac:dyDescent="0.25">
      <c r="A7" s="7"/>
      <c r="B7" s="34" t="s">
        <v>159</v>
      </c>
      <c r="C7" s="46">
        <v>0.1</v>
      </c>
      <c r="D7" s="46">
        <v>0</v>
      </c>
      <c r="E7" s="46">
        <v>0.4</v>
      </c>
      <c r="F7" s="4">
        <f t="shared" si="0"/>
        <v>0.16666666666666666</v>
      </c>
      <c r="G7" s="4">
        <f t="shared" si="1"/>
        <v>0.20816659994661332</v>
      </c>
      <c r="H7" s="4"/>
      <c r="I7" s="4">
        <v>0.1</v>
      </c>
      <c r="J7" s="4">
        <v>0</v>
      </c>
      <c r="K7" s="4">
        <v>0.1</v>
      </c>
      <c r="L7" s="4">
        <f t="shared" si="2"/>
        <v>6.6666666666666666E-2</v>
      </c>
      <c r="M7" s="4">
        <f t="shared" si="3"/>
        <v>5.7735026918962581E-2</v>
      </c>
      <c r="O7" s="4">
        <v>0.1</v>
      </c>
      <c r="P7" s="4">
        <v>0</v>
      </c>
      <c r="Q7" s="4">
        <v>0</v>
      </c>
      <c r="R7" s="4">
        <f t="shared" si="4"/>
        <v>3.3333333333333333E-2</v>
      </c>
      <c r="S7" s="4">
        <f t="shared" si="5"/>
        <v>5.7735026918962581E-2</v>
      </c>
      <c r="T7" s="47"/>
      <c r="U7" s="4">
        <v>0</v>
      </c>
      <c r="V7" s="4">
        <v>0.1</v>
      </c>
      <c r="W7" s="4">
        <v>0</v>
      </c>
      <c r="X7" s="4">
        <f t="shared" si="6"/>
        <v>3.3333333333333333E-2</v>
      </c>
      <c r="Y7" s="4">
        <f t="shared" si="7"/>
        <v>5.7735026918962581E-2</v>
      </c>
      <c r="Z7" s="47"/>
      <c r="AA7" s="4">
        <v>0</v>
      </c>
      <c r="AB7" s="4">
        <v>0</v>
      </c>
      <c r="AC7" s="4">
        <v>0.1</v>
      </c>
      <c r="AD7" s="4">
        <f t="shared" si="8"/>
        <v>3.3333333333333333E-2</v>
      </c>
      <c r="AE7" s="4">
        <f t="shared" si="9"/>
        <v>5.7735026918962581E-2</v>
      </c>
    </row>
    <row r="8" spans="1:31" ht="15.6" x14ac:dyDescent="0.25">
      <c r="A8" s="7"/>
      <c r="B8" s="34" t="s">
        <v>160</v>
      </c>
      <c r="C8" s="46">
        <v>0.5</v>
      </c>
      <c r="D8" s="46">
        <v>0.5</v>
      </c>
      <c r="E8" s="46">
        <v>1</v>
      </c>
      <c r="F8" s="4">
        <f t="shared" si="0"/>
        <v>0.66666666666666663</v>
      </c>
      <c r="G8" s="4">
        <f t="shared" si="1"/>
        <v>0.28867513459481292</v>
      </c>
      <c r="H8" s="4"/>
      <c r="I8" s="4">
        <v>0.9</v>
      </c>
      <c r="J8" s="4">
        <v>0.9</v>
      </c>
      <c r="K8" s="4">
        <v>0.6</v>
      </c>
      <c r="L8" s="4">
        <f t="shared" si="2"/>
        <v>0.79999999999999993</v>
      </c>
      <c r="M8" s="4">
        <f t="shared" si="3"/>
        <v>0.17320508075688781</v>
      </c>
      <c r="O8" s="4">
        <v>0.5</v>
      </c>
      <c r="P8" s="4">
        <v>0.4</v>
      </c>
      <c r="Q8" s="4">
        <v>0.6</v>
      </c>
      <c r="R8" s="4">
        <f t="shared" si="4"/>
        <v>0.5</v>
      </c>
      <c r="S8" s="4">
        <f t="shared" si="5"/>
        <v>0.10000000000000005</v>
      </c>
      <c r="T8" s="47"/>
      <c r="U8" s="4">
        <v>0.3</v>
      </c>
      <c r="V8" s="4">
        <v>0.7</v>
      </c>
      <c r="W8" s="4">
        <v>0.2</v>
      </c>
      <c r="X8" s="4">
        <f t="shared" si="6"/>
        <v>0.39999999999999997</v>
      </c>
      <c r="Y8" s="4">
        <f t="shared" si="7"/>
        <v>0.26457513110645908</v>
      </c>
      <c r="Z8" s="47"/>
      <c r="AA8" s="4">
        <v>0.6</v>
      </c>
      <c r="AB8" s="4">
        <v>0.5</v>
      </c>
      <c r="AC8" s="4">
        <v>0.5</v>
      </c>
      <c r="AD8" s="4">
        <f t="shared" si="8"/>
        <v>0.53333333333333333</v>
      </c>
      <c r="AE8" s="4">
        <f t="shared" si="9"/>
        <v>5.7735026918962561E-2</v>
      </c>
    </row>
    <row r="9" spans="1:31" x14ac:dyDescent="0.25">
      <c r="A9" s="7"/>
      <c r="B9" s="34" t="s">
        <v>145</v>
      </c>
      <c r="C9" s="46">
        <v>87.3</v>
      </c>
      <c r="D9" s="46">
        <v>87.1</v>
      </c>
      <c r="E9" s="46">
        <v>78.599999999999994</v>
      </c>
      <c r="F9" s="4">
        <f t="shared" si="0"/>
        <v>84.333333333333329</v>
      </c>
      <c r="G9" s="4">
        <f t="shared" si="1"/>
        <v>4.9662192192183117</v>
      </c>
      <c r="H9" s="4"/>
      <c r="I9" s="4">
        <v>83.9</v>
      </c>
      <c r="J9" s="4">
        <v>85.4</v>
      </c>
      <c r="K9" s="4">
        <v>86.7</v>
      </c>
      <c r="L9" s="4">
        <f t="shared" si="2"/>
        <v>85.333333333333329</v>
      </c>
      <c r="M9" s="4">
        <f t="shared" si="3"/>
        <v>1.4011899704655788</v>
      </c>
      <c r="O9" s="4">
        <v>89.1</v>
      </c>
      <c r="P9" s="4">
        <v>87.8</v>
      </c>
      <c r="Q9" s="4">
        <v>82.6</v>
      </c>
      <c r="R9" s="4">
        <f t="shared" si="4"/>
        <v>86.5</v>
      </c>
      <c r="S9" s="4">
        <f t="shared" si="5"/>
        <v>3.4394767043839685</v>
      </c>
      <c r="T9" s="47"/>
      <c r="U9" s="4">
        <v>88.8</v>
      </c>
      <c r="V9" s="4">
        <v>82.5</v>
      </c>
      <c r="W9" s="4">
        <v>89.9</v>
      </c>
      <c r="X9" s="4">
        <f t="shared" si="6"/>
        <v>87.066666666666677</v>
      </c>
      <c r="Y9" s="4">
        <f t="shared" si="7"/>
        <v>3.9929103838344964</v>
      </c>
      <c r="Z9" s="47"/>
      <c r="AA9" s="4">
        <v>85.3</v>
      </c>
      <c r="AB9" s="4">
        <v>87.2</v>
      </c>
      <c r="AC9" s="4">
        <v>81.5</v>
      </c>
      <c r="AD9" s="4">
        <f t="shared" si="8"/>
        <v>84.666666666666671</v>
      </c>
      <c r="AE9" s="4">
        <f t="shared" si="9"/>
        <v>2.9022979401386997</v>
      </c>
    </row>
    <row r="10" spans="1:31" x14ac:dyDescent="0.25">
      <c r="A10" s="7"/>
      <c r="B10" s="34" t="s">
        <v>146</v>
      </c>
      <c r="C10" s="46">
        <v>2.1</v>
      </c>
      <c r="D10" s="46">
        <v>1.3</v>
      </c>
      <c r="E10" s="46">
        <v>6.8</v>
      </c>
      <c r="F10" s="4">
        <f t="shared" si="0"/>
        <v>3.4</v>
      </c>
      <c r="G10" s="4">
        <f t="shared" si="1"/>
        <v>2.971531591620725</v>
      </c>
      <c r="H10" s="47"/>
      <c r="I10" s="4">
        <v>1.8</v>
      </c>
      <c r="J10" s="4">
        <v>1.3</v>
      </c>
      <c r="K10" s="4">
        <v>1.1000000000000001</v>
      </c>
      <c r="L10" s="4">
        <f t="shared" si="2"/>
        <v>1.4000000000000001</v>
      </c>
      <c r="M10" s="4">
        <f t="shared" si="3"/>
        <v>0.3605551275463994</v>
      </c>
      <c r="O10" s="4">
        <v>1.1000000000000001</v>
      </c>
      <c r="P10" s="4">
        <v>1.2</v>
      </c>
      <c r="Q10" s="4">
        <v>1.9</v>
      </c>
      <c r="R10" s="4">
        <f t="shared" si="4"/>
        <v>1.3999999999999997</v>
      </c>
      <c r="S10" s="4">
        <f t="shared" si="5"/>
        <v>0.43588989435406833</v>
      </c>
      <c r="T10" s="47"/>
      <c r="U10" s="4">
        <v>1.8</v>
      </c>
      <c r="V10" s="4">
        <v>2.9</v>
      </c>
      <c r="W10" s="4">
        <v>1.1000000000000001</v>
      </c>
      <c r="X10" s="4">
        <f t="shared" si="6"/>
        <v>1.9333333333333336</v>
      </c>
      <c r="Y10" s="4">
        <f t="shared" si="7"/>
        <v>0.90737717258774608</v>
      </c>
      <c r="Z10" s="47"/>
      <c r="AA10" s="4">
        <v>1.9</v>
      </c>
      <c r="AB10" s="4">
        <v>1.8</v>
      </c>
      <c r="AC10" s="4">
        <v>2.2000000000000002</v>
      </c>
      <c r="AD10" s="4">
        <f t="shared" si="8"/>
        <v>1.9666666666666668</v>
      </c>
      <c r="AE10" s="4">
        <f t="shared" si="9"/>
        <v>0.20816659994661338</v>
      </c>
    </row>
    <row r="11" spans="1:31" x14ac:dyDescent="0.25">
      <c r="A11" s="6"/>
      <c r="B11" s="34" t="s">
        <v>147</v>
      </c>
      <c r="C11" s="46">
        <v>10.6</v>
      </c>
      <c r="D11" s="46">
        <v>11.6</v>
      </c>
      <c r="E11" s="46">
        <v>14.6</v>
      </c>
      <c r="F11" s="4">
        <f t="shared" si="0"/>
        <v>12.266666666666666</v>
      </c>
      <c r="G11" s="4">
        <f t="shared" si="1"/>
        <v>2.0816659994661486</v>
      </c>
      <c r="H11" s="4"/>
      <c r="I11" s="4">
        <v>14.3</v>
      </c>
      <c r="J11" s="4">
        <v>13.3</v>
      </c>
      <c r="K11" s="4">
        <v>12.2</v>
      </c>
      <c r="L11" s="4">
        <f t="shared" si="2"/>
        <v>13.266666666666666</v>
      </c>
      <c r="M11" s="4">
        <f t="shared" si="3"/>
        <v>1.0503967504392495</v>
      </c>
      <c r="O11" s="4">
        <v>9.8000000000000007</v>
      </c>
      <c r="P11" s="4">
        <v>11</v>
      </c>
      <c r="Q11" s="4">
        <v>15.5</v>
      </c>
      <c r="R11" s="4">
        <f t="shared" si="4"/>
        <v>12.1</v>
      </c>
      <c r="S11" s="4">
        <f t="shared" si="5"/>
        <v>3.0049958402633488</v>
      </c>
      <c r="T11" s="47"/>
      <c r="U11" s="4">
        <v>9.4</v>
      </c>
      <c r="V11" s="4">
        <v>14.6</v>
      </c>
      <c r="W11" s="4">
        <v>9</v>
      </c>
      <c r="X11" s="4">
        <f t="shared" si="6"/>
        <v>11</v>
      </c>
      <c r="Y11" s="4">
        <f t="shared" si="7"/>
        <v>3.1240998703626603</v>
      </c>
      <c r="Z11" s="47"/>
      <c r="AA11" s="4">
        <v>12.8</v>
      </c>
      <c r="AB11" s="4">
        <v>11</v>
      </c>
      <c r="AC11" s="4">
        <v>16.3</v>
      </c>
      <c r="AD11" s="4">
        <f t="shared" si="8"/>
        <v>13.366666666666667</v>
      </c>
      <c r="AE11" s="4">
        <f t="shared" si="9"/>
        <v>2.6950572040929419</v>
      </c>
    </row>
    <row r="12" spans="1:31" ht="15.6" x14ac:dyDescent="0.25">
      <c r="A12" s="8"/>
      <c r="B12" s="34" t="s">
        <v>161</v>
      </c>
      <c r="C12" s="46">
        <v>10.63</v>
      </c>
      <c r="D12" s="46">
        <v>9.27</v>
      </c>
      <c r="E12" s="46">
        <v>10.029999999999999</v>
      </c>
      <c r="F12" s="4">
        <f t="shared" si="0"/>
        <v>9.9766666666666666</v>
      </c>
      <c r="G12" s="4">
        <f t="shared" si="1"/>
        <v>0.68156682235371036</v>
      </c>
      <c r="H12" s="48"/>
      <c r="I12" s="4">
        <v>9.8800000000000008</v>
      </c>
      <c r="J12" s="4">
        <v>8.9</v>
      </c>
      <c r="K12" s="4">
        <v>9.0399999999999991</v>
      </c>
      <c r="L12" s="4">
        <f t="shared" si="2"/>
        <v>9.2733333333333334</v>
      </c>
      <c r="M12" s="4">
        <f t="shared" si="3"/>
        <v>0.53003144560802606</v>
      </c>
      <c r="N12" s="2"/>
      <c r="O12" s="4">
        <v>9.68</v>
      </c>
      <c r="P12" s="4">
        <v>9.07</v>
      </c>
      <c r="Q12" s="4">
        <v>9.42</v>
      </c>
      <c r="R12" s="4">
        <f t="shared" si="4"/>
        <v>9.39</v>
      </c>
      <c r="S12" s="4">
        <f t="shared" si="5"/>
        <v>0.30610455730027908</v>
      </c>
      <c r="T12" s="47"/>
      <c r="U12" s="4">
        <v>9.68</v>
      </c>
      <c r="V12" s="4">
        <v>11.37</v>
      </c>
      <c r="W12" s="4">
        <v>9.16</v>
      </c>
      <c r="X12" s="4">
        <f t="shared" si="6"/>
        <v>10.069999999999999</v>
      </c>
      <c r="Y12" s="4">
        <f t="shared" si="7"/>
        <v>1.1554652742510261</v>
      </c>
      <c r="Z12" s="47"/>
      <c r="AA12" s="4">
        <v>8.82</v>
      </c>
      <c r="AB12" s="4">
        <v>8.43</v>
      </c>
      <c r="AC12" s="4">
        <v>8.0399999999999991</v>
      </c>
      <c r="AD12" s="4">
        <f t="shared" si="8"/>
        <v>8.43</v>
      </c>
      <c r="AE12" s="4">
        <f t="shared" si="9"/>
        <v>0.39000000000000057</v>
      </c>
    </row>
    <row r="13" spans="1:31" x14ac:dyDescent="0.25">
      <c r="A13" s="7"/>
      <c r="B13" s="34" t="s">
        <v>148</v>
      </c>
      <c r="C13" s="46">
        <v>151</v>
      </c>
      <c r="D13" s="46">
        <v>131</v>
      </c>
      <c r="E13" s="46">
        <v>146</v>
      </c>
      <c r="F13" s="4">
        <f t="shared" si="0"/>
        <v>142.66666666666666</v>
      </c>
      <c r="G13" s="4">
        <f t="shared" si="1"/>
        <v>10.408329997330663</v>
      </c>
      <c r="H13" s="4"/>
      <c r="I13" s="4">
        <v>141</v>
      </c>
      <c r="J13" s="4">
        <v>131</v>
      </c>
      <c r="K13" s="4">
        <v>134</v>
      </c>
      <c r="L13" s="4">
        <f t="shared" si="2"/>
        <v>135.33333333333334</v>
      </c>
      <c r="M13" s="4">
        <f t="shared" si="3"/>
        <v>5.1316014394468841</v>
      </c>
      <c r="N13" s="2"/>
      <c r="O13" s="4">
        <v>139</v>
      </c>
      <c r="P13" s="4">
        <v>130</v>
      </c>
      <c r="Q13" s="4">
        <v>141</v>
      </c>
      <c r="R13" s="4">
        <f t="shared" si="4"/>
        <v>136.66666666666666</v>
      </c>
      <c r="S13" s="4">
        <f t="shared" si="5"/>
        <v>5.8594652770823146</v>
      </c>
      <c r="T13" s="47"/>
      <c r="U13" s="4">
        <v>136</v>
      </c>
      <c r="V13" s="4">
        <v>163</v>
      </c>
      <c r="W13" s="4">
        <v>133</v>
      </c>
      <c r="X13" s="4">
        <f t="shared" si="6"/>
        <v>144</v>
      </c>
      <c r="Y13" s="4">
        <f t="shared" si="7"/>
        <v>16.522711641858304</v>
      </c>
      <c r="Z13" s="47"/>
      <c r="AA13" s="4">
        <v>125</v>
      </c>
      <c r="AB13" s="4">
        <v>120</v>
      </c>
      <c r="AC13" s="4">
        <v>113</v>
      </c>
      <c r="AD13" s="4">
        <f t="shared" si="8"/>
        <v>119.33333333333333</v>
      </c>
      <c r="AE13" s="4">
        <f t="shared" si="9"/>
        <v>6.0277137733417074</v>
      </c>
    </row>
    <row r="14" spans="1:31" x14ac:dyDescent="0.25">
      <c r="A14" s="7"/>
      <c r="B14" s="34" t="s">
        <v>149</v>
      </c>
      <c r="C14" s="46">
        <v>48.6</v>
      </c>
      <c r="D14" s="46">
        <v>43.5</v>
      </c>
      <c r="E14" s="46">
        <v>44.9</v>
      </c>
      <c r="F14" s="4">
        <f t="shared" si="0"/>
        <v>45.666666666666664</v>
      </c>
      <c r="G14" s="4">
        <f t="shared" si="1"/>
        <v>2.6350205565295575</v>
      </c>
      <c r="H14" s="4"/>
      <c r="I14" s="4">
        <v>45.2</v>
      </c>
      <c r="J14" s="4">
        <v>42.7</v>
      </c>
      <c r="K14" s="4">
        <v>38.5</v>
      </c>
      <c r="L14" s="4">
        <f t="shared" si="2"/>
        <v>42.133333333333333</v>
      </c>
      <c r="M14" s="4">
        <f t="shared" si="3"/>
        <v>3.3857544703261255</v>
      </c>
      <c r="N14" s="2"/>
      <c r="O14" s="4">
        <v>43.5</v>
      </c>
      <c r="P14" s="4">
        <v>39.6</v>
      </c>
      <c r="Q14" s="4">
        <v>42</v>
      </c>
      <c r="R14" s="4">
        <f t="shared" si="4"/>
        <v>41.699999999999996</v>
      </c>
      <c r="S14" s="4">
        <f t="shared" si="5"/>
        <v>1.9672315572905994</v>
      </c>
      <c r="T14" s="47"/>
      <c r="U14" s="4">
        <v>37.799999999999997</v>
      </c>
      <c r="V14" s="4">
        <v>54.4</v>
      </c>
      <c r="W14" s="4">
        <v>38.5</v>
      </c>
      <c r="X14" s="4">
        <f t="shared" si="6"/>
        <v>43.566666666666663</v>
      </c>
      <c r="Y14" s="4">
        <f t="shared" si="7"/>
        <v>9.3884681036542368</v>
      </c>
      <c r="Z14" s="47"/>
      <c r="AA14" s="4">
        <v>36.1</v>
      </c>
      <c r="AB14" s="4">
        <v>39.1</v>
      </c>
      <c r="AC14" s="4">
        <v>35.700000000000003</v>
      </c>
      <c r="AD14" s="4">
        <f t="shared" si="8"/>
        <v>36.966666666666669</v>
      </c>
      <c r="AE14" s="4">
        <f t="shared" si="9"/>
        <v>1.8583146486355135</v>
      </c>
    </row>
    <row r="15" spans="1:31" x14ac:dyDescent="0.25">
      <c r="A15" s="7"/>
      <c r="B15" s="34" t="s">
        <v>150</v>
      </c>
      <c r="C15" s="46">
        <v>45.8</v>
      </c>
      <c r="D15" s="46">
        <v>47</v>
      </c>
      <c r="E15" s="46">
        <v>44.8</v>
      </c>
      <c r="F15" s="4">
        <f t="shared" si="0"/>
        <v>45.866666666666667</v>
      </c>
      <c r="G15" s="4">
        <f t="shared" si="1"/>
        <v>1.1015141094572218</v>
      </c>
      <c r="H15" s="4"/>
      <c r="I15" s="4">
        <v>45.8</v>
      </c>
      <c r="J15" s="4">
        <v>48</v>
      </c>
      <c r="K15" s="4">
        <v>42.6</v>
      </c>
      <c r="L15" s="4">
        <f t="shared" si="2"/>
        <v>45.466666666666669</v>
      </c>
      <c r="M15" s="4">
        <f t="shared" si="3"/>
        <v>2.7153882472555058</v>
      </c>
      <c r="N15" s="2"/>
      <c r="O15" s="4">
        <v>45</v>
      </c>
      <c r="P15" s="4">
        <v>43.7</v>
      </c>
      <c r="Q15" s="4">
        <v>44.6</v>
      </c>
      <c r="R15" s="4">
        <f t="shared" si="4"/>
        <v>44.433333333333337</v>
      </c>
      <c r="S15" s="4">
        <f t="shared" si="5"/>
        <v>0.66583281184793786</v>
      </c>
      <c r="T15" s="47"/>
      <c r="U15" s="4">
        <v>39.1</v>
      </c>
      <c r="V15" s="4">
        <v>47.9</v>
      </c>
      <c r="W15" s="4">
        <v>42.1</v>
      </c>
      <c r="X15" s="4">
        <f t="shared" si="6"/>
        <v>43.033333333333331</v>
      </c>
      <c r="Y15" s="4">
        <f t="shared" si="7"/>
        <v>4.4736264186153631</v>
      </c>
      <c r="Z15" s="47"/>
      <c r="AA15" s="4">
        <v>41</v>
      </c>
      <c r="AB15" s="4">
        <v>46.4</v>
      </c>
      <c r="AC15" s="4">
        <v>44.5</v>
      </c>
      <c r="AD15" s="4">
        <f t="shared" si="8"/>
        <v>43.966666666666669</v>
      </c>
      <c r="AE15" s="4">
        <f t="shared" si="9"/>
        <v>2.7392213005402337</v>
      </c>
    </row>
    <row r="16" spans="1:31" x14ac:dyDescent="0.25">
      <c r="A16" s="7"/>
      <c r="B16" s="34" t="s">
        <v>151</v>
      </c>
      <c r="C16" s="46">
        <v>14.2</v>
      </c>
      <c r="D16" s="46">
        <v>14.1</v>
      </c>
      <c r="E16" s="46">
        <v>14.5</v>
      </c>
      <c r="F16" s="4">
        <f t="shared" si="0"/>
        <v>14.266666666666666</v>
      </c>
      <c r="G16" s="4">
        <f t="shared" si="1"/>
        <v>0.20816659994661352</v>
      </c>
      <c r="H16" s="4"/>
      <c r="I16" s="4">
        <v>14.2</v>
      </c>
      <c r="J16" s="4">
        <v>14.7</v>
      </c>
      <c r="K16" s="4">
        <v>14.8</v>
      </c>
      <c r="L16" s="4">
        <f t="shared" si="2"/>
        <v>14.566666666666668</v>
      </c>
      <c r="M16" s="4">
        <f t="shared" si="3"/>
        <v>0.32145502536643233</v>
      </c>
      <c r="N16" s="2"/>
      <c r="O16" s="4">
        <v>14.3</v>
      </c>
      <c r="P16" s="4">
        <v>14.3</v>
      </c>
      <c r="Q16" s="4">
        <v>14.9</v>
      </c>
      <c r="R16" s="4">
        <f t="shared" si="4"/>
        <v>14.5</v>
      </c>
      <c r="S16" s="4">
        <f t="shared" si="5"/>
        <v>0.34641016151377524</v>
      </c>
      <c r="T16" s="47"/>
      <c r="U16" s="4">
        <v>14</v>
      </c>
      <c r="V16" s="4">
        <v>14.3</v>
      </c>
      <c r="W16" s="4">
        <v>14.5</v>
      </c>
      <c r="X16" s="4">
        <f t="shared" si="6"/>
        <v>14.266666666666666</v>
      </c>
      <c r="Y16" s="4">
        <f t="shared" si="7"/>
        <v>0.25166114784235838</v>
      </c>
      <c r="Z16" s="47"/>
      <c r="AA16" s="4">
        <v>14.1</v>
      </c>
      <c r="AB16" s="4">
        <v>14.2</v>
      </c>
      <c r="AC16" s="4">
        <v>14</v>
      </c>
      <c r="AD16" s="4">
        <f t="shared" si="8"/>
        <v>14.1</v>
      </c>
      <c r="AE16" s="4">
        <f t="shared" si="9"/>
        <v>9.9999999999999645E-2</v>
      </c>
    </row>
    <row r="17" spans="1:31" x14ac:dyDescent="0.25">
      <c r="A17" s="7"/>
      <c r="B17" s="34" t="s">
        <v>152</v>
      </c>
      <c r="C17" s="46">
        <v>310</v>
      </c>
      <c r="D17" s="46">
        <v>301</v>
      </c>
      <c r="E17" s="46">
        <v>325</v>
      </c>
      <c r="F17" s="4">
        <f t="shared" si="0"/>
        <v>312</v>
      </c>
      <c r="G17" s="4">
        <f t="shared" si="1"/>
        <v>12.124355652982141</v>
      </c>
      <c r="H17" s="48"/>
      <c r="I17" s="4">
        <v>311</v>
      </c>
      <c r="J17" s="4">
        <v>306</v>
      </c>
      <c r="K17" s="4">
        <v>348</v>
      </c>
      <c r="L17" s="4">
        <f t="shared" si="2"/>
        <v>321.66666666666669</v>
      </c>
      <c r="M17" s="4">
        <f t="shared" si="3"/>
        <v>22.941955743426348</v>
      </c>
      <c r="N17" s="2"/>
      <c r="O17" s="4">
        <v>319</v>
      </c>
      <c r="P17" s="4">
        <v>328</v>
      </c>
      <c r="Q17" s="4">
        <v>335</v>
      </c>
      <c r="R17" s="4">
        <f t="shared" si="4"/>
        <v>327.33333333333331</v>
      </c>
      <c r="S17" s="4">
        <f t="shared" si="5"/>
        <v>8.0208062770106441</v>
      </c>
      <c r="T17" s="47"/>
      <c r="U17" s="4">
        <v>359</v>
      </c>
      <c r="V17" s="4">
        <v>299</v>
      </c>
      <c r="W17" s="4">
        <v>345</v>
      </c>
      <c r="X17" s="4">
        <f t="shared" si="6"/>
        <v>334.33333333333331</v>
      </c>
      <c r="Y17" s="4">
        <f t="shared" si="7"/>
        <v>31.390019645316144</v>
      </c>
      <c r="Z17" s="47"/>
      <c r="AA17" s="4">
        <v>346</v>
      </c>
      <c r="AB17" s="4">
        <v>306</v>
      </c>
      <c r="AC17" s="4">
        <v>316</v>
      </c>
      <c r="AD17" s="4">
        <f t="shared" si="8"/>
        <v>322.66666666666669</v>
      </c>
      <c r="AE17" s="4">
        <f t="shared" si="9"/>
        <v>20.816659994661325</v>
      </c>
    </row>
    <row r="18" spans="1:31" ht="15.6" x14ac:dyDescent="0.25">
      <c r="A18" s="7"/>
      <c r="B18" s="34" t="s">
        <v>162</v>
      </c>
      <c r="C18" s="46">
        <v>1276</v>
      </c>
      <c r="D18" s="46">
        <v>799</v>
      </c>
      <c r="E18" s="46">
        <v>1041</v>
      </c>
      <c r="F18" s="4">
        <f t="shared" si="0"/>
        <v>1038.6666666666667</v>
      </c>
      <c r="G18" s="4">
        <f t="shared" si="1"/>
        <v>238.50856029361557</v>
      </c>
      <c r="H18" s="48"/>
      <c r="I18" s="4">
        <v>1047</v>
      </c>
      <c r="J18" s="4">
        <v>1363</v>
      </c>
      <c r="K18" s="4">
        <v>1249</v>
      </c>
      <c r="L18" s="4">
        <f t="shared" si="2"/>
        <v>1219.6666666666667</v>
      </c>
      <c r="M18" s="4">
        <f t="shared" si="3"/>
        <v>160.0291640087315</v>
      </c>
      <c r="N18" s="2"/>
      <c r="O18" s="4">
        <v>1004</v>
      </c>
      <c r="P18" s="4">
        <v>1103</v>
      </c>
      <c r="Q18" s="4">
        <v>980</v>
      </c>
      <c r="R18" s="4">
        <f t="shared" si="4"/>
        <v>1029</v>
      </c>
      <c r="S18" s="4">
        <f t="shared" si="5"/>
        <v>65.19969325081216</v>
      </c>
      <c r="T18" s="47"/>
      <c r="U18" s="4">
        <v>1160</v>
      </c>
      <c r="V18" s="4">
        <v>1209</v>
      </c>
      <c r="W18" s="4">
        <v>1235</v>
      </c>
      <c r="X18" s="4">
        <f t="shared" si="6"/>
        <v>1201.3333333333333</v>
      </c>
      <c r="Y18" s="4">
        <f t="shared" si="7"/>
        <v>38.083242158898884</v>
      </c>
      <c r="Z18" s="47"/>
      <c r="AA18" s="4">
        <v>993</v>
      </c>
      <c r="AB18" s="4">
        <v>908</v>
      </c>
      <c r="AC18" s="4">
        <v>767</v>
      </c>
      <c r="AD18" s="4">
        <f t="shared" si="8"/>
        <v>889.33333333333337</v>
      </c>
      <c r="AE18" s="4">
        <f t="shared" si="9"/>
        <v>114.15048547129905</v>
      </c>
    </row>
    <row r="19" spans="1:31" x14ac:dyDescent="0.25">
      <c r="B19" s="34" t="s">
        <v>153</v>
      </c>
      <c r="C19" s="46">
        <v>5.4</v>
      </c>
      <c r="D19" s="46">
        <v>6.1</v>
      </c>
      <c r="E19" s="46">
        <v>5.0999999999999996</v>
      </c>
      <c r="F19" s="4">
        <f t="shared" si="0"/>
        <v>5.5333333333333341</v>
      </c>
      <c r="G19" s="4">
        <f t="shared" si="1"/>
        <v>0.51316014394468834</v>
      </c>
      <c r="H19" s="4"/>
      <c r="I19" s="4">
        <v>5.5</v>
      </c>
      <c r="J19" s="4">
        <v>6</v>
      </c>
      <c r="K19" s="4">
        <v>5.8</v>
      </c>
      <c r="L19" s="4">
        <f t="shared" si="2"/>
        <v>5.7666666666666666</v>
      </c>
      <c r="M19" s="4">
        <f t="shared" si="3"/>
        <v>0.25166114784235832</v>
      </c>
      <c r="O19" s="4">
        <v>5.9</v>
      </c>
      <c r="P19" s="4">
        <v>5.9</v>
      </c>
      <c r="Q19" s="4">
        <v>5.7</v>
      </c>
      <c r="R19" s="4">
        <f t="shared" si="4"/>
        <v>5.833333333333333</v>
      </c>
      <c r="S19" s="4">
        <f t="shared" si="5"/>
        <v>0.11547005383792526</v>
      </c>
      <c r="T19" s="47"/>
      <c r="U19" s="4">
        <v>5.8</v>
      </c>
      <c r="V19" s="4">
        <v>5.0999999999999996</v>
      </c>
      <c r="W19" s="4">
        <v>5.8</v>
      </c>
      <c r="X19" s="4">
        <f t="shared" si="6"/>
        <v>5.5666666666666664</v>
      </c>
      <c r="Y19" s="4">
        <f t="shared" si="7"/>
        <v>0.40414518843273811</v>
      </c>
      <c r="Z19" s="47"/>
      <c r="AA19" s="4">
        <v>5.4</v>
      </c>
      <c r="AB19" s="4">
        <v>5.8</v>
      </c>
      <c r="AC19" s="4">
        <v>5.8</v>
      </c>
      <c r="AD19" s="4">
        <f t="shared" si="8"/>
        <v>5.666666666666667</v>
      </c>
      <c r="AE19" s="4">
        <f t="shared" si="9"/>
        <v>0.23094010767585002</v>
      </c>
    </row>
    <row r="20" spans="1:31" x14ac:dyDescent="0.25">
      <c r="B20" s="34" t="s">
        <v>154</v>
      </c>
      <c r="C20" s="46">
        <v>16.2</v>
      </c>
      <c r="D20" s="46">
        <v>16.5</v>
      </c>
      <c r="E20" s="46">
        <v>15.9</v>
      </c>
      <c r="F20" s="4">
        <f t="shared" si="0"/>
        <v>16.2</v>
      </c>
      <c r="G20" s="4">
        <f t="shared" si="1"/>
        <v>0.29999999999999982</v>
      </c>
      <c r="H20" s="4"/>
      <c r="I20" s="4">
        <v>15.9</v>
      </c>
      <c r="J20" s="4">
        <v>16.7</v>
      </c>
      <c r="K20" s="4">
        <v>16.100000000000001</v>
      </c>
      <c r="L20" s="4">
        <f t="shared" si="2"/>
        <v>16.233333333333334</v>
      </c>
      <c r="M20" s="4">
        <f t="shared" si="3"/>
        <v>0.41633319989322581</v>
      </c>
      <c r="O20" s="4">
        <v>16.3</v>
      </c>
      <c r="P20" s="4">
        <v>16.3</v>
      </c>
      <c r="Q20" s="4">
        <v>16</v>
      </c>
      <c r="R20" s="4">
        <f t="shared" si="4"/>
        <v>16.2</v>
      </c>
      <c r="S20" s="4">
        <f t="shared" si="5"/>
        <v>0.17320508075688815</v>
      </c>
      <c r="T20" s="47"/>
      <c r="U20" s="4">
        <v>15.8</v>
      </c>
      <c r="V20" s="4">
        <v>15.9</v>
      </c>
      <c r="W20" s="4">
        <v>16.100000000000001</v>
      </c>
      <c r="X20" s="4">
        <f t="shared" si="6"/>
        <v>15.933333333333335</v>
      </c>
      <c r="Y20" s="4">
        <f t="shared" si="7"/>
        <v>0.15275252316519508</v>
      </c>
      <c r="Z20" s="47"/>
      <c r="AA20" s="4">
        <v>16.100000000000001</v>
      </c>
      <c r="AB20" s="4">
        <v>16.3</v>
      </c>
      <c r="AC20" s="4">
        <v>16.600000000000001</v>
      </c>
      <c r="AD20" s="4">
        <f t="shared" si="8"/>
        <v>16.333333333333336</v>
      </c>
      <c r="AE20" s="4">
        <f t="shared" si="9"/>
        <v>0.25166114784235838</v>
      </c>
    </row>
    <row r="21" spans="1:31" ht="15.6" x14ac:dyDescent="0.25">
      <c r="B21" s="23"/>
      <c r="C21" s="33"/>
      <c r="D21" s="33"/>
      <c r="E21" s="33"/>
      <c r="F21" s="2"/>
      <c r="G21" s="2"/>
      <c r="H21" s="2"/>
      <c r="I21" s="33"/>
      <c r="J21" s="33"/>
      <c r="K21" s="33"/>
      <c r="O21" s="33"/>
      <c r="P21" s="33"/>
      <c r="Q21" s="33"/>
      <c r="U21" s="33"/>
      <c r="V21" s="33"/>
      <c r="W21" s="33"/>
      <c r="AA21" s="33"/>
      <c r="AB21" s="33"/>
      <c r="AC21" s="33"/>
    </row>
    <row r="22" spans="1:31" x14ac:dyDescent="0.25">
      <c r="F22" s="2"/>
      <c r="G22" s="2"/>
      <c r="H22" s="2"/>
      <c r="I22" s="2"/>
      <c r="J22" s="2"/>
    </row>
  </sheetData>
  <mergeCells count="10">
    <mergeCell ref="C3:E3"/>
    <mergeCell ref="F3:G3"/>
    <mergeCell ref="I3:K3"/>
    <mergeCell ref="AD3:AE3"/>
    <mergeCell ref="L3:M3"/>
    <mergeCell ref="O3:Q3"/>
    <mergeCell ref="R3:S3"/>
    <mergeCell ref="U3:W3"/>
    <mergeCell ref="X3:Y3"/>
    <mergeCell ref="AA3:AC3"/>
  </mergeCells>
  <phoneticPr fontId="1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AC4F-C133-4132-B0B8-AD9FCB4E24C7}">
  <dimension ref="A2:AE22"/>
  <sheetViews>
    <sheetView topLeftCell="C1" zoomScale="160" zoomScaleNormal="160" workbookViewId="0">
      <selection activeCell="G11" sqref="G11"/>
    </sheetView>
  </sheetViews>
  <sheetFormatPr defaultRowHeight="13.8" x14ac:dyDescent="0.25"/>
  <cols>
    <col min="1" max="1" width="16.33203125" customWidth="1"/>
    <col min="2" max="2" width="22.6640625" customWidth="1"/>
    <col min="3" max="3" width="9.33203125" customWidth="1"/>
    <col min="4" max="4" width="10" customWidth="1"/>
    <col min="5" max="5" width="9.21875" customWidth="1"/>
    <col min="6" max="6" width="10.109375" customWidth="1"/>
    <col min="7" max="7" width="10.6640625" customWidth="1"/>
    <col min="8" max="8" width="13.44140625" bestFit="1" customWidth="1"/>
    <col min="9" max="9" width="10.33203125" customWidth="1"/>
    <col min="10" max="10" width="9.5546875" customWidth="1"/>
    <col min="11" max="11" width="10.109375" bestFit="1" customWidth="1"/>
    <col min="13" max="13" width="10.109375" bestFit="1" customWidth="1"/>
  </cols>
  <sheetData>
    <row r="2" spans="1:31" x14ac:dyDescent="0.25">
      <c r="B2" s="6"/>
    </row>
    <row r="3" spans="1:31" x14ac:dyDescent="0.25">
      <c r="A3" s="6" t="s">
        <v>163</v>
      </c>
      <c r="B3" s="6"/>
      <c r="C3" s="49" t="s">
        <v>76</v>
      </c>
      <c r="D3" s="49"/>
      <c r="E3" s="49"/>
      <c r="F3" s="49"/>
      <c r="G3" s="49"/>
      <c r="H3" s="2"/>
      <c r="I3" s="49" t="s">
        <v>203</v>
      </c>
      <c r="J3" s="49"/>
      <c r="K3" s="49"/>
      <c r="L3" s="49"/>
      <c r="M3" s="49"/>
      <c r="O3" s="49" t="s">
        <v>204</v>
      </c>
      <c r="P3" s="49"/>
      <c r="Q3" s="49"/>
      <c r="R3" s="49"/>
      <c r="S3" s="49"/>
      <c r="U3" s="49" t="s">
        <v>205</v>
      </c>
      <c r="V3" s="49"/>
      <c r="W3" s="49"/>
      <c r="X3" s="49"/>
      <c r="Y3" s="49"/>
      <c r="AA3" s="49" t="s">
        <v>131</v>
      </c>
      <c r="AB3" s="49"/>
      <c r="AC3" s="49"/>
      <c r="AD3" s="49"/>
      <c r="AE3" s="49"/>
    </row>
    <row r="4" spans="1:31" x14ac:dyDescent="0.25">
      <c r="A4" s="8"/>
      <c r="B4" s="8"/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/>
      <c r="I4" s="8" t="s">
        <v>5</v>
      </c>
      <c r="J4" s="8" t="s">
        <v>6</v>
      </c>
      <c r="K4" s="8" t="s">
        <v>7</v>
      </c>
      <c r="L4" s="8" t="s">
        <v>3</v>
      </c>
      <c r="M4" s="8" t="s">
        <v>4</v>
      </c>
      <c r="O4" s="8" t="s">
        <v>5</v>
      </c>
      <c r="P4" s="8" t="s">
        <v>6</v>
      </c>
      <c r="Q4" s="8" t="s">
        <v>7</v>
      </c>
      <c r="R4" s="8" t="s">
        <v>3</v>
      </c>
      <c r="S4" s="8" t="s">
        <v>4</v>
      </c>
      <c r="U4" s="8" t="s">
        <v>5</v>
      </c>
      <c r="V4" s="8" t="s">
        <v>6</v>
      </c>
      <c r="W4" s="8" t="s">
        <v>7</v>
      </c>
      <c r="X4" s="8" t="s">
        <v>3</v>
      </c>
      <c r="Y4" s="8" t="s">
        <v>4</v>
      </c>
      <c r="AA4" s="8" t="s">
        <v>5</v>
      </c>
      <c r="AB4" s="8" t="s">
        <v>6</v>
      </c>
      <c r="AC4" s="8" t="s">
        <v>7</v>
      </c>
      <c r="AD4" s="8" t="s">
        <v>3</v>
      </c>
      <c r="AE4" s="8" t="s">
        <v>4</v>
      </c>
    </row>
    <row r="5" spans="1:31" x14ac:dyDescent="0.25">
      <c r="A5" s="7"/>
      <c r="B5" s="37" t="s">
        <v>164</v>
      </c>
      <c r="C5" s="46">
        <v>54.395000000000003</v>
      </c>
      <c r="D5" s="46">
        <v>39.53</v>
      </c>
      <c r="E5" s="46">
        <v>23.957999999999998</v>
      </c>
      <c r="F5" s="4">
        <f>AVERAGE(C5:E5)</f>
        <v>39.294333333333334</v>
      </c>
      <c r="G5" s="4">
        <f>STDEV(C5:E5)</f>
        <v>15.219868472931479</v>
      </c>
      <c r="H5" s="4"/>
      <c r="I5" s="4">
        <v>54.523000000000003</v>
      </c>
      <c r="J5" s="4">
        <v>55.311999999999998</v>
      </c>
      <c r="K5" s="4">
        <v>75.441000000000003</v>
      </c>
      <c r="L5" s="4">
        <f>AVERAGE(I5:K5)</f>
        <v>61.75866666666667</v>
      </c>
      <c r="M5" s="4">
        <f>STDEV(I5:K5)</f>
        <v>11.855813524736833</v>
      </c>
      <c r="N5" s="47"/>
      <c r="O5" s="4">
        <v>49.573999999999998</v>
      </c>
      <c r="P5" s="4">
        <v>56.615000000000002</v>
      </c>
      <c r="Q5" s="4">
        <v>51.634</v>
      </c>
      <c r="R5" s="4">
        <f>AVERAGE(O5:Q5)</f>
        <v>52.60766666666666</v>
      </c>
      <c r="S5" s="4">
        <f>STDEV(O5:Q5)</f>
        <v>3.6200746309065708</v>
      </c>
      <c r="T5" s="47"/>
      <c r="U5" s="4">
        <v>64.688999999999993</v>
      </c>
      <c r="V5" s="4">
        <v>54.398000000000003</v>
      </c>
      <c r="W5" s="4">
        <v>42.191000000000003</v>
      </c>
      <c r="X5" s="4">
        <f>AVERAGE(U5:W5)</f>
        <v>53.759333333333331</v>
      </c>
      <c r="Y5" s="4">
        <f>STDEV(U5:W5)</f>
        <v>11.262589503898869</v>
      </c>
      <c r="Z5" s="47"/>
      <c r="AA5" s="4">
        <v>78.978999999999999</v>
      </c>
      <c r="AB5" s="4">
        <v>49.834000000000003</v>
      </c>
      <c r="AC5" s="4">
        <v>51.463000000000001</v>
      </c>
      <c r="AD5" s="4">
        <f>AVERAGE(AA5:AC5)</f>
        <v>60.091999999999992</v>
      </c>
      <c r="AE5" s="4">
        <f>STDEV(AA5:AC5)</f>
        <v>16.376888807096464</v>
      </c>
    </row>
    <row r="6" spans="1:31" x14ac:dyDescent="0.25">
      <c r="A6" s="7"/>
      <c r="B6" s="37" t="s">
        <v>165</v>
      </c>
      <c r="C6" s="46">
        <v>121.664</v>
      </c>
      <c r="D6" s="46">
        <v>100.173</v>
      </c>
      <c r="E6" s="46">
        <v>106.786</v>
      </c>
      <c r="F6" s="4">
        <f t="shared" ref="F6:F7" si="0">AVERAGE(C6:E6)</f>
        <v>109.541</v>
      </c>
      <c r="G6" s="4">
        <f t="shared" ref="G6:G7" si="1">STDEV(C6:E6)</f>
        <v>11.007192603020989</v>
      </c>
      <c r="H6" s="4"/>
      <c r="I6" s="4">
        <v>183.72200000000001</v>
      </c>
      <c r="J6" s="4">
        <v>166.67500000000001</v>
      </c>
      <c r="K6" s="4">
        <v>226.565</v>
      </c>
      <c r="L6" s="4">
        <f t="shared" ref="L6:L7" si="2">AVERAGE(I6:K6)</f>
        <v>192.32066666666665</v>
      </c>
      <c r="M6" s="4">
        <f t="shared" ref="M6:M7" si="3">STDEV(I6:K6)</f>
        <v>30.85702231799652</v>
      </c>
      <c r="N6" s="47"/>
      <c r="O6" s="4">
        <v>147.047</v>
      </c>
      <c r="P6" s="4">
        <v>177.29300000000001</v>
      </c>
      <c r="Q6" s="4">
        <v>175.78299999999999</v>
      </c>
      <c r="R6" s="4">
        <f t="shared" ref="R6:R7" si="4">AVERAGE(O6:Q6)</f>
        <v>166.70766666666668</v>
      </c>
      <c r="S6" s="4">
        <f t="shared" ref="S6:S7" si="5">STDEV(O6:Q6)</f>
        <v>17.043367781437251</v>
      </c>
      <c r="T6" s="47"/>
      <c r="U6" s="4">
        <v>180.18700000000001</v>
      </c>
      <c r="V6" s="4">
        <v>172.452</v>
      </c>
      <c r="W6" s="4">
        <v>105.14700000000001</v>
      </c>
      <c r="X6" s="4">
        <f t="shared" ref="X6:X7" si="6">AVERAGE(U6:W6)</f>
        <v>152.59533333333334</v>
      </c>
      <c r="Y6" s="4">
        <f t="shared" ref="Y6:Y7" si="7">STDEV(U6:W6)</f>
        <v>41.273063956209192</v>
      </c>
      <c r="Z6" s="47"/>
      <c r="AA6" s="4">
        <v>166.12</v>
      </c>
      <c r="AB6" s="4">
        <v>144.67400000000001</v>
      </c>
      <c r="AC6" s="4">
        <v>115.142</v>
      </c>
      <c r="AD6" s="4">
        <f t="shared" ref="AD6:AD7" si="8">AVERAGE(AA6:AC6)</f>
        <v>141.97866666666667</v>
      </c>
      <c r="AE6" s="4">
        <f t="shared" ref="AE6:AE7" si="9">STDEV(AA6:AC6)</f>
        <v>25.595658564165486</v>
      </c>
    </row>
    <row r="7" spans="1:31" x14ac:dyDescent="0.25">
      <c r="A7" s="7"/>
      <c r="B7" s="37" t="s">
        <v>166</v>
      </c>
      <c r="C7" s="46">
        <v>14.607599999999998</v>
      </c>
      <c r="D7" s="46">
        <v>18.622799999999998</v>
      </c>
      <c r="E7" s="46">
        <v>13.610799999999999</v>
      </c>
      <c r="F7" s="4">
        <f t="shared" si="0"/>
        <v>15.613733333333331</v>
      </c>
      <c r="G7" s="4">
        <f t="shared" si="1"/>
        <v>2.6531611736442646</v>
      </c>
      <c r="H7" s="4"/>
      <c r="I7" s="4">
        <v>15.861999999999998</v>
      </c>
      <c r="J7" s="4">
        <v>14.996799999999999</v>
      </c>
      <c r="K7" s="4">
        <v>14.503999999999998</v>
      </c>
      <c r="L7" s="4">
        <f t="shared" si="2"/>
        <v>15.120933333333332</v>
      </c>
      <c r="M7" s="4">
        <f t="shared" si="3"/>
        <v>0.68745749929238076</v>
      </c>
      <c r="N7" s="47"/>
      <c r="O7" s="4">
        <v>12.829599999999999</v>
      </c>
      <c r="P7" s="4">
        <v>14.517999999999997</v>
      </c>
      <c r="Q7" s="4">
        <v>13.353199999999999</v>
      </c>
      <c r="R7" s="4">
        <f t="shared" si="4"/>
        <v>13.566933333333331</v>
      </c>
      <c r="S7" s="4">
        <f t="shared" si="5"/>
        <v>0.86425406758275158</v>
      </c>
      <c r="T7" s="47"/>
      <c r="U7" s="4">
        <v>12.129599999999998</v>
      </c>
      <c r="V7" s="4">
        <v>11.681599999999998</v>
      </c>
      <c r="W7" s="4">
        <v>19.549599999999998</v>
      </c>
      <c r="X7" s="4">
        <f t="shared" si="6"/>
        <v>14.4536</v>
      </c>
      <c r="Y7" s="4">
        <f t="shared" si="7"/>
        <v>4.4189464807802317</v>
      </c>
      <c r="Z7" s="47"/>
      <c r="AA7" s="4">
        <v>28.926799999999997</v>
      </c>
      <c r="AB7" s="4">
        <v>18.325999999999997</v>
      </c>
      <c r="AC7" s="4">
        <v>14.517999999999997</v>
      </c>
      <c r="AD7" s="4">
        <f t="shared" si="8"/>
        <v>20.590266666666665</v>
      </c>
      <c r="AE7" s="4">
        <f t="shared" si="9"/>
        <v>7.4664956313744204</v>
      </c>
    </row>
    <row r="8" spans="1:31" x14ac:dyDescent="0.25">
      <c r="A8" s="7"/>
      <c r="B8" s="34"/>
      <c r="C8" s="35"/>
      <c r="D8" s="35"/>
      <c r="E8" s="35"/>
      <c r="F8" s="14"/>
      <c r="G8" s="13"/>
      <c r="H8" s="12"/>
      <c r="I8" s="10"/>
      <c r="J8" s="10"/>
      <c r="K8" s="10"/>
      <c r="L8" s="14"/>
      <c r="M8" s="13"/>
      <c r="O8" s="10"/>
      <c r="P8" s="10"/>
      <c r="Q8" s="10"/>
      <c r="R8" s="14"/>
      <c r="S8" s="13"/>
      <c r="U8" s="10"/>
      <c r="V8" s="10"/>
      <c r="W8" s="10"/>
      <c r="X8" s="14"/>
      <c r="Y8" s="13"/>
      <c r="AA8" s="10"/>
      <c r="AB8" s="10"/>
      <c r="AC8" s="10"/>
      <c r="AD8" s="14"/>
      <c r="AE8" s="13"/>
    </row>
    <row r="9" spans="1:31" x14ac:dyDescent="0.25">
      <c r="A9" s="7"/>
      <c r="B9" s="34"/>
      <c r="C9" s="35"/>
      <c r="D9" s="35"/>
      <c r="E9" s="35"/>
      <c r="F9" s="14"/>
      <c r="G9" s="13"/>
      <c r="H9" s="2"/>
      <c r="I9" s="10"/>
      <c r="J9" s="10"/>
      <c r="K9" s="10"/>
      <c r="L9" s="14"/>
      <c r="M9" s="13"/>
      <c r="O9" s="10"/>
      <c r="P9" s="10"/>
      <c r="Q9" s="10"/>
      <c r="R9" s="14"/>
      <c r="S9" s="13"/>
      <c r="U9" s="10"/>
      <c r="V9" s="10"/>
      <c r="W9" s="10"/>
      <c r="X9" s="14"/>
      <c r="Y9" s="13"/>
      <c r="AA9" s="10"/>
      <c r="AB9" s="10"/>
      <c r="AC9" s="10"/>
      <c r="AD9" s="14"/>
      <c r="AE9" s="13"/>
    </row>
    <row r="10" spans="1:31" x14ac:dyDescent="0.25">
      <c r="A10" s="7"/>
      <c r="B10" s="34"/>
      <c r="C10" s="35"/>
      <c r="E10" s="36"/>
      <c r="F10" s="36"/>
      <c r="I10" s="10"/>
      <c r="J10" s="10"/>
      <c r="K10" s="10"/>
      <c r="L10" s="14"/>
      <c r="M10" s="13"/>
      <c r="O10" s="10"/>
      <c r="P10" s="10"/>
      <c r="Q10" s="10"/>
      <c r="R10" s="14"/>
      <c r="S10" s="13"/>
      <c r="U10" s="10"/>
      <c r="V10" s="10"/>
      <c r="W10" s="10"/>
      <c r="X10" s="14"/>
      <c r="Y10" s="13"/>
      <c r="AA10" s="10"/>
      <c r="AB10" s="10"/>
      <c r="AC10" s="10"/>
      <c r="AD10" s="14"/>
      <c r="AE10" s="13"/>
    </row>
    <row r="11" spans="1:31" x14ac:dyDescent="0.25">
      <c r="A11" s="6"/>
      <c r="B11" s="34"/>
      <c r="C11" s="35"/>
      <c r="E11" s="36"/>
      <c r="F11" s="36"/>
      <c r="I11" s="10"/>
      <c r="J11" s="10"/>
      <c r="K11" s="10"/>
      <c r="L11" s="14"/>
      <c r="M11" s="13"/>
      <c r="O11" s="10"/>
      <c r="P11" s="10"/>
      <c r="Q11" s="10"/>
      <c r="R11" s="14"/>
      <c r="S11" s="13"/>
      <c r="U11" s="10"/>
      <c r="V11" s="10"/>
      <c r="W11" s="10"/>
      <c r="X11" s="14"/>
      <c r="Y11" s="13"/>
      <c r="AA11" s="10"/>
      <c r="AB11" s="10"/>
      <c r="AC11" s="10"/>
      <c r="AD11" s="14"/>
      <c r="AE11" s="13"/>
    </row>
    <row r="12" spans="1:31" x14ac:dyDescent="0.25">
      <c r="A12" s="8"/>
      <c r="B12" s="34"/>
      <c r="C12" s="35"/>
      <c r="E12" s="36"/>
      <c r="F12" s="36"/>
      <c r="I12" s="10"/>
      <c r="J12" s="10"/>
      <c r="K12" s="10"/>
      <c r="L12" s="14"/>
      <c r="M12" s="13"/>
      <c r="N12" s="2"/>
      <c r="O12" s="10"/>
      <c r="P12" s="10"/>
      <c r="Q12" s="10"/>
      <c r="R12" s="14"/>
      <c r="S12" s="13"/>
      <c r="U12" s="10"/>
      <c r="V12" s="10"/>
      <c r="W12" s="10"/>
      <c r="X12" s="14"/>
      <c r="Y12" s="13"/>
      <c r="AA12" s="10"/>
      <c r="AB12" s="10"/>
      <c r="AC12" s="10"/>
      <c r="AD12" s="14"/>
      <c r="AE12" s="13"/>
    </row>
    <row r="13" spans="1:31" x14ac:dyDescent="0.25">
      <c r="A13" s="7"/>
      <c r="B13" s="34"/>
      <c r="C13" s="35"/>
      <c r="D13" s="35"/>
      <c r="E13" s="35"/>
      <c r="F13" s="14"/>
      <c r="G13" s="13"/>
      <c r="H13" s="12"/>
      <c r="I13" s="10"/>
      <c r="J13" s="10"/>
      <c r="K13" s="10"/>
      <c r="L13" s="14"/>
      <c r="M13" s="13"/>
      <c r="N13" s="2"/>
      <c r="O13" s="10"/>
      <c r="P13" s="10"/>
      <c r="Q13" s="10"/>
      <c r="R13" s="14"/>
      <c r="S13" s="13"/>
      <c r="U13" s="10"/>
      <c r="V13" s="10"/>
      <c r="W13" s="10"/>
      <c r="X13" s="14"/>
      <c r="Y13" s="13"/>
      <c r="AA13" s="10"/>
      <c r="AB13" s="10"/>
      <c r="AC13" s="10"/>
      <c r="AD13" s="14"/>
      <c r="AE13" s="13"/>
    </row>
    <row r="14" spans="1:31" x14ac:dyDescent="0.25">
      <c r="A14" s="7"/>
      <c r="B14" s="34"/>
      <c r="C14" s="35"/>
      <c r="D14" s="35"/>
      <c r="E14" s="35"/>
      <c r="F14" s="14"/>
      <c r="G14" s="13"/>
      <c r="H14" s="12"/>
      <c r="I14" s="10"/>
      <c r="J14" s="10"/>
      <c r="K14" s="10"/>
      <c r="L14" s="14"/>
      <c r="M14" s="13"/>
      <c r="N14" s="2"/>
      <c r="O14" s="10"/>
      <c r="P14" s="10"/>
      <c r="Q14" s="10"/>
      <c r="R14" s="14"/>
      <c r="S14" s="13"/>
      <c r="U14" s="10"/>
      <c r="V14" s="10"/>
      <c r="W14" s="10"/>
      <c r="X14" s="14"/>
      <c r="Y14" s="13"/>
      <c r="AA14" s="10"/>
      <c r="AB14" s="10"/>
      <c r="AC14" s="10"/>
      <c r="AD14" s="14"/>
      <c r="AE14" s="13"/>
    </row>
    <row r="15" spans="1:31" x14ac:dyDescent="0.25">
      <c r="A15" s="7"/>
      <c r="B15" s="34"/>
      <c r="C15" s="35"/>
      <c r="D15" s="35"/>
      <c r="E15" s="35"/>
      <c r="F15" s="14"/>
      <c r="G15" s="13"/>
      <c r="H15" s="12"/>
      <c r="I15" s="10"/>
      <c r="J15" s="10"/>
      <c r="K15" s="10"/>
      <c r="L15" s="14"/>
      <c r="M15" s="13"/>
      <c r="N15" s="2"/>
      <c r="O15" s="10"/>
      <c r="P15" s="10"/>
      <c r="Q15" s="10"/>
      <c r="R15" s="14"/>
      <c r="S15" s="13"/>
      <c r="U15" s="10"/>
      <c r="V15" s="10"/>
      <c r="W15" s="10"/>
      <c r="X15" s="14"/>
      <c r="Y15" s="13"/>
      <c r="AA15" s="10"/>
      <c r="AB15" s="10"/>
      <c r="AC15" s="10"/>
      <c r="AD15" s="14"/>
      <c r="AE15" s="13"/>
    </row>
    <row r="16" spans="1:31" x14ac:dyDescent="0.25">
      <c r="A16" s="7"/>
      <c r="B16" s="34"/>
      <c r="C16" s="35"/>
      <c r="D16" s="35"/>
      <c r="E16" s="35"/>
      <c r="F16" s="14"/>
      <c r="G16" s="13"/>
      <c r="H16" s="12"/>
      <c r="I16" s="10"/>
      <c r="J16" s="10"/>
      <c r="K16" s="10"/>
      <c r="L16" s="14"/>
      <c r="M16" s="13"/>
      <c r="N16" s="2"/>
      <c r="O16" s="10"/>
      <c r="P16" s="10"/>
      <c r="Q16" s="10"/>
      <c r="R16" s="14"/>
      <c r="S16" s="13"/>
      <c r="U16" s="10"/>
      <c r="V16" s="10"/>
      <c r="W16" s="10"/>
      <c r="X16" s="14"/>
      <c r="Y16" s="13"/>
      <c r="AA16" s="10"/>
      <c r="AB16" s="10"/>
      <c r="AC16" s="10"/>
      <c r="AD16" s="14"/>
      <c r="AE16" s="13"/>
    </row>
    <row r="17" spans="1:31" x14ac:dyDescent="0.25">
      <c r="A17" s="7"/>
      <c r="B17" s="34"/>
      <c r="C17" s="35"/>
      <c r="D17" s="35"/>
      <c r="E17" s="35"/>
      <c r="F17" s="14"/>
      <c r="G17" s="13"/>
      <c r="H17" s="8"/>
      <c r="I17" s="10"/>
      <c r="J17" s="10"/>
      <c r="K17" s="10"/>
      <c r="L17" s="14"/>
      <c r="M17" s="13"/>
      <c r="N17" s="2"/>
      <c r="O17" s="10"/>
      <c r="P17" s="10"/>
      <c r="Q17" s="10"/>
      <c r="R17" s="14"/>
      <c r="S17" s="13"/>
      <c r="U17" s="10"/>
      <c r="V17" s="10"/>
      <c r="W17" s="10"/>
      <c r="X17" s="14"/>
      <c r="Y17" s="13"/>
      <c r="AA17" s="10"/>
      <c r="AB17" s="10"/>
      <c r="AC17" s="10"/>
      <c r="AD17" s="14"/>
      <c r="AE17" s="13"/>
    </row>
    <row r="18" spans="1:31" x14ac:dyDescent="0.25">
      <c r="A18" s="7"/>
      <c r="B18" s="34"/>
      <c r="C18" s="35"/>
      <c r="D18" s="35"/>
      <c r="E18" s="35"/>
      <c r="F18" s="14"/>
      <c r="G18" s="13"/>
      <c r="H18" s="8"/>
      <c r="I18" s="10"/>
      <c r="J18" s="10"/>
      <c r="K18" s="10"/>
      <c r="L18" s="14"/>
      <c r="M18" s="13"/>
      <c r="N18" s="2"/>
      <c r="O18" s="10"/>
      <c r="P18" s="10"/>
      <c r="Q18" s="10"/>
      <c r="R18" s="14"/>
      <c r="S18" s="13"/>
      <c r="U18" s="10"/>
      <c r="V18" s="10"/>
      <c r="W18" s="10"/>
      <c r="X18" s="14"/>
      <c r="Y18" s="13"/>
      <c r="AA18" s="10"/>
      <c r="AB18" s="10"/>
      <c r="AC18" s="10"/>
      <c r="AD18" s="14"/>
      <c r="AE18" s="13"/>
    </row>
    <row r="19" spans="1:31" x14ac:dyDescent="0.25">
      <c r="B19" s="34"/>
      <c r="C19" s="35"/>
      <c r="D19" s="35"/>
      <c r="E19" s="35"/>
      <c r="F19" s="14"/>
      <c r="G19" s="13"/>
      <c r="H19" s="2"/>
      <c r="I19" s="10"/>
      <c r="J19" s="10"/>
      <c r="K19" s="10"/>
      <c r="L19" s="14"/>
      <c r="M19" s="13"/>
      <c r="O19" s="10"/>
      <c r="P19" s="10"/>
      <c r="Q19" s="10"/>
      <c r="R19" s="14"/>
      <c r="S19" s="13"/>
      <c r="U19" s="10"/>
      <c r="V19" s="10"/>
      <c r="W19" s="10"/>
      <c r="X19" s="14"/>
      <c r="Y19" s="13"/>
      <c r="AA19" s="10"/>
      <c r="AB19" s="10"/>
      <c r="AC19" s="10"/>
      <c r="AD19" s="14"/>
      <c r="AE19" s="13"/>
    </row>
    <row r="20" spans="1:31" x14ac:dyDescent="0.25">
      <c r="B20" s="34"/>
      <c r="C20" s="35"/>
      <c r="D20" s="35"/>
      <c r="E20" s="35"/>
      <c r="F20" s="14"/>
      <c r="G20" s="13"/>
      <c r="H20" s="2"/>
      <c r="I20" s="10"/>
      <c r="J20" s="10"/>
      <c r="K20" s="10"/>
      <c r="L20" s="14"/>
      <c r="M20" s="13"/>
      <c r="O20" s="10"/>
      <c r="P20" s="10"/>
      <c r="Q20" s="10"/>
      <c r="R20" s="14"/>
      <c r="S20" s="13"/>
      <c r="U20" s="10"/>
      <c r="V20" s="10"/>
      <c r="W20" s="10"/>
      <c r="X20" s="14"/>
      <c r="Y20" s="13"/>
      <c r="AA20" s="10"/>
      <c r="AB20" s="10"/>
      <c r="AC20" s="10"/>
      <c r="AD20" s="14"/>
      <c r="AE20" s="13"/>
    </row>
    <row r="21" spans="1:31" ht="15.6" x14ac:dyDescent="0.25">
      <c r="B21" s="23"/>
      <c r="C21" s="33"/>
      <c r="D21" s="33"/>
      <c r="E21" s="33"/>
      <c r="F21" s="2"/>
      <c r="G21" s="2"/>
      <c r="H21" s="2"/>
      <c r="I21" s="33"/>
      <c r="J21" s="33"/>
      <c r="K21" s="33"/>
      <c r="O21" s="33"/>
      <c r="P21" s="33"/>
      <c r="Q21" s="33"/>
      <c r="U21" s="33"/>
      <c r="V21" s="33"/>
      <c r="W21" s="33"/>
      <c r="AA21" s="33"/>
      <c r="AB21" s="33"/>
      <c r="AC21" s="33"/>
    </row>
    <row r="22" spans="1:31" x14ac:dyDescent="0.25">
      <c r="F22" s="2"/>
      <c r="G22" s="2"/>
      <c r="H22" s="2"/>
      <c r="I22" s="2"/>
      <c r="J22" s="2"/>
    </row>
  </sheetData>
  <mergeCells count="10">
    <mergeCell ref="U3:W3"/>
    <mergeCell ref="X3:Y3"/>
    <mergeCell ref="AA3:AC3"/>
    <mergeCell ref="AD3:AE3"/>
    <mergeCell ref="C3:E3"/>
    <mergeCell ref="F3:G3"/>
    <mergeCell ref="I3:K3"/>
    <mergeCell ref="L3:M3"/>
    <mergeCell ref="O3:Q3"/>
    <mergeCell ref="R3:S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B58C-7258-4FC9-8262-BA3A98722496}">
  <dimension ref="A2:N50"/>
  <sheetViews>
    <sheetView topLeftCell="A13" zoomScale="130" zoomScaleNormal="130" workbookViewId="0">
      <selection activeCell="B47" sqref="B47"/>
    </sheetView>
  </sheetViews>
  <sheetFormatPr defaultRowHeight="13.8" x14ac:dyDescent="0.25"/>
  <cols>
    <col min="1" max="1" width="24.77734375" customWidth="1"/>
    <col min="2" max="2" width="22.6640625" customWidth="1"/>
    <col min="3" max="5" width="15.77734375" customWidth="1"/>
    <col min="6" max="6" width="11.5546875" customWidth="1"/>
    <col min="7" max="7" width="10.109375" bestFit="1" customWidth="1"/>
  </cols>
  <sheetData>
    <row r="2" spans="1:12" x14ac:dyDescent="0.25">
      <c r="B2" s="6"/>
    </row>
    <row r="3" spans="1:12" x14ac:dyDescent="0.25">
      <c r="B3" s="6"/>
    </row>
    <row r="4" spans="1:12" x14ac:dyDescent="0.25">
      <c r="A4" s="6" t="s">
        <v>29</v>
      </c>
      <c r="B4" s="6"/>
      <c r="C4" s="49" t="s">
        <v>30</v>
      </c>
      <c r="D4" s="49"/>
      <c r="E4" s="49"/>
      <c r="F4" s="49" t="s">
        <v>2</v>
      </c>
      <c r="G4" s="49"/>
    </row>
    <row r="5" spans="1:12" x14ac:dyDescent="0.25">
      <c r="B5" s="8" t="s">
        <v>31</v>
      </c>
      <c r="C5" s="8" t="s">
        <v>5</v>
      </c>
      <c r="D5" s="8" t="s">
        <v>6</v>
      </c>
      <c r="E5" s="8" t="s">
        <v>7</v>
      </c>
      <c r="F5" s="8" t="s">
        <v>3</v>
      </c>
      <c r="G5" s="8" t="s">
        <v>4</v>
      </c>
      <c r="H5" s="8"/>
      <c r="I5" s="2"/>
      <c r="J5" s="2"/>
      <c r="K5" s="2"/>
      <c r="L5" s="2"/>
    </row>
    <row r="6" spans="1:12" x14ac:dyDescent="0.25">
      <c r="B6" s="8" t="s">
        <v>33</v>
      </c>
      <c r="C6" s="3">
        <v>30</v>
      </c>
      <c r="D6" s="3">
        <v>40</v>
      </c>
      <c r="E6" s="3">
        <v>40</v>
      </c>
      <c r="F6" s="3">
        <f>AVERAGE(C6:E6)</f>
        <v>36.666666666666664</v>
      </c>
      <c r="G6" s="3">
        <f>STDEV(C6:E6)</f>
        <v>5.7735026918962511</v>
      </c>
      <c r="H6" s="17"/>
      <c r="I6" s="2"/>
      <c r="J6" s="2"/>
      <c r="K6" s="2"/>
      <c r="L6" s="2"/>
    </row>
    <row r="7" spans="1:12" x14ac:dyDescent="0.25">
      <c r="B7" s="8" t="s">
        <v>34</v>
      </c>
      <c r="C7" s="3">
        <v>30</v>
      </c>
      <c r="D7" s="3">
        <v>30</v>
      </c>
      <c r="E7" s="3">
        <v>40</v>
      </c>
      <c r="F7" s="3">
        <f t="shared" ref="F7:F8" si="0">AVERAGE(C7:E7)</f>
        <v>33.333333333333336</v>
      </c>
      <c r="G7" s="3">
        <f t="shared" ref="G7:G8" si="1">STDEV(C7:E7)</f>
        <v>5.7735026918962511</v>
      </c>
      <c r="I7" s="2"/>
      <c r="J7" s="2"/>
      <c r="K7" s="2"/>
      <c r="L7" s="2"/>
    </row>
    <row r="8" spans="1:12" x14ac:dyDescent="0.25">
      <c r="B8" s="8" t="s">
        <v>32</v>
      </c>
      <c r="C8" s="3">
        <v>60</v>
      </c>
      <c r="D8" s="3">
        <v>50</v>
      </c>
      <c r="E8" s="3">
        <v>60</v>
      </c>
      <c r="F8" s="3">
        <f t="shared" si="0"/>
        <v>56.666666666666664</v>
      </c>
      <c r="G8" s="3">
        <f t="shared" si="1"/>
        <v>5.7735026918962582</v>
      </c>
      <c r="J8" s="2"/>
      <c r="K8" s="2"/>
      <c r="L8" s="2"/>
    </row>
    <row r="9" spans="1:12" x14ac:dyDescent="0.25">
      <c r="J9" s="2"/>
      <c r="K9" s="2"/>
      <c r="L9" s="2"/>
    </row>
    <row r="10" spans="1:12" x14ac:dyDescent="0.25">
      <c r="A10" s="6" t="s">
        <v>192</v>
      </c>
      <c r="B10" s="6"/>
      <c r="C10" s="49" t="s">
        <v>35</v>
      </c>
      <c r="D10" s="49"/>
      <c r="E10" s="49"/>
      <c r="F10" s="49" t="s">
        <v>2</v>
      </c>
      <c r="G10" s="49"/>
    </row>
    <row r="11" spans="1:12" x14ac:dyDescent="0.25">
      <c r="A11" s="8"/>
      <c r="B11" s="8" t="s">
        <v>31</v>
      </c>
      <c r="C11" s="8" t="s">
        <v>5</v>
      </c>
      <c r="D11" s="8" t="s">
        <v>6</v>
      </c>
      <c r="E11" s="8" t="s">
        <v>7</v>
      </c>
      <c r="F11" s="8" t="s">
        <v>3</v>
      </c>
      <c r="G11" s="8" t="s">
        <v>4</v>
      </c>
      <c r="H11" s="8" t="s">
        <v>55</v>
      </c>
      <c r="I11" s="2"/>
      <c r="J11" s="2"/>
      <c r="K11" s="2"/>
    </row>
    <row r="12" spans="1:12" x14ac:dyDescent="0.25">
      <c r="A12" s="7"/>
      <c r="B12" s="8" t="s">
        <v>33</v>
      </c>
      <c r="C12" s="3">
        <v>19.399999999999999</v>
      </c>
      <c r="D12" s="3">
        <v>17.100000000000001</v>
      </c>
      <c r="E12" s="3">
        <v>17.7</v>
      </c>
      <c r="F12" s="3">
        <f>AVERAGE(C12:E12)</f>
        <v>18.066666666666666</v>
      </c>
      <c r="G12" s="3">
        <f>STDEV(C12:E12)</f>
        <v>1.193035344544884</v>
      </c>
      <c r="H12" s="18">
        <v>1.016E-3</v>
      </c>
      <c r="I12" s="2"/>
      <c r="J12" s="2"/>
      <c r="K12" s="2"/>
    </row>
    <row r="13" spans="1:12" x14ac:dyDescent="0.25">
      <c r="A13" s="7"/>
      <c r="B13" s="8" t="s">
        <v>34</v>
      </c>
      <c r="C13" s="3">
        <v>52.2</v>
      </c>
      <c r="D13" s="3">
        <v>51.7</v>
      </c>
      <c r="E13" s="3">
        <v>52.3</v>
      </c>
      <c r="F13" s="3">
        <f t="shared" ref="F13:F14" si="2">AVERAGE(C13:E13)</f>
        <v>52.066666666666663</v>
      </c>
      <c r="G13" s="3">
        <f t="shared" ref="G13:G14" si="3">STDEV(C13:E13)</f>
        <v>0.32145502536642978</v>
      </c>
      <c r="H13" s="18">
        <v>0.72010700000000005</v>
      </c>
      <c r="I13" s="2"/>
      <c r="J13" s="2"/>
      <c r="K13" s="2"/>
    </row>
    <row r="14" spans="1:12" x14ac:dyDescent="0.25">
      <c r="A14" s="7"/>
      <c r="B14" s="8" t="s">
        <v>32</v>
      </c>
      <c r="C14" s="3">
        <v>55.2</v>
      </c>
      <c r="D14" s="3">
        <v>54.9</v>
      </c>
      <c r="E14" s="3">
        <v>50.2</v>
      </c>
      <c r="F14" s="3">
        <f t="shared" si="2"/>
        <v>53.433333333333337</v>
      </c>
      <c r="G14" s="3">
        <f t="shared" si="3"/>
        <v>2.8041635710730795</v>
      </c>
    </row>
    <row r="16" spans="1:12" x14ac:dyDescent="0.25">
      <c r="A16" s="6" t="s">
        <v>193</v>
      </c>
      <c r="B16" s="6"/>
      <c r="C16" s="49" t="s">
        <v>24</v>
      </c>
      <c r="D16" s="49"/>
      <c r="E16" s="49"/>
      <c r="F16" s="49" t="s">
        <v>2</v>
      </c>
      <c r="G16" s="49"/>
    </row>
    <row r="17" spans="1:12" x14ac:dyDescent="0.25">
      <c r="A17" s="8"/>
      <c r="B17" s="8" t="s">
        <v>31</v>
      </c>
      <c r="C17" s="8" t="s">
        <v>5</v>
      </c>
      <c r="D17" s="8" t="s">
        <v>6</v>
      </c>
      <c r="E17" s="8" t="s">
        <v>7</v>
      </c>
      <c r="F17" s="8" t="s">
        <v>3</v>
      </c>
      <c r="G17" s="8" t="s">
        <v>4</v>
      </c>
      <c r="H17" s="8" t="s">
        <v>55</v>
      </c>
    </row>
    <row r="18" spans="1:12" x14ac:dyDescent="0.25">
      <c r="A18" s="7"/>
      <c r="B18" s="8" t="s">
        <v>33</v>
      </c>
      <c r="C18" s="3">
        <v>6124</v>
      </c>
      <c r="D18" s="3">
        <v>5054</v>
      </c>
      <c r="E18" s="3">
        <v>5695</v>
      </c>
      <c r="F18" s="3">
        <f>AVERAGE(C18:E18)</f>
        <v>5624.333333333333</v>
      </c>
      <c r="G18" s="3">
        <f>STDEV(C18:E18)</f>
        <v>538.48893520046761</v>
      </c>
      <c r="H18" s="17" t="s">
        <v>56</v>
      </c>
      <c r="I18" s="2"/>
      <c r="J18" s="2"/>
      <c r="K18" s="2"/>
    </row>
    <row r="19" spans="1:12" x14ac:dyDescent="0.25">
      <c r="A19" s="7"/>
      <c r="B19" s="8" t="s">
        <v>34</v>
      </c>
      <c r="C19" s="3">
        <v>17963</v>
      </c>
      <c r="D19" s="3">
        <v>17271</v>
      </c>
      <c r="E19" s="3">
        <v>17901</v>
      </c>
      <c r="F19" s="3">
        <f t="shared" ref="F19:F20" si="4">AVERAGE(C19:E19)</f>
        <v>17711.666666666668</v>
      </c>
      <c r="G19" s="3">
        <f t="shared" ref="G19:G20" si="5">STDEV(C19:E19)</f>
        <v>382.88553554989943</v>
      </c>
      <c r="H19" s="18">
        <v>7.2599999999999997E-4</v>
      </c>
      <c r="I19" s="2"/>
      <c r="J19" s="2"/>
      <c r="K19" s="2"/>
    </row>
    <row r="20" spans="1:12" x14ac:dyDescent="0.25">
      <c r="A20" s="7"/>
      <c r="B20" s="8" t="s">
        <v>32</v>
      </c>
      <c r="C20" s="3">
        <v>22193</v>
      </c>
      <c r="D20" s="3">
        <v>20686</v>
      </c>
      <c r="E20" s="3">
        <v>22422</v>
      </c>
      <c r="F20" s="3">
        <f t="shared" si="4"/>
        <v>21767</v>
      </c>
      <c r="G20" s="3">
        <f t="shared" si="5"/>
        <v>943.14951094723051</v>
      </c>
      <c r="I20" s="2"/>
      <c r="J20" s="2"/>
      <c r="K20" s="2"/>
    </row>
    <row r="22" spans="1:12" x14ac:dyDescent="0.25">
      <c r="A22" s="6" t="s">
        <v>36</v>
      </c>
      <c r="B22" s="6"/>
      <c r="C22" s="49" t="s">
        <v>37</v>
      </c>
      <c r="D22" s="49"/>
      <c r="E22" s="49"/>
      <c r="F22" s="49" t="s">
        <v>2</v>
      </c>
      <c r="G22" s="49"/>
    </row>
    <row r="23" spans="1:12" x14ac:dyDescent="0.25">
      <c r="A23" s="8"/>
      <c r="B23" s="8" t="s">
        <v>31</v>
      </c>
      <c r="C23" s="8" t="s">
        <v>5</v>
      </c>
      <c r="D23" s="8" t="s">
        <v>6</v>
      </c>
      <c r="E23" s="8" t="s">
        <v>7</v>
      </c>
      <c r="F23" s="8" t="s">
        <v>3</v>
      </c>
      <c r="G23" s="8" t="s">
        <v>4</v>
      </c>
      <c r="H23" s="8" t="s">
        <v>55</v>
      </c>
      <c r="I23" s="2"/>
      <c r="J23" s="2"/>
      <c r="K23" s="2"/>
    </row>
    <row r="24" spans="1:12" x14ac:dyDescent="0.25">
      <c r="A24" s="7"/>
      <c r="B24" s="8" t="s">
        <v>33</v>
      </c>
      <c r="C24" s="42">
        <v>0.320463</v>
      </c>
      <c r="D24" s="42">
        <v>0.32355699999999998</v>
      </c>
      <c r="E24" s="42">
        <v>0.32365500000000003</v>
      </c>
      <c r="F24" s="43">
        <f>AVERAGE(C24:E24)</f>
        <v>0.32255833333333334</v>
      </c>
      <c r="G24" s="43">
        <f>STDEV(C24:E24)</f>
        <v>1.8152733494802788E-3</v>
      </c>
      <c r="H24" s="17" t="s">
        <v>56</v>
      </c>
      <c r="I24" s="2"/>
      <c r="J24" s="2"/>
      <c r="K24" s="2"/>
      <c r="L24" s="2"/>
    </row>
    <row r="25" spans="1:12" x14ac:dyDescent="0.25">
      <c r="A25" s="7"/>
      <c r="B25" s="8" t="s">
        <v>34</v>
      </c>
      <c r="C25" s="42">
        <v>0.21432699999999999</v>
      </c>
      <c r="D25" s="42">
        <v>0.214286</v>
      </c>
      <c r="E25" s="42">
        <v>0.21822800000000001</v>
      </c>
      <c r="F25" s="43">
        <f t="shared" ref="F25:F26" si="6">AVERAGE(C25:E25)</f>
        <v>0.21561366666666668</v>
      </c>
      <c r="G25" s="43">
        <f t="shared" ref="G25:G26" si="7">STDEV(C25:E25)</f>
        <v>2.2641718868790317E-3</v>
      </c>
      <c r="H25" s="17" t="s">
        <v>56</v>
      </c>
      <c r="I25" s="2"/>
      <c r="J25" s="2"/>
      <c r="K25" s="2"/>
      <c r="L25" s="2"/>
    </row>
    <row r="26" spans="1:12" x14ac:dyDescent="0.25">
      <c r="A26" s="7"/>
      <c r="B26" s="8" t="s">
        <v>32</v>
      </c>
      <c r="C26" s="42">
        <v>0.19494700000000001</v>
      </c>
      <c r="D26" s="42">
        <v>0.19264400000000001</v>
      </c>
      <c r="E26" s="42">
        <v>0.18949299999999999</v>
      </c>
      <c r="F26" s="43">
        <f t="shared" si="6"/>
        <v>0.19236133333333336</v>
      </c>
      <c r="G26" s="43">
        <f t="shared" si="7"/>
        <v>2.7379653637935918E-3</v>
      </c>
      <c r="J26" s="2"/>
      <c r="K26" s="2"/>
      <c r="L26" s="2"/>
    </row>
    <row r="28" spans="1:12" x14ac:dyDescent="0.25">
      <c r="A28" s="6" t="s">
        <v>194</v>
      </c>
      <c r="B28" s="6"/>
      <c r="C28" s="49" t="s">
        <v>40</v>
      </c>
      <c r="D28" s="49"/>
      <c r="E28" s="49"/>
      <c r="F28" s="49"/>
      <c r="G28" s="49"/>
      <c r="J28" s="2"/>
    </row>
    <row r="29" spans="1:12" x14ac:dyDescent="0.25">
      <c r="A29" s="8"/>
      <c r="B29" s="8"/>
      <c r="C29" s="8">
        <v>1</v>
      </c>
      <c r="D29" s="8">
        <v>2</v>
      </c>
      <c r="E29" s="8">
        <v>5</v>
      </c>
      <c r="F29" s="8">
        <v>10</v>
      </c>
      <c r="G29" s="8">
        <v>15</v>
      </c>
      <c r="J29" s="2"/>
      <c r="K29" s="2"/>
      <c r="L29" s="2"/>
    </row>
    <row r="30" spans="1:12" ht="25.8" customHeight="1" x14ac:dyDescent="0.25">
      <c r="A30" s="7"/>
      <c r="B30" s="15" t="s">
        <v>39</v>
      </c>
      <c r="C30" s="44">
        <v>21212</v>
      </c>
      <c r="D30" s="44">
        <v>49332</v>
      </c>
      <c r="E30" s="44">
        <v>113882</v>
      </c>
      <c r="F30" s="44">
        <v>198163</v>
      </c>
      <c r="G30" s="44">
        <v>312276</v>
      </c>
      <c r="J30" s="2"/>
      <c r="K30" s="2"/>
      <c r="L30" s="2"/>
    </row>
    <row r="31" spans="1:12" x14ac:dyDescent="0.25">
      <c r="A31" s="7"/>
      <c r="B31" s="7"/>
      <c r="C31" s="2"/>
      <c r="D31" s="2"/>
      <c r="E31" s="2"/>
      <c r="F31" s="3"/>
      <c r="G31" s="3"/>
      <c r="J31" s="2"/>
      <c r="K31" s="2"/>
      <c r="L31" s="2"/>
    </row>
    <row r="32" spans="1:12" x14ac:dyDescent="0.25">
      <c r="A32" s="6" t="s">
        <v>195</v>
      </c>
      <c r="B32" s="6"/>
      <c r="C32" s="49" t="s">
        <v>41</v>
      </c>
      <c r="D32" s="49"/>
      <c r="E32" s="49"/>
      <c r="F32" s="49" t="s">
        <v>2</v>
      </c>
      <c r="G32" s="49"/>
      <c r="J32" s="2"/>
    </row>
    <row r="33" spans="1:14" x14ac:dyDescent="0.25">
      <c r="A33" s="8"/>
      <c r="B33" s="8" t="s">
        <v>31</v>
      </c>
      <c r="C33" s="8" t="s">
        <v>5</v>
      </c>
      <c r="D33" s="8" t="s">
        <v>6</v>
      </c>
      <c r="E33" s="8" t="s">
        <v>7</v>
      </c>
      <c r="F33" s="8" t="s">
        <v>3</v>
      </c>
      <c r="G33" s="8" t="s">
        <v>4</v>
      </c>
      <c r="H33" s="8" t="s">
        <v>55</v>
      </c>
      <c r="I33" s="2"/>
      <c r="J33" s="2"/>
      <c r="K33" s="2"/>
    </row>
    <row r="34" spans="1:14" x14ac:dyDescent="0.25">
      <c r="A34" s="7"/>
      <c r="B34" s="21" t="s">
        <v>38</v>
      </c>
      <c r="C34" s="3">
        <v>3.58</v>
      </c>
      <c r="D34" s="3">
        <v>3.6</v>
      </c>
      <c r="E34" s="3">
        <v>4.41</v>
      </c>
      <c r="F34" s="3">
        <f>AVERAGE(C34:E34)</f>
        <v>3.8633333333333333</v>
      </c>
      <c r="G34" s="3">
        <f>STDEV(C34:E34)</f>
        <v>0.47353282181210349</v>
      </c>
      <c r="H34" s="18">
        <v>5.3399999999999997E-4</v>
      </c>
      <c r="I34" s="2"/>
      <c r="J34" s="2"/>
      <c r="K34" s="2"/>
    </row>
    <row r="35" spans="1:14" x14ac:dyDescent="0.25">
      <c r="A35" s="7"/>
      <c r="B35" s="8" t="s">
        <v>33</v>
      </c>
      <c r="C35" s="3">
        <v>4.22</v>
      </c>
      <c r="D35" s="3">
        <v>6.58</v>
      </c>
      <c r="E35" s="3">
        <v>8.6199999999999992</v>
      </c>
      <c r="F35" s="3">
        <f t="shared" ref="F35:F36" si="8">AVERAGE(C35:E35)</f>
        <v>6.4733333333333336</v>
      </c>
      <c r="G35" s="3">
        <f t="shared" ref="G35:G36" si="9">STDEV(C35:E35)</f>
        <v>2.2019385398628444</v>
      </c>
      <c r="H35" s="18">
        <v>4.6259999999999999E-3</v>
      </c>
      <c r="I35" s="2"/>
      <c r="J35" s="2"/>
      <c r="K35" s="2"/>
    </row>
    <row r="36" spans="1:14" x14ac:dyDescent="0.25">
      <c r="A36" s="7"/>
      <c r="B36" s="8" t="s">
        <v>34</v>
      </c>
      <c r="C36" s="3">
        <v>7.34</v>
      </c>
      <c r="D36" s="3">
        <v>9.3000000000000007</v>
      </c>
      <c r="E36" s="3">
        <v>9.0399999999999991</v>
      </c>
      <c r="F36" s="3">
        <f t="shared" si="8"/>
        <v>8.56</v>
      </c>
      <c r="G36" s="3">
        <f t="shared" si="9"/>
        <v>1.0645186705737022</v>
      </c>
      <c r="H36" s="18">
        <v>3.6302000000000001E-2</v>
      </c>
    </row>
    <row r="37" spans="1:14" x14ac:dyDescent="0.25">
      <c r="B37" s="8" t="s">
        <v>32</v>
      </c>
      <c r="C37" s="3">
        <v>14.4</v>
      </c>
      <c r="D37" s="3">
        <v>14.27</v>
      </c>
      <c r="E37" s="3">
        <v>10.7</v>
      </c>
      <c r="F37" s="3">
        <f t="shared" ref="F37" si="10">AVERAGE(C37:E37)</f>
        <v>13.123333333333335</v>
      </c>
      <c r="G37" s="3">
        <f t="shared" ref="G37" si="11">STDEV(C37:E37)</f>
        <v>2.0996745779604238</v>
      </c>
    </row>
    <row r="38" spans="1:14" x14ac:dyDescent="0.25">
      <c r="B38" s="8"/>
      <c r="C38" s="8"/>
      <c r="D38" s="2"/>
      <c r="E38" s="2"/>
      <c r="F38" s="2"/>
      <c r="G38" s="2"/>
    </row>
    <row r="39" spans="1:14" x14ac:dyDescent="0.25">
      <c r="A39" s="6" t="s">
        <v>42</v>
      </c>
      <c r="B39" s="8"/>
      <c r="C39" s="49" t="s">
        <v>41</v>
      </c>
      <c r="D39" s="49"/>
      <c r="E39" s="49"/>
      <c r="F39" s="7" t="s">
        <v>2</v>
      </c>
      <c r="G39" s="7"/>
      <c r="J39" s="2"/>
      <c r="K39" s="2"/>
      <c r="L39" s="2"/>
    </row>
    <row r="40" spans="1:14" x14ac:dyDescent="0.25">
      <c r="B40" s="8" t="s">
        <v>45</v>
      </c>
      <c r="C40" s="8" t="s">
        <v>5</v>
      </c>
      <c r="D40" s="8" t="s">
        <v>6</v>
      </c>
      <c r="E40" s="8" t="s">
        <v>7</v>
      </c>
      <c r="F40" s="8" t="s">
        <v>3</v>
      </c>
      <c r="G40" s="8" t="s">
        <v>4</v>
      </c>
      <c r="H40" s="8" t="s">
        <v>55</v>
      </c>
      <c r="J40" s="2"/>
      <c r="K40" s="2"/>
      <c r="L40" s="2"/>
      <c r="M40" s="2"/>
      <c r="N40" s="2"/>
    </row>
    <row r="41" spans="1:14" x14ac:dyDescent="0.25">
      <c r="A41" s="52" t="s">
        <v>44</v>
      </c>
      <c r="B41" s="8">
        <v>0</v>
      </c>
      <c r="C41" s="3">
        <v>3.76</v>
      </c>
      <c r="D41" s="3">
        <v>4.0599999999999996</v>
      </c>
      <c r="E41" s="3">
        <v>6.97</v>
      </c>
      <c r="F41" s="3">
        <f>AVERAGE(C41:E41)</f>
        <v>4.93</v>
      </c>
      <c r="G41" s="3">
        <f>STDEV(C41:E41)</f>
        <v>1.7730482226944655</v>
      </c>
      <c r="H41" s="12">
        <v>6.6001000000000004E-2</v>
      </c>
      <c r="J41" s="2"/>
      <c r="K41" s="2"/>
      <c r="L41" s="2"/>
      <c r="M41" s="2"/>
      <c r="N41" s="2"/>
    </row>
    <row r="42" spans="1:14" x14ac:dyDescent="0.25">
      <c r="A42" s="51"/>
      <c r="B42" s="8">
        <v>1</v>
      </c>
      <c r="C42" s="3">
        <v>3.99</v>
      </c>
      <c r="D42" s="3">
        <v>2.66</v>
      </c>
      <c r="E42" s="3">
        <v>3.59</v>
      </c>
      <c r="F42" s="3">
        <f t="shared" ref="F42:F46" si="12">AVERAGE(C42:E42)</f>
        <v>3.4133333333333336</v>
      </c>
      <c r="G42" s="3">
        <f t="shared" ref="G42:G46" si="13">STDEV(C42:E42)</f>
        <v>0.6823733093647002</v>
      </c>
      <c r="H42" s="12">
        <v>1.6830000000000001E-2</v>
      </c>
      <c r="L42" s="2"/>
      <c r="M42" s="2"/>
      <c r="N42" s="2"/>
    </row>
    <row r="43" spans="1:14" ht="15.6" x14ac:dyDescent="0.3">
      <c r="A43" s="51"/>
      <c r="B43" s="8">
        <v>2</v>
      </c>
      <c r="C43" s="3">
        <v>2.35</v>
      </c>
      <c r="D43" s="3">
        <v>1.48</v>
      </c>
      <c r="E43" s="3">
        <v>2.86</v>
      </c>
      <c r="F43" s="3">
        <f t="shared" si="12"/>
        <v>2.23</v>
      </c>
      <c r="G43" s="3">
        <f t="shared" si="13"/>
        <v>0.69778220097678068</v>
      </c>
      <c r="H43" s="12">
        <v>1.5966999999999999E-2</v>
      </c>
      <c r="I43" s="8"/>
      <c r="J43" s="26"/>
      <c r="L43" s="2"/>
      <c r="M43" s="2"/>
      <c r="N43" s="2"/>
    </row>
    <row r="44" spans="1:14" ht="15.6" x14ac:dyDescent="0.3">
      <c r="A44" s="51" t="s">
        <v>32</v>
      </c>
      <c r="B44" s="8">
        <v>0</v>
      </c>
      <c r="C44" s="3">
        <v>6.87</v>
      </c>
      <c r="D44" s="3">
        <v>7.96</v>
      </c>
      <c r="E44" s="3">
        <v>8.39</v>
      </c>
      <c r="F44" s="3">
        <f t="shared" si="12"/>
        <v>7.7399999999999993</v>
      </c>
      <c r="G44" s="3">
        <f t="shared" si="13"/>
        <v>0.78351770879795712</v>
      </c>
      <c r="H44" s="8"/>
      <c r="I44" s="8"/>
      <c r="J44" s="26"/>
      <c r="L44" s="2"/>
      <c r="M44" s="2"/>
      <c r="N44" s="2"/>
    </row>
    <row r="45" spans="1:14" x14ac:dyDescent="0.25">
      <c r="A45" s="51"/>
      <c r="B45" s="8">
        <v>1</v>
      </c>
      <c r="C45" s="3">
        <v>5.86</v>
      </c>
      <c r="D45" s="3">
        <v>5.42</v>
      </c>
      <c r="E45" s="3">
        <v>7.37</v>
      </c>
      <c r="F45" s="3">
        <f t="shared" si="12"/>
        <v>6.2166666666666677</v>
      </c>
      <c r="G45" s="3">
        <f t="shared" si="13"/>
        <v>1.022757709984784</v>
      </c>
      <c r="H45" s="3"/>
      <c r="I45" s="3"/>
    </row>
    <row r="46" spans="1:14" x14ac:dyDescent="0.25">
      <c r="A46" s="51"/>
      <c r="B46" s="8">
        <v>2</v>
      </c>
      <c r="C46" s="3">
        <v>6.06</v>
      </c>
      <c r="D46" s="3">
        <v>4.42</v>
      </c>
      <c r="E46" s="3">
        <v>7.27</v>
      </c>
      <c r="F46" s="3">
        <f t="shared" si="12"/>
        <v>5.916666666666667</v>
      </c>
      <c r="G46" s="3">
        <f t="shared" si="13"/>
        <v>1.4303962155058065</v>
      </c>
      <c r="H46" s="3"/>
      <c r="I46" s="3"/>
    </row>
    <row r="47" spans="1:14" x14ac:dyDescent="0.25">
      <c r="B47" s="8"/>
      <c r="C47" s="2"/>
      <c r="D47" s="2"/>
      <c r="E47" s="2"/>
      <c r="F47" s="2"/>
      <c r="G47" s="2"/>
      <c r="H47" s="3"/>
      <c r="I47" s="3"/>
    </row>
    <row r="49" spans="2:2" x14ac:dyDescent="0.25">
      <c r="B49" s="23" t="s">
        <v>98</v>
      </c>
    </row>
    <row r="50" spans="2:2" x14ac:dyDescent="0.25">
      <c r="B50" s="23" t="s">
        <v>99</v>
      </c>
    </row>
  </sheetData>
  <mergeCells count="15">
    <mergeCell ref="A44:A46"/>
    <mergeCell ref="C39:E39"/>
    <mergeCell ref="C32:E32"/>
    <mergeCell ref="F32:G32"/>
    <mergeCell ref="C22:E22"/>
    <mergeCell ref="F22:G22"/>
    <mergeCell ref="C28:E28"/>
    <mergeCell ref="F28:G28"/>
    <mergeCell ref="A41:A43"/>
    <mergeCell ref="C4:E4"/>
    <mergeCell ref="F4:G4"/>
    <mergeCell ref="C10:E10"/>
    <mergeCell ref="F10:G10"/>
    <mergeCell ref="C16:E16"/>
    <mergeCell ref="F16:G1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FE0C-F3CB-4ABC-A381-E05589035994}">
  <dimension ref="A3"/>
  <sheetViews>
    <sheetView tabSelected="1" topLeftCell="A4" zoomScale="160" zoomScaleNormal="160" workbookViewId="0">
      <selection activeCell="H11" sqref="H11"/>
    </sheetView>
  </sheetViews>
  <sheetFormatPr defaultRowHeight="13.8" x14ac:dyDescent="0.25"/>
  <sheetData>
    <row r="3" spans="1:1" x14ac:dyDescent="0.25">
      <c r="A3" s="6" t="s">
        <v>182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BD39-9EF5-4D99-9D20-3951B60C64A7}">
  <dimension ref="A2:N64"/>
  <sheetViews>
    <sheetView topLeftCell="A22" zoomScale="130" zoomScaleNormal="130" workbookViewId="0">
      <selection activeCell="C47" sqref="C47:G50"/>
    </sheetView>
  </sheetViews>
  <sheetFormatPr defaultRowHeight="13.8" x14ac:dyDescent="0.25"/>
  <cols>
    <col min="1" max="1" width="16.33203125" customWidth="1"/>
    <col min="2" max="2" width="22.6640625" customWidth="1"/>
    <col min="3" max="5" width="15.77734375" customWidth="1"/>
    <col min="6" max="6" width="11.5546875" customWidth="1"/>
    <col min="7" max="10" width="13.44140625" bestFit="1" customWidth="1"/>
    <col min="13" max="13" width="10.109375" bestFit="1" customWidth="1"/>
  </cols>
  <sheetData>
    <row r="2" spans="1:13" x14ac:dyDescent="0.25">
      <c r="B2" s="6"/>
    </row>
    <row r="3" spans="1:13" x14ac:dyDescent="0.25">
      <c r="A3" s="6" t="s">
        <v>46</v>
      </c>
      <c r="B3" s="6"/>
      <c r="C3" s="49" t="s">
        <v>54</v>
      </c>
      <c r="D3" s="49"/>
      <c r="E3" s="49"/>
      <c r="F3" s="49" t="s">
        <v>2</v>
      </c>
      <c r="G3" s="49"/>
      <c r="H3" s="1"/>
    </row>
    <row r="4" spans="1:13" x14ac:dyDescent="0.25">
      <c r="A4" s="8"/>
      <c r="B4" s="8" t="s">
        <v>31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</row>
    <row r="5" spans="1:13" x14ac:dyDescent="0.25">
      <c r="A5" s="7"/>
      <c r="B5" s="21" t="s">
        <v>1</v>
      </c>
      <c r="C5" s="3">
        <v>83.2</v>
      </c>
      <c r="D5" s="3">
        <v>82.2</v>
      </c>
      <c r="E5" s="3">
        <v>80.2</v>
      </c>
      <c r="F5" s="3">
        <f>AVERAGE(C5:E5)</f>
        <v>81.866666666666674</v>
      </c>
      <c r="G5" s="3">
        <f>STDEV(C5:E5)</f>
        <v>1.5275252316519468</v>
      </c>
      <c r="H5" s="17" t="s">
        <v>60</v>
      </c>
      <c r="I5" s="2"/>
      <c r="J5" s="2"/>
      <c r="K5" s="2"/>
    </row>
    <row r="6" spans="1:13" x14ac:dyDescent="0.25">
      <c r="A6" s="7"/>
      <c r="B6" s="8" t="s">
        <v>33</v>
      </c>
      <c r="C6" s="3">
        <v>99.4</v>
      </c>
      <c r="D6" s="3">
        <v>103</v>
      </c>
      <c r="E6" s="3">
        <v>102</v>
      </c>
      <c r="F6" s="3">
        <f t="shared" ref="F6:F8" si="0">AVERAGE(C6:E6)</f>
        <v>101.46666666666665</v>
      </c>
      <c r="G6" s="3">
        <f t="shared" ref="G6:G8" si="1">STDEV(C6:E6)</f>
        <v>1.8583146486355109</v>
      </c>
      <c r="H6" s="17" t="s">
        <v>56</v>
      </c>
      <c r="I6" s="2"/>
      <c r="J6" s="2"/>
      <c r="K6" s="2"/>
    </row>
    <row r="7" spans="1:13" x14ac:dyDescent="0.25">
      <c r="A7" s="7"/>
      <c r="B7" s="8" t="s">
        <v>34</v>
      </c>
      <c r="C7" s="3">
        <v>105</v>
      </c>
      <c r="D7" s="3">
        <v>109</v>
      </c>
      <c r="E7" s="3">
        <v>105</v>
      </c>
      <c r="F7" s="3">
        <f t="shared" si="0"/>
        <v>106.33333333333333</v>
      </c>
      <c r="G7" s="3">
        <f t="shared" si="1"/>
        <v>2.3094010767585034</v>
      </c>
      <c r="H7" s="17" t="s">
        <v>56</v>
      </c>
      <c r="I7" s="2"/>
      <c r="J7" s="2"/>
      <c r="K7" s="2"/>
    </row>
    <row r="8" spans="1:13" x14ac:dyDescent="0.25">
      <c r="B8" s="8" t="s">
        <v>32</v>
      </c>
      <c r="C8" s="3">
        <v>128</v>
      </c>
      <c r="D8" s="3">
        <v>125</v>
      </c>
      <c r="E8" s="3">
        <v>124</v>
      </c>
      <c r="F8" s="3">
        <f t="shared" si="0"/>
        <v>125.66666666666667</v>
      </c>
      <c r="G8" s="3">
        <f t="shared" si="1"/>
        <v>2.0816659994661331</v>
      </c>
    </row>
    <row r="9" spans="1:13" x14ac:dyDescent="0.25">
      <c r="A9" s="6"/>
      <c r="B9" s="6"/>
      <c r="C9" s="8"/>
      <c r="D9" s="8"/>
      <c r="E9" s="8"/>
      <c r="F9" s="8"/>
      <c r="G9" s="8"/>
    </row>
    <row r="10" spans="1:13" x14ac:dyDescent="0.25">
      <c r="A10" s="6" t="s">
        <v>47</v>
      </c>
      <c r="B10" s="6"/>
      <c r="C10" s="49" t="s">
        <v>28</v>
      </c>
      <c r="D10" s="49"/>
      <c r="E10" s="49"/>
      <c r="F10" s="49"/>
      <c r="G10" s="49"/>
      <c r="I10" s="2"/>
      <c r="J10" s="2"/>
      <c r="K10" s="49" t="s">
        <v>2</v>
      </c>
      <c r="L10" s="49"/>
      <c r="M10" s="2"/>
    </row>
    <row r="11" spans="1:13" ht="14.4" x14ac:dyDescent="0.25">
      <c r="A11" s="8"/>
      <c r="B11" s="8" t="s">
        <v>31</v>
      </c>
      <c r="C11" s="8" t="s">
        <v>5</v>
      </c>
      <c r="D11" s="8" t="s">
        <v>6</v>
      </c>
      <c r="E11" s="8" t="s">
        <v>7</v>
      </c>
      <c r="F11" s="9" t="s">
        <v>18</v>
      </c>
      <c r="G11" s="9" t="s">
        <v>19</v>
      </c>
      <c r="H11" s="8" t="s">
        <v>57</v>
      </c>
      <c r="I11" s="8" t="s">
        <v>58</v>
      </c>
      <c r="J11" s="8" t="s">
        <v>59</v>
      </c>
      <c r="K11" s="8" t="s">
        <v>3</v>
      </c>
      <c r="L11" s="8" t="s">
        <v>4</v>
      </c>
      <c r="M11" s="8" t="s">
        <v>55</v>
      </c>
    </row>
    <row r="12" spans="1:13" x14ac:dyDescent="0.25">
      <c r="A12" s="7"/>
      <c r="B12" s="21" t="s">
        <v>1</v>
      </c>
      <c r="C12" s="4">
        <v>0.47552447599999997</v>
      </c>
      <c r="D12" s="4">
        <v>0.471069715</v>
      </c>
      <c r="E12" s="4">
        <v>0.30343980300000001</v>
      </c>
      <c r="F12" s="4">
        <v>0.63546099300000003</v>
      </c>
      <c r="G12" s="4">
        <v>0.47766884500000001</v>
      </c>
      <c r="H12" s="4">
        <v>0.64545454499999999</v>
      </c>
      <c r="I12" s="4">
        <v>0.55180722900000001</v>
      </c>
      <c r="J12" s="4">
        <v>0.54014044400000005</v>
      </c>
      <c r="K12" s="4">
        <f>AVERAGE(C12:J12)</f>
        <v>0.51257075625000004</v>
      </c>
      <c r="L12" s="4">
        <f>STDEV(C12:J12)</f>
        <v>0.10896156753570863</v>
      </c>
      <c r="M12" s="17" t="s">
        <v>56</v>
      </c>
    </row>
    <row r="13" spans="1:13" x14ac:dyDescent="0.25">
      <c r="A13" s="7"/>
      <c r="B13" s="8" t="s">
        <v>33</v>
      </c>
      <c r="C13" s="4">
        <v>0.90646853100000002</v>
      </c>
      <c r="D13" s="4">
        <v>0.69791044800000002</v>
      </c>
      <c r="E13" s="4">
        <v>0.84620213399999999</v>
      </c>
      <c r="F13" s="4">
        <v>0.82023681400000004</v>
      </c>
      <c r="G13" s="4">
        <v>0.868178597</v>
      </c>
      <c r="H13" s="4">
        <v>0.78982300900000002</v>
      </c>
      <c r="I13" s="4">
        <v>0.68971631200000005</v>
      </c>
      <c r="J13" s="4">
        <v>0.70540540500000004</v>
      </c>
      <c r="K13" s="4">
        <f t="shared" ref="K13:K15" si="2">AVERAGE(C13:J13)</f>
        <v>0.79049265625000009</v>
      </c>
      <c r="L13" s="4">
        <f t="shared" ref="L13:L15" si="3">STDEV(C13:J13)</f>
        <v>8.4041992346713834E-2</v>
      </c>
      <c r="M13" s="17" t="s">
        <v>56</v>
      </c>
    </row>
    <row r="14" spans="1:13" x14ac:dyDescent="0.25">
      <c r="A14" s="7"/>
      <c r="B14" s="8" t="s">
        <v>34</v>
      </c>
      <c r="C14" s="4">
        <v>0.91812865499999996</v>
      </c>
      <c r="D14" s="4">
        <v>0.95295902899999996</v>
      </c>
      <c r="E14" s="4">
        <v>0.89565217399999997</v>
      </c>
      <c r="F14" s="4">
        <v>1.182130584</v>
      </c>
      <c r="G14" s="4">
        <v>1.153142857</v>
      </c>
      <c r="H14" s="4">
        <v>0.97429305899999996</v>
      </c>
      <c r="I14" s="4">
        <v>1.1724960250000001</v>
      </c>
      <c r="J14" s="4">
        <v>1.1878727630000001</v>
      </c>
      <c r="K14" s="4">
        <f t="shared" si="2"/>
        <v>1.0545843932499999</v>
      </c>
      <c r="L14" s="4">
        <f t="shared" si="3"/>
        <v>0.13000262403716062</v>
      </c>
      <c r="M14" s="12">
        <v>6.8644999999999998E-2</v>
      </c>
    </row>
    <row r="15" spans="1:13" x14ac:dyDescent="0.25">
      <c r="B15" s="8" t="s">
        <v>32</v>
      </c>
      <c r="C15" s="4">
        <v>1.1666666670000001</v>
      </c>
      <c r="D15" s="4">
        <v>1.159936659</v>
      </c>
      <c r="E15" s="4">
        <v>1.1479128860000001</v>
      </c>
      <c r="F15" s="4">
        <v>1.303290415</v>
      </c>
      <c r="G15" s="4">
        <v>1.26142132</v>
      </c>
      <c r="H15" s="4">
        <v>1.154145078</v>
      </c>
      <c r="I15" s="4">
        <v>1.1447602130000001</v>
      </c>
      <c r="J15" s="4">
        <v>1.2691511390000001</v>
      </c>
      <c r="K15" s="4">
        <f t="shared" si="2"/>
        <v>1.2009105471250001</v>
      </c>
      <c r="L15" s="4">
        <f t="shared" si="3"/>
        <v>6.524688651918166E-2</v>
      </c>
      <c r="M15" s="2"/>
    </row>
    <row r="16" spans="1:13" x14ac:dyDescent="0.25">
      <c r="A16" s="8"/>
      <c r="B16" s="8"/>
      <c r="C16" s="8"/>
      <c r="D16" s="8"/>
      <c r="E16" s="8"/>
      <c r="F16" s="8"/>
      <c r="G16" s="8"/>
      <c r="I16" s="2"/>
      <c r="J16" s="2"/>
      <c r="K16" s="2"/>
      <c r="L16" s="2"/>
      <c r="M16" s="2"/>
    </row>
    <row r="17" spans="1:13" ht="26.4" customHeight="1" x14ac:dyDescent="0.25">
      <c r="A17" s="6" t="s">
        <v>48</v>
      </c>
      <c r="B17" s="6"/>
      <c r="C17" s="50" t="s">
        <v>61</v>
      </c>
      <c r="D17" s="49"/>
      <c r="E17" s="49"/>
      <c r="F17" s="49" t="s">
        <v>2</v>
      </c>
      <c r="G17" s="49"/>
      <c r="I17" s="2"/>
      <c r="J17" s="2"/>
      <c r="K17" s="2"/>
      <c r="L17" s="2"/>
      <c r="M17" s="2"/>
    </row>
    <row r="18" spans="1:13" x14ac:dyDescent="0.25">
      <c r="A18" s="8"/>
      <c r="B18" s="8" t="s">
        <v>31</v>
      </c>
      <c r="C18" s="8" t="s">
        <v>5</v>
      </c>
      <c r="D18" s="8" t="s">
        <v>6</v>
      </c>
      <c r="E18" s="8" t="s">
        <v>7</v>
      </c>
      <c r="F18" s="8" t="s">
        <v>3</v>
      </c>
      <c r="G18" s="8" t="s">
        <v>4</v>
      </c>
      <c r="H18" s="8" t="s">
        <v>55</v>
      </c>
      <c r="I18" s="2"/>
      <c r="J18" s="2"/>
      <c r="K18" s="2"/>
    </row>
    <row r="19" spans="1:13" x14ac:dyDescent="0.25">
      <c r="A19" s="7"/>
      <c r="B19" s="21" t="s">
        <v>1</v>
      </c>
      <c r="C19" s="3">
        <v>26.489274379074001</v>
      </c>
      <c r="D19" s="3">
        <v>25.324735570855399</v>
      </c>
      <c r="E19" s="3">
        <v>26.720454382458701</v>
      </c>
      <c r="F19" s="3">
        <f>AVERAGE(C19:E19)</f>
        <v>26.178154777462698</v>
      </c>
      <c r="G19" s="3">
        <f>STDEV(C19:E19)</f>
        <v>0.74806704588954742</v>
      </c>
      <c r="H19" s="12">
        <v>4.5700999999999999E-2</v>
      </c>
      <c r="I19" s="2"/>
      <c r="J19" s="2"/>
      <c r="K19" s="2"/>
      <c r="L19" s="2"/>
      <c r="M19" s="2"/>
    </row>
    <row r="20" spans="1:13" x14ac:dyDescent="0.25">
      <c r="A20" s="7"/>
      <c r="B20" s="8" t="s">
        <v>33</v>
      </c>
      <c r="C20" s="3">
        <v>36.703224921010801</v>
      </c>
      <c r="D20" s="3">
        <v>29.770489378601901</v>
      </c>
      <c r="E20" s="3">
        <v>26.451101448107199</v>
      </c>
      <c r="F20" s="3">
        <f t="shared" ref="F20:F22" si="4">AVERAGE(C20:E20)</f>
        <v>30.974938582573301</v>
      </c>
      <c r="G20" s="3">
        <f t="shared" ref="G20:G22" si="5">STDEV(C20:E20)</f>
        <v>5.2311119601501179</v>
      </c>
      <c r="H20" s="12">
        <v>0.39212799999999998</v>
      </c>
      <c r="I20" s="2"/>
      <c r="J20" s="2"/>
      <c r="K20" s="2"/>
      <c r="L20" s="2"/>
      <c r="M20" s="2"/>
    </row>
    <row r="21" spans="1:13" x14ac:dyDescent="0.25">
      <c r="A21" s="7"/>
      <c r="B21" s="8" t="s">
        <v>34</v>
      </c>
      <c r="C21" s="3">
        <v>33.1855274323948</v>
      </c>
      <c r="D21" s="3">
        <v>26.2428270429679</v>
      </c>
      <c r="E21" s="3">
        <v>24.454821824466201</v>
      </c>
      <c r="F21" s="3">
        <f t="shared" si="4"/>
        <v>27.961058766609636</v>
      </c>
      <c r="G21" s="3">
        <f t="shared" si="5"/>
        <v>4.6120001404136417</v>
      </c>
      <c r="H21" s="12">
        <v>0.104965</v>
      </c>
      <c r="I21" s="2"/>
      <c r="J21" s="2"/>
      <c r="K21" s="2"/>
      <c r="L21" s="2"/>
      <c r="M21" s="2"/>
    </row>
    <row r="22" spans="1:13" x14ac:dyDescent="0.25">
      <c r="B22" s="8" t="s">
        <v>32</v>
      </c>
      <c r="C22" s="3">
        <v>34.298640856697297</v>
      </c>
      <c r="D22" s="3">
        <v>35.101688389522401</v>
      </c>
      <c r="E22" s="3">
        <v>38.765342823700799</v>
      </c>
      <c r="F22" s="3">
        <f t="shared" si="4"/>
        <v>36.055224023306835</v>
      </c>
      <c r="G22" s="3">
        <f t="shared" si="5"/>
        <v>2.3811298303916031</v>
      </c>
      <c r="J22" s="2"/>
      <c r="K22" s="2"/>
      <c r="L22" s="2"/>
      <c r="M22" s="2"/>
    </row>
    <row r="23" spans="1:13" x14ac:dyDescent="0.25">
      <c r="A23" s="7"/>
      <c r="B23" s="8"/>
      <c r="C23" s="2"/>
      <c r="D23" s="2"/>
      <c r="E23" s="2"/>
      <c r="F23" s="5"/>
      <c r="G23" s="3"/>
      <c r="I23" s="2"/>
      <c r="J23" s="2"/>
      <c r="K23" s="2"/>
      <c r="L23" s="2"/>
      <c r="M23" s="2"/>
    </row>
    <row r="24" spans="1:13" ht="28.8" customHeight="1" x14ac:dyDescent="0.25">
      <c r="A24" s="6" t="s">
        <v>50</v>
      </c>
      <c r="B24" s="6"/>
      <c r="C24" s="50" t="s">
        <v>62</v>
      </c>
      <c r="D24" s="49"/>
      <c r="E24" s="49"/>
      <c r="F24" s="49" t="s">
        <v>2</v>
      </c>
      <c r="G24" s="49"/>
      <c r="I24" s="2"/>
      <c r="J24" s="2"/>
      <c r="K24" s="2"/>
      <c r="L24" s="2"/>
      <c r="M24" s="2"/>
    </row>
    <row r="25" spans="1:13" x14ac:dyDescent="0.25">
      <c r="A25" s="8"/>
      <c r="B25" s="8" t="s">
        <v>31</v>
      </c>
      <c r="C25" s="8" t="s">
        <v>5</v>
      </c>
      <c r="D25" s="8" t="s">
        <v>6</v>
      </c>
      <c r="E25" s="8" t="s">
        <v>7</v>
      </c>
      <c r="F25" s="8" t="s">
        <v>3</v>
      </c>
      <c r="G25" s="8" t="s">
        <v>4</v>
      </c>
      <c r="H25" s="8" t="s">
        <v>55</v>
      </c>
      <c r="I25" s="2"/>
      <c r="J25" s="2"/>
      <c r="K25" s="2"/>
      <c r="L25" s="2"/>
      <c r="M25" s="2"/>
    </row>
    <row r="26" spans="1:13" x14ac:dyDescent="0.25">
      <c r="A26" s="7"/>
      <c r="B26" s="21" t="s">
        <v>1</v>
      </c>
      <c r="C26" s="3">
        <v>60.555710067668102</v>
      </c>
      <c r="D26" s="3">
        <v>58.255891930771703</v>
      </c>
      <c r="E26" s="3">
        <v>57.827536044483502</v>
      </c>
      <c r="F26" s="3">
        <f>AVERAGE(C26:E26)</f>
        <v>58.879712680974443</v>
      </c>
      <c r="G26" s="3">
        <f>STDEV(C26:E26)</f>
        <v>1.4671733440471293</v>
      </c>
      <c r="H26" s="12">
        <v>9.2659999999999999E-3</v>
      </c>
      <c r="J26" s="2"/>
      <c r="K26" s="2"/>
      <c r="L26" s="2"/>
      <c r="M26" s="2"/>
    </row>
    <row r="27" spans="1:13" x14ac:dyDescent="0.25">
      <c r="A27" s="7"/>
      <c r="B27" s="8" t="s">
        <v>33</v>
      </c>
      <c r="C27" s="3">
        <v>40.1968084430533</v>
      </c>
      <c r="D27" s="3">
        <v>65.718293234597795</v>
      </c>
      <c r="E27" s="3">
        <v>58.744237105554497</v>
      </c>
      <c r="F27" s="3">
        <f t="shared" ref="F27:F29" si="6">AVERAGE(C27:E27)</f>
        <v>54.886446261068528</v>
      </c>
      <c r="G27" s="3">
        <f t="shared" ref="G27:G29" si="7">STDEV(C27:E27)</f>
        <v>13.190847552038093</v>
      </c>
      <c r="H27" s="12">
        <v>0.29178999999999999</v>
      </c>
      <c r="I27" s="2"/>
      <c r="J27" s="2"/>
      <c r="K27" s="2"/>
    </row>
    <row r="28" spans="1:13" x14ac:dyDescent="0.25">
      <c r="A28" s="7"/>
      <c r="B28" s="8" t="s">
        <v>34</v>
      </c>
      <c r="C28" s="3">
        <v>70.563130340438093</v>
      </c>
      <c r="D28" s="3">
        <v>59.592355631950802</v>
      </c>
      <c r="E28" s="3">
        <v>55.647012944291099</v>
      </c>
      <c r="F28" s="3">
        <f t="shared" si="6"/>
        <v>61.934166305560005</v>
      </c>
      <c r="G28" s="3">
        <f t="shared" si="7"/>
        <v>7.7288872075597741</v>
      </c>
      <c r="H28" s="12">
        <v>0.25312499999999999</v>
      </c>
      <c r="I28" s="2"/>
      <c r="J28" s="2"/>
      <c r="K28" s="2"/>
    </row>
    <row r="29" spans="1:13" x14ac:dyDescent="0.25">
      <c r="B29" s="8" t="s">
        <v>32</v>
      </c>
      <c r="C29" s="3">
        <v>73.176036199085502</v>
      </c>
      <c r="D29" s="3">
        <v>71.857862834766706</v>
      </c>
      <c r="E29" s="3">
        <v>77.047920972846597</v>
      </c>
      <c r="F29" s="3">
        <f t="shared" si="6"/>
        <v>74.027273335566278</v>
      </c>
      <c r="G29" s="3">
        <f t="shared" si="7"/>
        <v>2.6977081691790361</v>
      </c>
      <c r="H29" s="2"/>
      <c r="I29" s="2"/>
      <c r="J29" s="2"/>
      <c r="K29" s="2"/>
      <c r="L29" s="2"/>
    </row>
    <row r="30" spans="1:13" x14ac:dyDescent="0.25">
      <c r="A30" s="7"/>
      <c r="B30" s="8"/>
      <c r="C30" s="2"/>
      <c r="D30" s="2"/>
      <c r="E30" s="2"/>
      <c r="F30" s="3"/>
      <c r="G30" s="3"/>
      <c r="I30" s="2"/>
      <c r="J30" s="2"/>
      <c r="K30" s="2"/>
      <c r="L30" s="2"/>
    </row>
    <row r="31" spans="1:13" x14ac:dyDescent="0.25">
      <c r="A31" s="6" t="s">
        <v>51</v>
      </c>
      <c r="B31" s="6"/>
      <c r="C31" s="49" t="s">
        <v>63</v>
      </c>
      <c r="D31" s="49"/>
      <c r="E31" s="49"/>
      <c r="F31" s="49" t="s">
        <v>2</v>
      </c>
      <c r="G31" s="49"/>
      <c r="J31" s="2"/>
      <c r="K31" s="2"/>
      <c r="L31" s="2"/>
    </row>
    <row r="32" spans="1:13" x14ac:dyDescent="0.25">
      <c r="A32" s="8"/>
      <c r="B32" s="8" t="s">
        <v>31</v>
      </c>
      <c r="C32" s="8" t="s">
        <v>5</v>
      </c>
      <c r="D32" s="8" t="s">
        <v>6</v>
      </c>
      <c r="E32" s="8" t="s">
        <v>7</v>
      </c>
      <c r="F32" s="8" t="s">
        <v>3</v>
      </c>
      <c r="G32" s="8" t="s">
        <v>4</v>
      </c>
      <c r="H32" s="8" t="s">
        <v>55</v>
      </c>
    </row>
    <row r="33" spans="1:14" x14ac:dyDescent="0.25">
      <c r="A33" s="7"/>
      <c r="B33" s="21" t="s">
        <v>1</v>
      </c>
      <c r="C33" s="4">
        <v>0.66488999999999998</v>
      </c>
      <c r="D33" s="4">
        <v>0.67731799999999998</v>
      </c>
      <c r="E33" s="4">
        <v>0.69596000000000002</v>
      </c>
      <c r="F33" s="4">
        <f>AVERAGE(C33:E33)</f>
        <v>0.67938933333333329</v>
      </c>
      <c r="G33" s="4">
        <f>STDEV(C33:E33)</f>
        <v>1.5638223726924166E-2</v>
      </c>
      <c r="H33" s="17" t="s">
        <v>56</v>
      </c>
      <c r="J33" s="2"/>
    </row>
    <row r="34" spans="1:14" x14ac:dyDescent="0.25">
      <c r="A34" s="7"/>
      <c r="B34" s="8" t="s">
        <v>33</v>
      </c>
      <c r="C34" s="4">
        <v>0.73995</v>
      </c>
      <c r="D34" s="4">
        <v>0.75365000000000004</v>
      </c>
      <c r="E34" s="4">
        <v>0.78791</v>
      </c>
      <c r="F34" s="4">
        <f t="shared" ref="F34:F36" si="8">AVERAGE(C34:E34)</f>
        <v>0.76050333333333331</v>
      </c>
      <c r="G34" s="4">
        <f t="shared" ref="G34:G36" si="9">STDEV(C34:E34)</f>
        <v>2.4703573290787977E-2</v>
      </c>
      <c r="H34" s="17" t="s">
        <v>56</v>
      </c>
      <c r="J34" s="2"/>
      <c r="K34" s="2"/>
      <c r="L34" s="2"/>
    </row>
    <row r="35" spans="1:14" ht="13.8" customHeight="1" x14ac:dyDescent="0.25">
      <c r="A35" s="7"/>
      <c r="B35" s="8" t="s">
        <v>34</v>
      </c>
      <c r="C35" s="4">
        <v>0.86633000000000004</v>
      </c>
      <c r="D35" s="4">
        <v>0.89132</v>
      </c>
      <c r="E35" s="4">
        <v>0.93296999999999997</v>
      </c>
      <c r="F35" s="4">
        <f t="shared" si="8"/>
        <v>0.8968733333333333</v>
      </c>
      <c r="G35" s="4">
        <f t="shared" si="9"/>
        <v>3.3665294196447038E-2</v>
      </c>
      <c r="H35" s="17" t="s">
        <v>56</v>
      </c>
      <c r="J35" s="2"/>
      <c r="K35" s="2"/>
      <c r="L35" s="2"/>
    </row>
    <row r="36" spans="1:14" x14ac:dyDescent="0.25">
      <c r="B36" s="8" t="s">
        <v>32</v>
      </c>
      <c r="C36" s="4">
        <v>1.29928</v>
      </c>
      <c r="D36" s="4">
        <v>1.3543400000000001</v>
      </c>
      <c r="E36" s="4">
        <v>1.4093899999999999</v>
      </c>
      <c r="F36" s="4">
        <f t="shared" si="8"/>
        <v>1.3543366666666667</v>
      </c>
      <c r="G36" s="4">
        <f t="shared" si="9"/>
        <v>5.5055000075681863E-2</v>
      </c>
      <c r="J36" s="2"/>
      <c r="K36" s="2"/>
      <c r="L36" s="2"/>
    </row>
    <row r="37" spans="1:14" x14ac:dyDescent="0.25">
      <c r="A37" s="6"/>
      <c r="B37" s="6"/>
      <c r="C37" s="8"/>
      <c r="D37" s="8"/>
      <c r="E37" s="8"/>
      <c r="F37" s="8"/>
      <c r="G37" s="8"/>
      <c r="J37" s="2"/>
    </row>
    <row r="38" spans="1:14" x14ac:dyDescent="0.25">
      <c r="A38" s="6" t="s">
        <v>52</v>
      </c>
      <c r="B38" s="6"/>
      <c r="C38" s="49" t="s">
        <v>64</v>
      </c>
      <c r="D38" s="49"/>
      <c r="E38" s="49"/>
      <c r="F38" s="49" t="s">
        <v>2</v>
      </c>
      <c r="G38" s="49"/>
      <c r="I38" s="2"/>
      <c r="J38" s="2"/>
      <c r="K38" s="2"/>
    </row>
    <row r="39" spans="1:14" x14ac:dyDescent="0.25">
      <c r="A39" s="8"/>
      <c r="B39" s="8" t="s">
        <v>31</v>
      </c>
      <c r="C39" s="8" t="s">
        <v>5</v>
      </c>
      <c r="D39" s="8" t="s">
        <v>6</v>
      </c>
      <c r="E39" s="8" t="s">
        <v>7</v>
      </c>
      <c r="F39" s="8" t="s">
        <v>3</v>
      </c>
      <c r="G39" s="8" t="s">
        <v>4</v>
      </c>
      <c r="H39" s="8" t="s">
        <v>55</v>
      </c>
      <c r="I39" s="2"/>
      <c r="J39" s="2"/>
      <c r="K39" s="2"/>
    </row>
    <row r="40" spans="1:14" x14ac:dyDescent="0.25">
      <c r="A40" s="7"/>
      <c r="B40" s="21" t="s">
        <v>1</v>
      </c>
      <c r="C40" s="3">
        <v>585</v>
      </c>
      <c r="D40" s="3">
        <v>583</v>
      </c>
      <c r="E40" s="3">
        <v>579</v>
      </c>
      <c r="F40" s="3">
        <f>AVERAGE(C40:E40)</f>
        <v>582.33333333333337</v>
      </c>
      <c r="G40" s="3">
        <f>STDEV(C40:E40)</f>
        <v>3.0550504633038931</v>
      </c>
      <c r="H40" s="18">
        <v>1.2127000000000001E-2</v>
      </c>
      <c r="I40" s="2"/>
      <c r="J40" s="2"/>
      <c r="K40" s="2"/>
      <c r="L40" s="2"/>
    </row>
    <row r="41" spans="1:14" x14ac:dyDescent="0.25">
      <c r="A41" s="7"/>
      <c r="B41" s="8" t="s">
        <v>33</v>
      </c>
      <c r="C41" s="3">
        <v>540</v>
      </c>
      <c r="D41" s="3">
        <v>545</v>
      </c>
      <c r="E41" s="3">
        <v>547</v>
      </c>
      <c r="F41" s="3">
        <f t="shared" ref="F41:F43" si="10">AVERAGE(C41:E41)</f>
        <v>544</v>
      </c>
      <c r="G41" s="3">
        <f t="shared" ref="G41:G43" si="11">STDEV(C41:E41)</f>
        <v>3.6055512754639891</v>
      </c>
      <c r="H41" s="18">
        <v>4.8378999999999998E-2</v>
      </c>
      <c r="I41" s="2"/>
      <c r="J41" s="2"/>
      <c r="K41" s="2"/>
      <c r="L41" s="2"/>
    </row>
    <row r="42" spans="1:14" x14ac:dyDescent="0.25">
      <c r="A42" s="7"/>
      <c r="B42" s="8" t="s">
        <v>34</v>
      </c>
      <c r="C42" s="3">
        <v>528</v>
      </c>
      <c r="D42" s="3">
        <v>526</v>
      </c>
      <c r="E42" s="3">
        <v>525</v>
      </c>
      <c r="F42" s="3">
        <f t="shared" si="10"/>
        <v>526.33333333333337</v>
      </c>
      <c r="G42" s="3">
        <f t="shared" si="11"/>
        <v>1.5275252316519468</v>
      </c>
      <c r="H42" s="18">
        <v>0.17044400000000001</v>
      </c>
      <c r="I42" s="2"/>
      <c r="J42" s="2"/>
      <c r="K42" s="2"/>
      <c r="L42" s="2"/>
    </row>
    <row r="43" spans="1:14" x14ac:dyDescent="0.25">
      <c r="B43" s="8" t="s">
        <v>32</v>
      </c>
      <c r="C43" s="3">
        <v>499</v>
      </c>
      <c r="D43" s="3">
        <v>494</v>
      </c>
      <c r="E43" s="3">
        <v>516</v>
      </c>
      <c r="F43" s="3">
        <f t="shared" si="10"/>
        <v>503</v>
      </c>
      <c r="G43" s="3">
        <f t="shared" si="11"/>
        <v>11.532562594670797</v>
      </c>
    </row>
    <row r="44" spans="1:14" x14ac:dyDescent="0.25">
      <c r="A44" s="6"/>
      <c r="B44" s="8"/>
      <c r="C44" s="10"/>
      <c r="D44" s="2"/>
      <c r="E44" s="2"/>
      <c r="F44" s="7"/>
      <c r="G44" s="7"/>
      <c r="J44" s="2"/>
      <c r="K44" s="2"/>
      <c r="L44" s="2"/>
    </row>
    <row r="45" spans="1:14" x14ac:dyDescent="0.25">
      <c r="A45" s="6" t="s">
        <v>49</v>
      </c>
      <c r="B45" s="6"/>
      <c r="C45" s="49" t="s">
        <v>65</v>
      </c>
      <c r="D45" s="49"/>
      <c r="E45" s="49"/>
      <c r="F45" s="49" t="s">
        <v>2</v>
      </c>
      <c r="G45" s="49"/>
      <c r="H45" s="2"/>
      <c r="J45" s="2"/>
      <c r="K45" s="2"/>
      <c r="L45" s="2"/>
      <c r="M45" s="2"/>
      <c r="N45" s="2"/>
    </row>
    <row r="46" spans="1:14" x14ac:dyDescent="0.25">
      <c r="A46" s="8"/>
      <c r="B46" s="8" t="s">
        <v>31</v>
      </c>
      <c r="C46" s="8" t="s">
        <v>5</v>
      </c>
      <c r="D46" s="8" t="s">
        <v>6</v>
      </c>
      <c r="E46" s="8" t="s">
        <v>7</v>
      </c>
      <c r="F46" s="8" t="s">
        <v>3</v>
      </c>
      <c r="G46" s="8" t="s">
        <v>4</v>
      </c>
      <c r="H46" s="8" t="s">
        <v>55</v>
      </c>
      <c r="J46" s="2"/>
      <c r="K46" s="2"/>
      <c r="L46" s="2"/>
      <c r="M46" s="2"/>
      <c r="N46" s="2"/>
    </row>
    <row r="47" spans="1:14" x14ac:dyDescent="0.25">
      <c r="A47" s="7"/>
      <c r="B47" s="21" t="s">
        <v>1</v>
      </c>
      <c r="C47" s="4">
        <v>24196</v>
      </c>
      <c r="D47" s="4">
        <v>24685</v>
      </c>
      <c r="E47" s="4">
        <v>23779</v>
      </c>
      <c r="F47" s="4">
        <f>AVERAGE(C47:E47)</f>
        <v>24220</v>
      </c>
      <c r="G47" s="4">
        <f>STDEV(C47:E47)</f>
        <v>453.47657050833396</v>
      </c>
      <c r="H47" s="17" t="s">
        <v>56</v>
      </c>
      <c r="L47" s="2"/>
      <c r="M47" s="2"/>
      <c r="N47" s="2"/>
    </row>
    <row r="48" spans="1:14" x14ac:dyDescent="0.25">
      <c r="A48" s="7"/>
      <c r="B48" s="8" t="s">
        <v>33</v>
      </c>
      <c r="C48" s="4">
        <v>29713</v>
      </c>
      <c r="D48" s="4">
        <v>27414</v>
      </c>
      <c r="E48" s="4">
        <v>26163</v>
      </c>
      <c r="F48" s="4">
        <f t="shared" ref="F48:F50" si="12">AVERAGE(C48:E48)</f>
        <v>27763.333333333332</v>
      </c>
      <c r="G48" s="4">
        <f t="shared" ref="G48:G50" si="13">STDEV(C48:E48)</f>
        <v>1800.5972157407477</v>
      </c>
      <c r="H48" s="17" t="s">
        <v>56</v>
      </c>
      <c r="I48" s="8"/>
      <c r="L48" s="2"/>
      <c r="M48" s="2"/>
      <c r="N48" s="2"/>
    </row>
    <row r="49" spans="1:14" x14ac:dyDescent="0.25">
      <c r="A49" s="7"/>
      <c r="B49" s="8" t="s">
        <v>34</v>
      </c>
      <c r="C49" s="4">
        <v>39897</v>
      </c>
      <c r="D49" s="4">
        <v>38064</v>
      </c>
      <c r="E49" s="4">
        <v>38246</v>
      </c>
      <c r="F49" s="4">
        <f t="shared" si="12"/>
        <v>38735.666666666664</v>
      </c>
      <c r="G49" s="4">
        <f t="shared" si="13"/>
        <v>1009.8526295125114</v>
      </c>
      <c r="H49" s="18">
        <v>9.9000000000000008E-3</v>
      </c>
      <c r="I49" s="8"/>
      <c r="L49" s="2"/>
      <c r="M49" s="2"/>
      <c r="N49" s="2"/>
    </row>
    <row r="50" spans="1:14" x14ac:dyDescent="0.25">
      <c r="B50" s="8" t="s">
        <v>32</v>
      </c>
      <c r="C50" s="4">
        <v>42514</v>
      </c>
      <c r="D50" s="4">
        <v>44301</v>
      </c>
      <c r="E50" s="4">
        <v>42254</v>
      </c>
      <c r="F50" s="4">
        <f t="shared" si="12"/>
        <v>43023</v>
      </c>
      <c r="G50" s="4">
        <f t="shared" si="13"/>
        <v>1114.3890702981612</v>
      </c>
      <c r="H50" s="3"/>
      <c r="I50" s="2"/>
      <c r="J50" s="2"/>
      <c r="K50" s="2"/>
      <c r="L50" s="2"/>
    </row>
    <row r="51" spans="1:14" x14ac:dyDescent="0.25">
      <c r="A51" s="16"/>
      <c r="B51" s="8"/>
      <c r="C51" s="2"/>
      <c r="D51" s="2"/>
      <c r="E51" s="2"/>
      <c r="F51" s="3"/>
      <c r="G51" s="3"/>
      <c r="H51" s="3"/>
      <c r="I51" s="2"/>
      <c r="J51" s="2"/>
      <c r="K51" s="2"/>
      <c r="L51" s="2"/>
    </row>
    <row r="52" spans="1:14" x14ac:dyDescent="0.25">
      <c r="A52" s="6" t="s">
        <v>53</v>
      </c>
      <c r="B52" s="6"/>
      <c r="C52" s="49" t="s">
        <v>66</v>
      </c>
      <c r="D52" s="49"/>
      <c r="E52" s="49"/>
      <c r="F52" s="49" t="s">
        <v>2</v>
      </c>
      <c r="G52" s="49"/>
      <c r="H52" s="3"/>
      <c r="I52" s="2"/>
      <c r="J52" s="2"/>
      <c r="K52" s="2"/>
      <c r="L52" s="2"/>
    </row>
    <row r="53" spans="1:14" x14ac:dyDescent="0.25">
      <c r="A53" s="8"/>
      <c r="B53" s="8" t="s">
        <v>31</v>
      </c>
      <c r="C53" s="8" t="s">
        <v>5</v>
      </c>
      <c r="D53" s="8" t="s">
        <v>6</v>
      </c>
      <c r="E53" s="8" t="s">
        <v>7</v>
      </c>
      <c r="F53" s="8" t="s">
        <v>3</v>
      </c>
      <c r="G53" s="8" t="s">
        <v>4</v>
      </c>
      <c r="H53" s="8" t="s">
        <v>55</v>
      </c>
    </row>
    <row r="54" spans="1:14" x14ac:dyDescent="0.25">
      <c r="A54" s="7"/>
      <c r="B54" s="21" t="s">
        <v>1</v>
      </c>
      <c r="C54" s="3">
        <v>1.649764</v>
      </c>
      <c r="D54" s="3">
        <v>1.694507</v>
      </c>
      <c r="E54" s="3">
        <v>1.7253289999999999</v>
      </c>
      <c r="F54" s="3">
        <f>AVERAGE(C54:E54)</f>
        <v>1.6898666666666664</v>
      </c>
      <c r="G54" s="3">
        <f>STDEV(C54:E54)</f>
        <v>3.7995615883063785E-2</v>
      </c>
      <c r="H54" s="12">
        <v>2.0000000000000001E-4</v>
      </c>
    </row>
    <row r="55" spans="1:14" x14ac:dyDescent="0.25">
      <c r="A55" s="7"/>
      <c r="B55" s="8" t="s">
        <v>33</v>
      </c>
      <c r="C55" s="3">
        <v>1.8807830000000001</v>
      </c>
      <c r="D55" s="3">
        <v>1.967687</v>
      </c>
      <c r="E55" s="3">
        <v>1.9946140000000001</v>
      </c>
      <c r="F55" s="3">
        <f t="shared" ref="F55:F57" si="14">AVERAGE(C55:E55)</f>
        <v>1.9476946666666668</v>
      </c>
      <c r="G55" s="3">
        <f t="shared" ref="G55:G57" si="15">STDEV(C55:E55)</f>
        <v>5.9490706705613537E-2</v>
      </c>
      <c r="H55" s="12">
        <v>8.8999999999999999E-3</v>
      </c>
    </row>
    <row r="56" spans="1:14" x14ac:dyDescent="0.25">
      <c r="A56" s="7"/>
      <c r="B56" s="8" t="s">
        <v>34</v>
      </c>
      <c r="C56" s="3">
        <v>1.8554189999999999</v>
      </c>
      <c r="D56" s="3">
        <v>2.1482019999999999</v>
      </c>
      <c r="E56" s="3">
        <v>2.0458599999999998</v>
      </c>
      <c r="F56" s="3">
        <f t="shared" si="14"/>
        <v>2.0164936666666669</v>
      </c>
      <c r="G56" s="3">
        <f t="shared" si="15"/>
        <v>0.14858417621783732</v>
      </c>
      <c r="H56" s="12">
        <v>3.4500000000000003E-2</v>
      </c>
    </row>
    <row r="57" spans="1:14" x14ac:dyDescent="0.25">
      <c r="B57" s="8" t="s">
        <v>32</v>
      </c>
      <c r="C57" s="3">
        <v>2.220707</v>
      </c>
      <c r="D57" s="3">
        <v>2.2835420000000002</v>
      </c>
      <c r="E57" s="3">
        <v>2.2567080000000002</v>
      </c>
      <c r="F57" s="3">
        <f t="shared" si="14"/>
        <v>2.2536523333333331</v>
      </c>
      <c r="G57" s="3">
        <f t="shared" si="15"/>
        <v>3.1528750852727098E-2</v>
      </c>
    </row>
    <row r="59" spans="1:14" x14ac:dyDescent="0.25">
      <c r="A59" s="6"/>
      <c r="B59" s="6"/>
      <c r="C59" s="8"/>
      <c r="D59" s="8"/>
      <c r="E59" s="8"/>
      <c r="F59" s="8"/>
      <c r="G59" s="8"/>
    </row>
    <row r="60" spans="1:14" x14ac:dyDescent="0.25">
      <c r="A60" s="8"/>
      <c r="B60" s="23" t="s">
        <v>98</v>
      </c>
      <c r="C60" s="8"/>
      <c r="D60" s="8"/>
      <c r="E60" s="8"/>
      <c r="F60" s="8"/>
      <c r="G60" s="8"/>
    </row>
    <row r="61" spans="1:14" x14ac:dyDescent="0.25">
      <c r="A61" s="7"/>
      <c r="B61" s="23" t="s">
        <v>99</v>
      </c>
      <c r="C61" s="2"/>
      <c r="D61" s="2"/>
      <c r="E61" s="2"/>
      <c r="F61" s="3"/>
      <c r="G61" s="3"/>
    </row>
    <row r="62" spans="1:14" x14ac:dyDescent="0.25">
      <c r="A62" s="7"/>
      <c r="B62" s="8"/>
      <c r="C62" s="2"/>
      <c r="D62" s="2"/>
      <c r="E62" s="2"/>
      <c r="F62" s="3"/>
      <c r="G62" s="3"/>
      <c r="H62" s="2"/>
      <c r="I62" s="2"/>
      <c r="J62" s="2"/>
      <c r="K62" s="2"/>
    </row>
    <row r="63" spans="1:14" x14ac:dyDescent="0.25">
      <c r="A63" s="7"/>
      <c r="B63" s="8"/>
      <c r="C63" s="2"/>
      <c r="D63" s="2"/>
      <c r="E63" s="2"/>
      <c r="F63" s="3"/>
      <c r="G63" s="3"/>
      <c r="H63" s="2"/>
      <c r="I63" s="2"/>
      <c r="J63" s="2"/>
      <c r="K63" s="2"/>
    </row>
    <row r="64" spans="1:14" x14ac:dyDescent="0.25">
      <c r="B64" s="8"/>
      <c r="C64" s="14"/>
      <c r="D64" s="2"/>
      <c r="E64" s="14"/>
      <c r="F64" s="3"/>
      <c r="G64" s="3"/>
      <c r="H64" s="2"/>
      <c r="I64" s="2"/>
      <c r="J64" s="2"/>
      <c r="K64" s="2"/>
    </row>
  </sheetData>
  <mergeCells count="17">
    <mergeCell ref="K10:L10"/>
    <mergeCell ref="C38:E38"/>
    <mergeCell ref="F38:G38"/>
    <mergeCell ref="C45:E45"/>
    <mergeCell ref="F45:G45"/>
    <mergeCell ref="C3:E3"/>
    <mergeCell ref="F3:G3"/>
    <mergeCell ref="C52:E52"/>
    <mergeCell ref="F52:G52"/>
    <mergeCell ref="C10:E10"/>
    <mergeCell ref="F10:G10"/>
    <mergeCell ref="C17:E17"/>
    <mergeCell ref="F17:G17"/>
    <mergeCell ref="C24:E24"/>
    <mergeCell ref="F24:G24"/>
    <mergeCell ref="C31:E31"/>
    <mergeCell ref="F31:G3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9B94-C360-4699-B886-899A441ECF00}">
  <dimension ref="A3"/>
  <sheetViews>
    <sheetView workbookViewId="0">
      <selection activeCell="J38" sqref="J38"/>
    </sheetView>
  </sheetViews>
  <sheetFormatPr defaultRowHeight="13.8" x14ac:dyDescent="0.25"/>
  <sheetData>
    <row r="3" spans="1:1" x14ac:dyDescent="0.25">
      <c r="A3" s="6" t="s">
        <v>183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5F7F-9304-4EB3-821F-63557FE6D799}">
  <dimension ref="A2:N62"/>
  <sheetViews>
    <sheetView topLeftCell="B25" zoomScale="130" zoomScaleNormal="130" workbookViewId="0">
      <selection activeCell="E54" sqref="E54"/>
    </sheetView>
  </sheetViews>
  <sheetFormatPr defaultRowHeight="13.8" x14ac:dyDescent="0.25"/>
  <cols>
    <col min="1" max="1" width="16.33203125" customWidth="1"/>
    <col min="2" max="2" width="22.6640625" customWidth="1"/>
    <col min="3" max="5" width="15.77734375" customWidth="1"/>
    <col min="6" max="6" width="11.5546875" customWidth="1"/>
    <col min="7" max="10" width="13.44140625" bestFit="1" customWidth="1"/>
    <col min="13" max="13" width="10.109375" bestFit="1" customWidth="1"/>
  </cols>
  <sheetData>
    <row r="2" spans="1:13" x14ac:dyDescent="0.25">
      <c r="B2" s="6"/>
    </row>
    <row r="3" spans="1:13" x14ac:dyDescent="0.25">
      <c r="A3" s="6" t="s">
        <v>67</v>
      </c>
      <c r="B3" s="6"/>
      <c r="C3" s="49" t="s">
        <v>77</v>
      </c>
      <c r="D3" s="49"/>
      <c r="E3" s="49"/>
      <c r="F3" s="8"/>
      <c r="G3" s="8"/>
      <c r="H3" s="1"/>
      <c r="J3" s="49" t="s">
        <v>2</v>
      </c>
      <c r="K3" s="49"/>
      <c r="L3" s="2"/>
    </row>
    <row r="4" spans="1:13" ht="14.4" x14ac:dyDescent="0.25">
      <c r="A4" s="8"/>
      <c r="B4" s="8" t="s">
        <v>31</v>
      </c>
      <c r="C4" s="8" t="s">
        <v>5</v>
      </c>
      <c r="D4" s="8" t="s">
        <v>6</v>
      </c>
      <c r="E4" s="8" t="s">
        <v>7</v>
      </c>
      <c r="F4" s="9" t="s">
        <v>18</v>
      </c>
      <c r="G4" s="20" t="s">
        <v>19</v>
      </c>
      <c r="H4" s="8" t="s">
        <v>57</v>
      </c>
      <c r="I4" s="8" t="s">
        <v>58</v>
      </c>
      <c r="J4" s="8" t="s">
        <v>3</v>
      </c>
      <c r="K4" s="8" t="s">
        <v>4</v>
      </c>
      <c r="L4" s="8" t="s">
        <v>55</v>
      </c>
    </row>
    <row r="5" spans="1:13" x14ac:dyDescent="0.25">
      <c r="A5" s="7"/>
      <c r="B5" s="21" t="s">
        <v>75</v>
      </c>
      <c r="C5" s="3">
        <v>14</v>
      </c>
      <c r="D5" s="3">
        <v>17</v>
      </c>
      <c r="E5" s="3">
        <v>15</v>
      </c>
      <c r="F5" s="3">
        <v>16</v>
      </c>
      <c r="G5" s="3">
        <v>13</v>
      </c>
      <c r="H5" s="3">
        <v>14</v>
      </c>
      <c r="I5" s="3">
        <v>16</v>
      </c>
      <c r="J5" s="3">
        <f>AVERAGE(C5:I5)</f>
        <v>15</v>
      </c>
      <c r="K5" s="3">
        <f>STDEV(C5:I5)</f>
        <v>1.4142135623730951</v>
      </c>
      <c r="L5" s="18">
        <v>0.74309999999999998</v>
      </c>
    </row>
    <row r="6" spans="1:13" x14ac:dyDescent="0.25">
      <c r="A6" s="7"/>
      <c r="B6" s="8" t="s">
        <v>76</v>
      </c>
      <c r="C6" s="3">
        <v>6</v>
      </c>
      <c r="D6" s="3">
        <v>7</v>
      </c>
      <c r="E6" s="3">
        <v>8</v>
      </c>
      <c r="F6" s="3">
        <v>6</v>
      </c>
      <c r="G6" s="3">
        <v>7</v>
      </c>
      <c r="H6" s="3">
        <v>7</v>
      </c>
      <c r="I6" s="3">
        <v>6</v>
      </c>
      <c r="J6" s="3">
        <f t="shared" ref="J6:J8" si="0">AVERAGE(C6:I6)</f>
        <v>6.7142857142857144</v>
      </c>
      <c r="K6" s="3">
        <f t="shared" ref="K6:K8" si="1">STDEV(C6:I6)</f>
        <v>0.75592894601845628</v>
      </c>
      <c r="L6" s="17" t="s">
        <v>56</v>
      </c>
    </row>
    <row r="7" spans="1:13" x14ac:dyDescent="0.25">
      <c r="A7" s="7"/>
      <c r="B7" s="8" t="s">
        <v>196</v>
      </c>
      <c r="C7" s="3">
        <v>12</v>
      </c>
      <c r="D7" s="3">
        <v>11</v>
      </c>
      <c r="E7" s="3">
        <v>12</v>
      </c>
      <c r="F7" s="3">
        <v>11</v>
      </c>
      <c r="G7" s="3">
        <v>14</v>
      </c>
      <c r="H7" s="3">
        <v>14</v>
      </c>
      <c r="I7" s="3">
        <v>9</v>
      </c>
      <c r="J7" s="3">
        <f t="shared" si="0"/>
        <v>11.857142857142858</v>
      </c>
      <c r="K7" s="3">
        <f t="shared" si="1"/>
        <v>1.7728105208558382</v>
      </c>
      <c r="L7" s="12">
        <v>1.06E-2</v>
      </c>
    </row>
    <row r="8" spans="1:13" x14ac:dyDescent="0.25">
      <c r="B8" s="8" t="s">
        <v>32</v>
      </c>
      <c r="C8" s="3">
        <v>14</v>
      </c>
      <c r="D8" s="3">
        <v>15</v>
      </c>
      <c r="E8" s="3">
        <v>15</v>
      </c>
      <c r="F8" s="3">
        <v>13</v>
      </c>
      <c r="G8" s="3">
        <v>13</v>
      </c>
      <c r="H8" s="3">
        <v>16</v>
      </c>
      <c r="I8" s="3">
        <v>14</v>
      </c>
      <c r="J8" s="3">
        <f t="shared" si="0"/>
        <v>14.285714285714286</v>
      </c>
      <c r="K8" s="3">
        <f t="shared" si="1"/>
        <v>1.1126972805283735</v>
      </c>
      <c r="L8" s="2"/>
    </row>
    <row r="9" spans="1:13" x14ac:dyDescent="0.25">
      <c r="A9" s="6"/>
      <c r="B9" s="6"/>
      <c r="C9" s="8"/>
      <c r="D9" s="8"/>
      <c r="E9" s="8"/>
      <c r="F9" s="8"/>
      <c r="G9" s="8"/>
    </row>
    <row r="10" spans="1:13" x14ac:dyDescent="0.25">
      <c r="A10" s="6" t="s">
        <v>68</v>
      </c>
      <c r="B10" s="6"/>
      <c r="C10" s="49" t="s">
        <v>78</v>
      </c>
      <c r="D10" s="49"/>
      <c r="E10" s="49"/>
      <c r="F10" s="49" t="s">
        <v>2</v>
      </c>
      <c r="G10" s="49"/>
      <c r="H10" s="3"/>
      <c r="I10" s="2"/>
      <c r="J10" s="2"/>
      <c r="K10" s="49"/>
      <c r="L10" s="49"/>
      <c r="M10" s="2"/>
    </row>
    <row r="11" spans="1:13" x14ac:dyDescent="0.25">
      <c r="A11" s="8"/>
      <c r="B11" s="8" t="s">
        <v>31</v>
      </c>
      <c r="C11" s="8" t="s">
        <v>5</v>
      </c>
      <c r="D11" s="8" t="s">
        <v>6</v>
      </c>
      <c r="E11" s="8" t="s">
        <v>7</v>
      </c>
      <c r="F11" s="8" t="s">
        <v>3</v>
      </c>
      <c r="G11" s="8" t="s">
        <v>4</v>
      </c>
      <c r="H11" s="8" t="s">
        <v>55</v>
      </c>
      <c r="I11" s="8"/>
      <c r="J11" s="8"/>
      <c r="K11" s="8"/>
      <c r="L11" s="8"/>
      <c r="M11" s="8"/>
    </row>
    <row r="12" spans="1:13" x14ac:dyDescent="0.25">
      <c r="A12" s="7"/>
      <c r="B12" s="21" t="s">
        <v>75</v>
      </c>
      <c r="C12" s="3">
        <v>16.52</v>
      </c>
      <c r="D12" s="3">
        <v>23.54</v>
      </c>
      <c r="E12" s="3">
        <v>25.37</v>
      </c>
      <c r="F12" s="3">
        <f>AVERAGE(C12:E12)</f>
        <v>21.810000000000002</v>
      </c>
      <c r="G12" s="3">
        <f>STDEV(C12:E12)</f>
        <v>4.6717555586738326</v>
      </c>
      <c r="H12" s="12">
        <v>1.1999999999999999E-3</v>
      </c>
      <c r="I12" s="12"/>
      <c r="J12" s="2"/>
      <c r="K12" s="2"/>
      <c r="L12" s="2"/>
      <c r="M12" s="2"/>
    </row>
    <row r="13" spans="1:13" x14ac:dyDescent="0.25">
      <c r="A13" s="7"/>
      <c r="B13" s="8" t="s">
        <v>76</v>
      </c>
      <c r="C13" s="3">
        <v>10.98</v>
      </c>
      <c r="D13" s="3">
        <v>12.32</v>
      </c>
      <c r="E13" s="3">
        <v>15.85</v>
      </c>
      <c r="F13" s="3">
        <f t="shared" ref="F13:F15" si="2">AVERAGE(C13:E13)</f>
        <v>13.049999999999999</v>
      </c>
      <c r="G13" s="3">
        <f t="shared" ref="G13:G15" si="3">STDEV(C13:E13)</f>
        <v>2.5157305102097092</v>
      </c>
      <c r="H13" s="12">
        <v>1E-4</v>
      </c>
      <c r="I13" s="12"/>
      <c r="J13" s="2"/>
      <c r="K13" s="2"/>
      <c r="L13" s="2"/>
      <c r="M13" s="2"/>
    </row>
    <row r="14" spans="1:13" x14ac:dyDescent="0.25">
      <c r="A14" s="7"/>
      <c r="B14" s="8" t="s">
        <v>196</v>
      </c>
      <c r="C14" s="3">
        <v>10.119999999999999</v>
      </c>
      <c r="D14" s="3">
        <v>6.5519999999999996</v>
      </c>
      <c r="E14" s="3">
        <v>16.95</v>
      </c>
      <c r="F14" s="3">
        <f t="shared" si="2"/>
        <v>11.207333333333333</v>
      </c>
      <c r="G14" s="3">
        <f t="shared" si="3"/>
        <v>5.2835898150152909</v>
      </c>
      <c r="H14" s="17" t="s">
        <v>56</v>
      </c>
      <c r="I14" s="17"/>
      <c r="J14" s="2"/>
      <c r="K14" s="2"/>
      <c r="L14" s="2"/>
      <c r="M14" s="2"/>
    </row>
    <row r="15" spans="1:13" x14ac:dyDescent="0.25">
      <c r="B15" s="8" t="s">
        <v>32</v>
      </c>
      <c r="C15" s="3">
        <v>48.12</v>
      </c>
      <c r="D15" s="3">
        <v>40.04</v>
      </c>
      <c r="E15" s="3">
        <v>41.93</v>
      </c>
      <c r="F15" s="3">
        <f t="shared" si="2"/>
        <v>43.363333333333337</v>
      </c>
      <c r="G15" s="3">
        <f t="shared" si="3"/>
        <v>4.2263972048700449</v>
      </c>
      <c r="I15" s="14"/>
      <c r="J15" s="2"/>
      <c r="K15" s="2"/>
      <c r="L15" s="2"/>
      <c r="M15" s="2"/>
    </row>
    <row r="16" spans="1:13" x14ac:dyDescent="0.25">
      <c r="A16" s="8"/>
      <c r="B16" s="8"/>
      <c r="C16" s="8"/>
      <c r="D16" s="8"/>
      <c r="E16" s="8"/>
      <c r="F16" s="8"/>
      <c r="G16" s="8"/>
      <c r="I16" s="2"/>
      <c r="J16" s="2"/>
      <c r="K16" s="2"/>
      <c r="L16" s="2"/>
      <c r="M16" s="2"/>
    </row>
    <row r="17" spans="1:13" x14ac:dyDescent="0.25">
      <c r="A17" s="6" t="s">
        <v>69</v>
      </c>
      <c r="B17" s="6"/>
      <c r="C17" s="49" t="s">
        <v>79</v>
      </c>
      <c r="D17" s="49"/>
      <c r="E17" s="49"/>
      <c r="F17" s="49" t="s">
        <v>2</v>
      </c>
      <c r="G17" s="49"/>
      <c r="H17" s="3"/>
      <c r="I17" s="2"/>
      <c r="J17" s="2"/>
      <c r="K17" s="2"/>
      <c r="L17" s="2"/>
      <c r="M17" s="2"/>
    </row>
    <row r="18" spans="1:13" x14ac:dyDescent="0.25">
      <c r="A18" s="8"/>
      <c r="B18" s="8" t="s">
        <v>31</v>
      </c>
      <c r="C18" s="8" t="s">
        <v>5</v>
      </c>
      <c r="D18" s="8" t="s">
        <v>6</v>
      </c>
      <c r="E18" s="8" t="s">
        <v>7</v>
      </c>
      <c r="F18" s="8" t="s">
        <v>3</v>
      </c>
      <c r="G18" s="8" t="s">
        <v>4</v>
      </c>
      <c r="H18" s="8" t="s">
        <v>55</v>
      </c>
      <c r="I18" s="2"/>
      <c r="J18" s="2"/>
      <c r="K18" s="2"/>
      <c r="L18" s="2"/>
      <c r="M18" s="2"/>
    </row>
    <row r="19" spans="1:13" x14ac:dyDescent="0.25">
      <c r="A19" s="7"/>
      <c r="B19" s="21" t="s">
        <v>75</v>
      </c>
      <c r="C19" s="3">
        <v>172</v>
      </c>
      <c r="D19" s="3">
        <v>219.1</v>
      </c>
      <c r="E19" s="3">
        <v>195.6</v>
      </c>
      <c r="F19" s="3">
        <f>AVERAGE(C19:E19)</f>
        <v>195.56666666666669</v>
      </c>
      <c r="G19" s="3">
        <f>STDEV(C19:E19)</f>
        <v>23.55001769284544</v>
      </c>
      <c r="H19" s="12">
        <v>0.71450000000000002</v>
      </c>
      <c r="I19" s="2"/>
      <c r="J19" s="2"/>
      <c r="K19" s="2"/>
      <c r="L19" s="2"/>
      <c r="M19" s="2"/>
    </row>
    <row r="20" spans="1:13" x14ac:dyDescent="0.25">
      <c r="A20" s="7"/>
      <c r="B20" s="8" t="s">
        <v>76</v>
      </c>
      <c r="C20" s="3">
        <v>129.80000000000001</v>
      </c>
      <c r="D20" s="3">
        <v>135.6</v>
      </c>
      <c r="E20" s="3">
        <v>128.5</v>
      </c>
      <c r="F20" s="3">
        <f t="shared" ref="F20:F22" si="4">AVERAGE(C20:E20)</f>
        <v>131.29999999999998</v>
      </c>
      <c r="G20" s="3">
        <f t="shared" ref="G20:G22" si="5">STDEV(C20:E20)</f>
        <v>3.7802116342871543</v>
      </c>
      <c r="H20" s="12">
        <v>4.19E-2</v>
      </c>
      <c r="I20" s="2"/>
      <c r="J20" s="2"/>
      <c r="K20" s="2"/>
      <c r="L20" s="2"/>
      <c r="M20" s="2"/>
    </row>
    <row r="21" spans="1:13" x14ac:dyDescent="0.25">
      <c r="A21" s="7"/>
      <c r="B21" s="8" t="s">
        <v>196</v>
      </c>
      <c r="C21" s="3">
        <v>129.69999999999999</v>
      </c>
      <c r="D21" s="3">
        <v>147.19999999999999</v>
      </c>
      <c r="E21" s="3">
        <v>120.5</v>
      </c>
      <c r="F21" s="3">
        <f t="shared" si="4"/>
        <v>132.46666666666667</v>
      </c>
      <c r="G21" s="3">
        <f t="shared" si="5"/>
        <v>13.563308347646352</v>
      </c>
      <c r="H21" s="12">
        <v>4.6899999999999997E-2</v>
      </c>
      <c r="J21" s="2"/>
      <c r="K21" s="2"/>
      <c r="L21" s="2"/>
      <c r="M21" s="2"/>
    </row>
    <row r="22" spans="1:13" x14ac:dyDescent="0.25">
      <c r="B22" s="8" t="s">
        <v>32</v>
      </c>
      <c r="C22" s="3">
        <v>164.6</v>
      </c>
      <c r="D22" s="3">
        <v>206.3</v>
      </c>
      <c r="E22" s="3">
        <v>168.8</v>
      </c>
      <c r="F22" s="3">
        <f t="shared" si="4"/>
        <v>179.9</v>
      </c>
      <c r="G22" s="3">
        <f t="shared" si="5"/>
        <v>22.959311836376919</v>
      </c>
      <c r="I22" s="2"/>
      <c r="J22" s="2"/>
      <c r="K22" s="2"/>
      <c r="L22" s="2"/>
      <c r="M22" s="2"/>
    </row>
    <row r="23" spans="1:13" x14ac:dyDescent="0.25">
      <c r="A23" s="8"/>
      <c r="B23" s="8"/>
      <c r="C23" s="8"/>
      <c r="D23" s="8"/>
      <c r="E23" s="8"/>
      <c r="F23" s="8"/>
      <c r="G23" s="8"/>
      <c r="H23" s="8"/>
      <c r="I23" s="2"/>
      <c r="J23" s="2"/>
      <c r="K23" s="2"/>
      <c r="L23" s="2"/>
      <c r="M23" s="2"/>
    </row>
    <row r="24" spans="1:13" x14ac:dyDescent="0.25">
      <c r="A24" s="6" t="s">
        <v>70</v>
      </c>
      <c r="B24" s="6"/>
      <c r="C24" s="49" t="s">
        <v>94</v>
      </c>
      <c r="D24" s="49"/>
      <c r="E24" s="49"/>
      <c r="F24" s="49" t="s">
        <v>2</v>
      </c>
      <c r="G24" s="49"/>
      <c r="H24" s="3"/>
      <c r="J24" s="2"/>
      <c r="K24" s="2"/>
      <c r="L24" s="2"/>
      <c r="M24" s="2"/>
    </row>
    <row r="25" spans="1:13" x14ac:dyDescent="0.25">
      <c r="A25" s="8"/>
      <c r="B25" s="8" t="s">
        <v>31</v>
      </c>
      <c r="C25" s="8" t="s">
        <v>5</v>
      </c>
      <c r="D25" s="8" t="s">
        <v>6</v>
      </c>
      <c r="E25" s="8" t="s">
        <v>7</v>
      </c>
      <c r="F25" s="8" t="s">
        <v>3</v>
      </c>
      <c r="G25" s="8" t="s">
        <v>4</v>
      </c>
      <c r="H25" s="8" t="s">
        <v>55</v>
      </c>
      <c r="I25" s="2"/>
      <c r="J25" s="2"/>
      <c r="K25" s="2"/>
    </row>
    <row r="26" spans="1:13" x14ac:dyDescent="0.25">
      <c r="A26" s="7"/>
      <c r="B26" s="21" t="s">
        <v>75</v>
      </c>
      <c r="C26" s="3">
        <v>144</v>
      </c>
      <c r="D26" s="3">
        <v>145</v>
      </c>
      <c r="E26" s="3">
        <v>145</v>
      </c>
      <c r="F26" s="3">
        <f>AVERAGE(C26:E26)</f>
        <v>144.66666666666666</v>
      </c>
      <c r="G26" s="3">
        <f>STDEV(C26:E26)</f>
        <v>0.57735026918962584</v>
      </c>
      <c r="H26" s="12">
        <v>9.11E-2</v>
      </c>
      <c r="I26" s="2"/>
      <c r="J26" s="2"/>
      <c r="K26" s="2"/>
      <c r="L26" s="2"/>
    </row>
    <row r="27" spans="1:13" x14ac:dyDescent="0.25">
      <c r="A27" s="7"/>
      <c r="B27" s="8" t="s">
        <v>76</v>
      </c>
      <c r="C27" s="3">
        <v>140</v>
      </c>
      <c r="D27" s="3">
        <v>140</v>
      </c>
      <c r="E27" s="3">
        <v>142</v>
      </c>
      <c r="F27" s="3">
        <f t="shared" ref="F27:F29" si="6">AVERAGE(C27:E27)</f>
        <v>140.66666666666666</v>
      </c>
      <c r="G27" s="3">
        <f t="shared" ref="G27:G29" si="7">STDEV(C27:E27)</f>
        <v>1.1547005383792515</v>
      </c>
      <c r="H27" s="12">
        <v>8.9999999999999998E-4</v>
      </c>
      <c r="I27" s="2"/>
      <c r="J27" s="2"/>
      <c r="K27" s="2"/>
      <c r="L27" s="2"/>
    </row>
    <row r="28" spans="1:13" x14ac:dyDescent="0.25">
      <c r="A28" s="7"/>
      <c r="B28" s="8" t="s">
        <v>196</v>
      </c>
      <c r="C28" s="3">
        <v>140</v>
      </c>
      <c r="D28" s="3">
        <v>141</v>
      </c>
      <c r="E28" s="3">
        <v>142</v>
      </c>
      <c r="F28" s="3">
        <f t="shared" si="6"/>
        <v>141</v>
      </c>
      <c r="G28" s="3">
        <f t="shared" si="7"/>
        <v>1</v>
      </c>
      <c r="H28" s="12">
        <v>1.1999999999999999E-3</v>
      </c>
      <c r="I28" s="2"/>
      <c r="J28" s="2"/>
      <c r="K28" s="2"/>
      <c r="L28" s="2"/>
    </row>
    <row r="29" spans="1:13" x14ac:dyDescent="0.25">
      <c r="B29" s="8" t="s">
        <v>32</v>
      </c>
      <c r="C29" s="3">
        <v>150</v>
      </c>
      <c r="D29" s="3">
        <v>146</v>
      </c>
      <c r="E29" s="3">
        <v>147</v>
      </c>
      <c r="F29" s="3">
        <f t="shared" si="6"/>
        <v>147.66666666666666</v>
      </c>
      <c r="G29" s="3">
        <f t="shared" si="7"/>
        <v>2.0816659994661331</v>
      </c>
      <c r="J29" s="2"/>
      <c r="K29" s="2"/>
      <c r="L29" s="2"/>
    </row>
    <row r="30" spans="1:13" x14ac:dyDescent="0.25">
      <c r="A30" s="8"/>
      <c r="B30" s="8"/>
      <c r="C30" s="8"/>
      <c r="D30" s="8"/>
      <c r="E30" s="8"/>
      <c r="F30" s="8"/>
      <c r="G30" s="8"/>
      <c r="H30" s="8"/>
    </row>
    <row r="31" spans="1:13" x14ac:dyDescent="0.25">
      <c r="A31" s="6" t="s">
        <v>71</v>
      </c>
      <c r="B31" s="6"/>
      <c r="C31" s="49" t="s">
        <v>80</v>
      </c>
      <c r="D31" s="49"/>
      <c r="E31" s="49"/>
      <c r="F31" s="49" t="s">
        <v>2</v>
      </c>
      <c r="G31" s="49"/>
      <c r="H31" s="3"/>
      <c r="J31" s="2"/>
    </row>
    <row r="32" spans="1:13" x14ac:dyDescent="0.25">
      <c r="A32" s="8"/>
      <c r="B32" s="8" t="s">
        <v>31</v>
      </c>
      <c r="C32" s="8" t="s">
        <v>5</v>
      </c>
      <c r="D32" s="8" t="s">
        <v>6</v>
      </c>
      <c r="E32" s="8" t="s">
        <v>7</v>
      </c>
      <c r="F32" s="8" t="s">
        <v>3</v>
      </c>
      <c r="G32" s="8" t="s">
        <v>4</v>
      </c>
      <c r="H32" s="8" t="s">
        <v>55</v>
      </c>
      <c r="J32" s="2"/>
      <c r="K32" s="2"/>
      <c r="L32" s="2"/>
    </row>
    <row r="33" spans="1:14" ht="13.8" customHeight="1" x14ac:dyDescent="0.25">
      <c r="A33" s="7"/>
      <c r="B33" s="21" t="s">
        <v>75</v>
      </c>
      <c r="C33" s="3">
        <v>85</v>
      </c>
      <c r="D33" s="3">
        <v>90</v>
      </c>
      <c r="E33" s="3">
        <v>82</v>
      </c>
      <c r="F33" s="3">
        <f>AVERAGE(C33:E33)</f>
        <v>85.666666666666671</v>
      </c>
      <c r="G33" s="3">
        <f>STDEV(C33:E33)</f>
        <v>4.0414518843273806</v>
      </c>
      <c r="H33" s="12">
        <v>0.2555</v>
      </c>
      <c r="J33" s="2"/>
      <c r="K33" s="2"/>
      <c r="L33" s="2"/>
    </row>
    <row r="34" spans="1:14" x14ac:dyDescent="0.25">
      <c r="A34" s="7"/>
      <c r="B34" s="8" t="s">
        <v>76</v>
      </c>
      <c r="C34" s="3">
        <v>72</v>
      </c>
      <c r="D34" s="3">
        <v>64</v>
      </c>
      <c r="E34" s="3">
        <v>71</v>
      </c>
      <c r="F34" s="3">
        <f t="shared" ref="F34:F36" si="8">AVERAGE(C34:E34)</f>
        <v>69</v>
      </c>
      <c r="G34" s="3">
        <f t="shared" ref="G34:G36" si="9">STDEV(C34:E34)</f>
        <v>4.358898943540674</v>
      </c>
      <c r="H34" s="12">
        <v>5.0000000000000001E-4</v>
      </c>
      <c r="I34" s="2"/>
      <c r="J34" s="2"/>
      <c r="K34" s="2"/>
      <c r="L34" s="2"/>
    </row>
    <row r="35" spans="1:14" x14ac:dyDescent="0.25">
      <c r="A35" s="7"/>
      <c r="B35" s="8" t="s">
        <v>196</v>
      </c>
      <c r="C35" s="3">
        <v>81</v>
      </c>
      <c r="D35" s="3">
        <v>80</v>
      </c>
      <c r="E35" s="3">
        <v>84</v>
      </c>
      <c r="F35" s="3">
        <f t="shared" si="8"/>
        <v>81.666666666666671</v>
      </c>
      <c r="G35" s="3">
        <f t="shared" si="9"/>
        <v>2.0816659994661331</v>
      </c>
      <c r="H35" s="12">
        <v>4.7399999999999998E-2</v>
      </c>
      <c r="I35" s="2"/>
      <c r="J35" s="2"/>
      <c r="K35" s="2"/>
      <c r="L35" s="2"/>
    </row>
    <row r="36" spans="1:14" x14ac:dyDescent="0.25">
      <c r="B36" s="8" t="s">
        <v>32</v>
      </c>
      <c r="C36" s="3">
        <v>93</v>
      </c>
      <c r="D36" s="3">
        <v>87</v>
      </c>
      <c r="E36" s="3">
        <v>97</v>
      </c>
      <c r="F36" s="3">
        <f t="shared" si="8"/>
        <v>92.333333333333329</v>
      </c>
      <c r="G36" s="3">
        <f t="shared" si="9"/>
        <v>5.0332229568471663</v>
      </c>
      <c r="I36" s="2"/>
      <c r="J36" s="2"/>
      <c r="K36" s="2"/>
      <c r="L36" s="2"/>
    </row>
    <row r="37" spans="1:14" x14ac:dyDescent="0.25">
      <c r="A37" s="8"/>
      <c r="B37" s="8"/>
      <c r="C37" s="8"/>
      <c r="D37" s="8"/>
      <c r="E37" s="8"/>
      <c r="F37" s="8"/>
      <c r="G37" s="8"/>
      <c r="H37" s="8"/>
      <c r="I37" s="2"/>
      <c r="J37" s="2"/>
      <c r="K37" s="2"/>
    </row>
    <row r="38" spans="1:14" x14ac:dyDescent="0.25">
      <c r="A38" s="6" t="s">
        <v>73</v>
      </c>
      <c r="B38" s="6"/>
      <c r="C38" s="49" t="s">
        <v>81</v>
      </c>
      <c r="D38" s="49"/>
      <c r="E38" s="49"/>
      <c r="F38" s="49" t="s">
        <v>2</v>
      </c>
      <c r="G38" s="49"/>
      <c r="H38" s="3"/>
      <c r="I38" s="2"/>
      <c r="J38" s="2"/>
      <c r="K38" s="2"/>
      <c r="L38" s="2"/>
    </row>
    <row r="39" spans="1:14" x14ac:dyDescent="0.25">
      <c r="A39" s="8"/>
      <c r="B39" s="8" t="s">
        <v>31</v>
      </c>
      <c r="C39" s="8" t="s">
        <v>5</v>
      </c>
      <c r="D39" s="8" t="s">
        <v>6</v>
      </c>
      <c r="E39" s="8" t="s">
        <v>7</v>
      </c>
      <c r="F39" s="8" t="s">
        <v>3</v>
      </c>
      <c r="G39" s="8" t="s">
        <v>4</v>
      </c>
      <c r="H39" s="8" t="s">
        <v>55</v>
      </c>
      <c r="I39" s="2"/>
      <c r="J39" s="2"/>
      <c r="K39" s="2"/>
      <c r="L39" s="2"/>
    </row>
    <row r="40" spans="1:14" x14ac:dyDescent="0.25">
      <c r="A40" s="7"/>
      <c r="B40" s="21" t="s">
        <v>75</v>
      </c>
      <c r="C40" s="3">
        <v>1</v>
      </c>
      <c r="D40" s="3">
        <v>1</v>
      </c>
      <c r="E40" s="3">
        <v>1</v>
      </c>
      <c r="F40" s="3">
        <f>AVERAGE(C40:E40)</f>
        <v>1</v>
      </c>
      <c r="G40" s="3">
        <f>STDEV(C40:E40)</f>
        <v>0</v>
      </c>
      <c r="H40" s="12">
        <v>0.150113</v>
      </c>
      <c r="I40" s="2"/>
      <c r="J40" s="2"/>
      <c r="K40" s="2"/>
      <c r="L40" s="2"/>
      <c r="M40" s="2"/>
    </row>
    <row r="41" spans="1:14" x14ac:dyDescent="0.25">
      <c r="A41" s="7"/>
      <c r="B41" s="8" t="s">
        <v>76</v>
      </c>
      <c r="C41" s="3">
        <v>0.73355000000000004</v>
      </c>
      <c r="D41" s="3">
        <v>0.78469</v>
      </c>
      <c r="E41" s="3">
        <v>0.46228999999999998</v>
      </c>
      <c r="F41" s="3">
        <f t="shared" ref="F41:F43" si="10">AVERAGE(C41:E41)</f>
        <v>0.66017666666666663</v>
      </c>
      <c r="G41" s="3">
        <f t="shared" ref="G41:G43" si="11">STDEV(C41:E41)</f>
        <v>0.17327196695753608</v>
      </c>
      <c r="H41" s="12">
        <v>1.2311000000000001E-2</v>
      </c>
      <c r="I41" s="2"/>
      <c r="J41" s="2"/>
      <c r="K41" s="2"/>
      <c r="L41" s="2"/>
      <c r="M41" s="2"/>
    </row>
    <row r="42" spans="1:14" x14ac:dyDescent="0.25">
      <c r="A42" s="7"/>
      <c r="B42" s="8" t="s">
        <v>196</v>
      </c>
      <c r="C42" s="3">
        <v>0.62183999999999995</v>
      </c>
      <c r="D42" s="3">
        <v>0.81084999999999996</v>
      </c>
      <c r="E42" s="3">
        <v>0.46910000000000002</v>
      </c>
      <c r="F42" s="3">
        <f t="shared" si="10"/>
        <v>0.63392999999999999</v>
      </c>
      <c r="G42" s="3">
        <f t="shared" si="11"/>
        <v>0.17119547803607374</v>
      </c>
      <c r="H42" s="12">
        <v>1.0259000000000001E-2</v>
      </c>
      <c r="I42" s="2"/>
      <c r="J42" s="2"/>
      <c r="K42" s="2"/>
      <c r="L42" s="2"/>
      <c r="M42" s="2"/>
    </row>
    <row r="43" spans="1:14" x14ac:dyDescent="0.25">
      <c r="B43" s="8" t="s">
        <v>32</v>
      </c>
      <c r="C43" s="3">
        <v>1.0263199999999999</v>
      </c>
      <c r="D43" s="3">
        <v>1.7917000000000001</v>
      </c>
      <c r="E43" s="3">
        <v>1.54739</v>
      </c>
      <c r="F43" s="3">
        <f t="shared" si="10"/>
        <v>1.4551366666666665</v>
      </c>
      <c r="G43" s="3">
        <f t="shared" si="11"/>
        <v>0.39094071703179462</v>
      </c>
      <c r="J43" s="2"/>
      <c r="K43" s="2"/>
      <c r="L43" s="2"/>
      <c r="M43" s="2"/>
      <c r="N43" s="2"/>
    </row>
    <row r="44" spans="1:14" x14ac:dyDescent="0.25">
      <c r="A44" s="8"/>
      <c r="B44" s="8"/>
      <c r="C44" s="8"/>
      <c r="D44" s="8"/>
      <c r="E44" s="8"/>
      <c r="F44" s="8"/>
      <c r="G44" s="8"/>
      <c r="H44" s="8"/>
      <c r="J44" s="2"/>
      <c r="K44" s="2"/>
      <c r="L44" s="2"/>
      <c r="M44" s="2"/>
      <c r="N44" s="2"/>
    </row>
    <row r="45" spans="1:14" x14ac:dyDescent="0.25">
      <c r="A45" s="6" t="s">
        <v>74</v>
      </c>
      <c r="B45" s="6"/>
      <c r="C45" s="49" t="s">
        <v>82</v>
      </c>
      <c r="D45" s="49"/>
      <c r="E45" s="49"/>
      <c r="F45" s="49" t="s">
        <v>2</v>
      </c>
      <c r="G45" s="49"/>
      <c r="H45" s="3"/>
      <c r="L45" s="2"/>
      <c r="M45" s="2"/>
      <c r="N45" s="2"/>
    </row>
    <row r="46" spans="1:14" x14ac:dyDescent="0.25">
      <c r="A46" s="8"/>
      <c r="B46" s="8" t="s">
        <v>31</v>
      </c>
      <c r="C46" s="8" t="s">
        <v>5</v>
      </c>
      <c r="D46" s="8" t="s">
        <v>6</v>
      </c>
      <c r="E46" s="8" t="s">
        <v>7</v>
      </c>
      <c r="F46" s="8" t="s">
        <v>3</v>
      </c>
      <c r="G46" s="8" t="s">
        <v>4</v>
      </c>
      <c r="H46" s="8" t="s">
        <v>55</v>
      </c>
      <c r="I46" s="2"/>
      <c r="J46" s="2"/>
      <c r="K46" s="2"/>
      <c r="L46" s="2"/>
      <c r="M46" s="2"/>
      <c r="N46" s="2"/>
    </row>
    <row r="47" spans="1:14" x14ac:dyDescent="0.25">
      <c r="A47" s="7"/>
      <c r="B47" s="21" t="s">
        <v>75</v>
      </c>
      <c r="C47" s="3">
        <v>1</v>
      </c>
      <c r="D47" s="3">
        <v>1</v>
      </c>
      <c r="E47" s="3">
        <v>1</v>
      </c>
      <c r="F47" s="3">
        <f>AVERAGE(C47:E47)</f>
        <v>1</v>
      </c>
      <c r="G47" s="3">
        <f>STDEV(C47:E47)</f>
        <v>0</v>
      </c>
      <c r="H47" s="12">
        <v>0.456619</v>
      </c>
      <c r="I47" s="2"/>
      <c r="J47" s="2"/>
      <c r="K47" s="2"/>
      <c r="L47" s="2"/>
      <c r="M47" s="2"/>
      <c r="N47" s="2"/>
    </row>
    <row r="48" spans="1:14" x14ac:dyDescent="0.25">
      <c r="A48" s="7"/>
      <c r="B48" s="8" t="s">
        <v>76</v>
      </c>
      <c r="C48" s="3">
        <v>0.71360000000000001</v>
      </c>
      <c r="D48" s="3">
        <v>0.46600000000000003</v>
      </c>
      <c r="E48" s="3">
        <v>0.29544999999999999</v>
      </c>
      <c r="F48" s="3">
        <f t="shared" ref="F48:F50" si="12">AVERAGE(C48:E48)</f>
        <v>0.49168333333333331</v>
      </c>
      <c r="G48" s="3">
        <f t="shared" ref="G48:G50" si="13">STDEV(C48:E48)</f>
        <v>0.21025479978667158</v>
      </c>
      <c r="H48" s="12">
        <v>5.0600000000000005E-4</v>
      </c>
      <c r="I48" s="2"/>
      <c r="J48" s="2"/>
      <c r="K48" s="2"/>
      <c r="L48" s="2"/>
    </row>
    <row r="49" spans="1:12" x14ac:dyDescent="0.25">
      <c r="A49" s="7"/>
      <c r="B49" s="8" t="s">
        <v>196</v>
      </c>
      <c r="C49" s="3">
        <v>0.75851000000000002</v>
      </c>
      <c r="D49" s="3">
        <v>0.66074999999999995</v>
      </c>
      <c r="E49" s="3">
        <v>0.78578000000000003</v>
      </c>
      <c r="F49" s="3">
        <f t="shared" si="12"/>
        <v>0.7350133333333333</v>
      </c>
      <c r="G49" s="3">
        <f t="shared" si="13"/>
        <v>6.5743404485418447E-2</v>
      </c>
      <c r="H49" s="12">
        <v>9.8659999999999998E-3</v>
      </c>
      <c r="I49" s="2"/>
      <c r="J49" s="2"/>
      <c r="K49" s="2"/>
      <c r="L49" s="2"/>
    </row>
    <row r="50" spans="1:12" x14ac:dyDescent="0.25">
      <c r="B50" s="8" t="s">
        <v>32</v>
      </c>
      <c r="C50" s="3">
        <v>1.09002</v>
      </c>
      <c r="D50" s="3">
        <v>1.13679</v>
      </c>
      <c r="E50" s="3">
        <v>1.20425</v>
      </c>
      <c r="F50" s="3">
        <f t="shared" si="12"/>
        <v>1.1436866666666667</v>
      </c>
      <c r="G50" s="3">
        <f t="shared" si="13"/>
        <v>5.7426441935168999E-2</v>
      </c>
      <c r="I50" s="2"/>
      <c r="J50" s="2"/>
      <c r="K50" s="2"/>
      <c r="L50" s="2"/>
    </row>
    <row r="51" spans="1:12" x14ac:dyDescent="0.25">
      <c r="A51" s="8"/>
      <c r="B51" s="8"/>
      <c r="C51" s="8"/>
      <c r="D51" s="8"/>
      <c r="E51" s="8"/>
      <c r="F51" s="8"/>
      <c r="G51" s="8"/>
      <c r="H51" s="8"/>
    </row>
    <row r="52" spans="1:12" x14ac:dyDescent="0.25">
      <c r="A52" s="6" t="s">
        <v>72</v>
      </c>
      <c r="B52" s="6"/>
      <c r="C52" s="49" t="s">
        <v>63</v>
      </c>
      <c r="D52" s="49"/>
      <c r="E52" s="49"/>
      <c r="F52" s="49" t="s">
        <v>2</v>
      </c>
      <c r="G52" s="49"/>
      <c r="H52" s="3"/>
    </row>
    <row r="53" spans="1:12" x14ac:dyDescent="0.25">
      <c r="A53" s="8"/>
      <c r="B53" s="8" t="s">
        <v>31</v>
      </c>
      <c r="C53" s="8" t="s">
        <v>5</v>
      </c>
      <c r="D53" s="8" t="s">
        <v>6</v>
      </c>
      <c r="E53" s="8" t="s">
        <v>7</v>
      </c>
      <c r="F53" s="8" t="s">
        <v>3</v>
      </c>
      <c r="G53" s="8" t="s">
        <v>4</v>
      </c>
      <c r="H53" s="8" t="s">
        <v>55</v>
      </c>
    </row>
    <row r="54" spans="1:12" x14ac:dyDescent="0.25">
      <c r="A54" s="7"/>
      <c r="B54" s="21" t="s">
        <v>75</v>
      </c>
      <c r="C54" s="4">
        <v>2.78</v>
      </c>
      <c r="D54" s="4">
        <v>2.52</v>
      </c>
      <c r="E54" s="4">
        <v>3.09</v>
      </c>
      <c r="F54" s="4">
        <f>AVERAGE(C54:E54)</f>
        <v>2.7966666666666669</v>
      </c>
      <c r="G54" s="4">
        <f>STDEV(C54:E54)</f>
        <v>0.28536526301099313</v>
      </c>
      <c r="H54" s="12">
        <v>5.9999999999999995E-4</v>
      </c>
    </row>
    <row r="55" spans="1:12" x14ac:dyDescent="0.25">
      <c r="A55" s="7"/>
      <c r="B55" s="8" t="s">
        <v>76</v>
      </c>
      <c r="C55" s="4">
        <v>0.65</v>
      </c>
      <c r="D55" s="4">
        <v>0.57999999999999996</v>
      </c>
      <c r="E55" s="4">
        <v>0.72</v>
      </c>
      <c r="F55" s="4">
        <f t="shared" ref="F55:F57" si="14">AVERAGE(C55:E55)</f>
        <v>0.65</v>
      </c>
      <c r="G55" s="4">
        <f t="shared" ref="G55:G57" si="15">STDEV(C55:E55)</f>
        <v>7.0000000000000007E-2</v>
      </c>
      <c r="H55" s="12">
        <v>2.9999999999999997E-4</v>
      </c>
    </row>
    <row r="56" spans="1:12" x14ac:dyDescent="0.25">
      <c r="A56" s="7"/>
      <c r="B56" s="8" t="s">
        <v>196</v>
      </c>
      <c r="C56" s="4">
        <v>0.7</v>
      </c>
      <c r="D56" s="4">
        <v>0.63</v>
      </c>
      <c r="E56" s="4">
        <v>0.56999999999999995</v>
      </c>
      <c r="F56" s="4">
        <f t="shared" si="14"/>
        <v>0.6333333333333333</v>
      </c>
      <c r="G56" s="4">
        <f t="shared" si="15"/>
        <v>6.5064070986477124E-2</v>
      </c>
      <c r="H56" s="12">
        <v>2.9999999999999997E-4</v>
      </c>
    </row>
    <row r="57" spans="1:12" x14ac:dyDescent="0.25">
      <c r="B57" s="8" t="s">
        <v>32</v>
      </c>
      <c r="C57" s="4">
        <v>1.76</v>
      </c>
      <c r="D57" s="4">
        <v>1.56</v>
      </c>
      <c r="E57" s="4">
        <v>1.99</v>
      </c>
      <c r="F57" s="4">
        <f t="shared" si="14"/>
        <v>1.7700000000000002</v>
      </c>
      <c r="G57" s="4">
        <f t="shared" si="15"/>
        <v>0.2151743479135001</v>
      </c>
    </row>
    <row r="58" spans="1:12" x14ac:dyDescent="0.25">
      <c r="A58" s="8"/>
      <c r="B58" s="8"/>
      <c r="C58" s="8"/>
      <c r="D58" s="8"/>
      <c r="E58" s="8"/>
      <c r="F58" s="8"/>
      <c r="G58" s="8"/>
    </row>
    <row r="59" spans="1:12" x14ac:dyDescent="0.25">
      <c r="A59" s="7"/>
      <c r="B59" s="7"/>
      <c r="C59" s="2"/>
      <c r="D59" s="2"/>
      <c r="E59" s="2"/>
      <c r="F59" s="3"/>
      <c r="G59" s="3"/>
    </row>
    <row r="60" spans="1:12" x14ac:dyDescent="0.25">
      <c r="A60" s="7"/>
      <c r="B60" s="23" t="s">
        <v>98</v>
      </c>
      <c r="C60" s="2"/>
      <c r="D60" s="2"/>
      <c r="E60" s="2"/>
      <c r="F60" s="2"/>
      <c r="G60" s="3"/>
      <c r="H60" s="2"/>
      <c r="I60" s="2"/>
      <c r="J60" s="2"/>
      <c r="K60" s="2"/>
    </row>
    <row r="61" spans="1:12" x14ac:dyDescent="0.25">
      <c r="A61" s="7"/>
      <c r="B61" s="23" t="s">
        <v>99</v>
      </c>
      <c r="C61" s="2"/>
      <c r="D61" s="2"/>
      <c r="E61" s="2"/>
      <c r="F61" s="2"/>
      <c r="G61" s="3"/>
      <c r="H61" s="2"/>
      <c r="I61" s="2"/>
      <c r="J61" s="2"/>
      <c r="K61" s="2"/>
    </row>
    <row r="62" spans="1:12" x14ac:dyDescent="0.25">
      <c r="B62" s="8"/>
      <c r="C62" s="2"/>
      <c r="D62" s="2"/>
      <c r="E62" s="2"/>
      <c r="F62" s="2"/>
      <c r="G62" s="3"/>
      <c r="H62" s="2"/>
      <c r="I62" s="2"/>
      <c r="J62" s="2"/>
      <c r="K62" s="2"/>
    </row>
  </sheetData>
  <mergeCells count="17">
    <mergeCell ref="C38:E38"/>
    <mergeCell ref="F38:G38"/>
    <mergeCell ref="C45:E45"/>
    <mergeCell ref="F45:G45"/>
    <mergeCell ref="C52:E52"/>
    <mergeCell ref="F52:G52"/>
    <mergeCell ref="J3:K3"/>
    <mergeCell ref="C17:E17"/>
    <mergeCell ref="F17:G17"/>
    <mergeCell ref="C24:E24"/>
    <mergeCell ref="F24:G24"/>
    <mergeCell ref="K10:L10"/>
    <mergeCell ref="C31:E31"/>
    <mergeCell ref="F31:G31"/>
    <mergeCell ref="C3:E3"/>
    <mergeCell ref="C10:E10"/>
    <mergeCell ref="F10:G10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6BFB-EF95-4853-BA29-FDE70527D95C}">
  <dimension ref="A3"/>
  <sheetViews>
    <sheetView workbookViewId="0">
      <selection activeCell="T13" sqref="T13"/>
    </sheetView>
  </sheetViews>
  <sheetFormatPr defaultRowHeight="13.8" x14ac:dyDescent="0.25"/>
  <sheetData>
    <row r="3" spans="1:1" x14ac:dyDescent="0.25">
      <c r="A3" s="6" t="s">
        <v>184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973A-1E06-43E5-B1F3-9B9769A7648F}">
  <dimension ref="A2:O77"/>
  <sheetViews>
    <sheetView topLeftCell="A13" zoomScale="130" zoomScaleNormal="130" workbookViewId="0">
      <selection activeCell="C36" sqref="C36:G39"/>
    </sheetView>
  </sheetViews>
  <sheetFormatPr defaultRowHeight="13.8" x14ac:dyDescent="0.25"/>
  <cols>
    <col min="1" max="1" width="16.33203125" customWidth="1"/>
    <col min="2" max="2" width="22.6640625" customWidth="1"/>
    <col min="3" max="5" width="15.77734375" customWidth="1"/>
    <col min="6" max="6" width="11.5546875" customWidth="1"/>
    <col min="7" max="10" width="13.44140625" bestFit="1" customWidth="1"/>
    <col min="13" max="13" width="10.109375" bestFit="1" customWidth="1"/>
  </cols>
  <sheetData>
    <row r="2" spans="1:13" x14ac:dyDescent="0.25">
      <c r="B2" s="6"/>
    </row>
    <row r="3" spans="1:13" x14ac:dyDescent="0.25">
      <c r="A3" s="6" t="s">
        <v>84</v>
      </c>
      <c r="B3" s="6"/>
      <c r="C3" s="49" t="s">
        <v>54</v>
      </c>
      <c r="D3" s="49"/>
      <c r="E3" s="49"/>
      <c r="F3" s="49" t="s">
        <v>2</v>
      </c>
      <c r="G3" s="49"/>
      <c r="H3" s="2"/>
      <c r="J3" s="2"/>
      <c r="K3" s="2"/>
      <c r="L3" s="2"/>
      <c r="M3" s="2"/>
    </row>
    <row r="4" spans="1:13" x14ac:dyDescent="0.25">
      <c r="A4" s="8"/>
      <c r="B4" s="8" t="s">
        <v>31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4</v>
      </c>
      <c r="H4" s="8" t="s">
        <v>55</v>
      </c>
      <c r="I4" s="8"/>
      <c r="J4" s="2"/>
      <c r="K4" s="2"/>
      <c r="L4" s="2"/>
      <c r="M4" s="2"/>
    </row>
    <row r="5" spans="1:13" x14ac:dyDescent="0.25">
      <c r="A5" s="7"/>
      <c r="B5" s="21" t="s">
        <v>1</v>
      </c>
      <c r="C5" s="3">
        <v>51.5</v>
      </c>
      <c r="D5" s="3">
        <v>45.5</v>
      </c>
      <c r="E5" s="3">
        <v>43.6</v>
      </c>
      <c r="F5" s="3">
        <f>AVERAGE(C5:E5)</f>
        <v>46.866666666666667</v>
      </c>
      <c r="G5" s="3">
        <f>STDEV(C5:E5)</f>
        <v>4.1235098318463272</v>
      </c>
      <c r="H5" s="17" t="s">
        <v>56</v>
      </c>
      <c r="I5" s="2"/>
      <c r="J5" s="2"/>
      <c r="K5" s="2"/>
      <c r="L5" s="2"/>
      <c r="M5" s="2"/>
    </row>
    <row r="6" spans="1:13" x14ac:dyDescent="0.25">
      <c r="A6" s="7"/>
      <c r="B6" s="8" t="s">
        <v>33</v>
      </c>
      <c r="C6" s="3">
        <v>207</v>
      </c>
      <c r="D6" s="3">
        <v>215</v>
      </c>
      <c r="E6" s="3">
        <v>203</v>
      </c>
      <c r="F6" s="3">
        <f t="shared" ref="F6:F8" si="0">AVERAGE(C6:E6)</f>
        <v>208.33333333333334</v>
      </c>
      <c r="G6" s="3">
        <f t="shared" ref="G6:G8" si="1">STDEV(C6:E6)</f>
        <v>6.1101009266077861</v>
      </c>
      <c r="H6" s="17" t="s">
        <v>56</v>
      </c>
      <c r="I6" s="2"/>
      <c r="J6" s="14"/>
      <c r="K6" s="13"/>
      <c r="L6" s="17"/>
    </row>
    <row r="7" spans="1:13" x14ac:dyDescent="0.25">
      <c r="A7" s="7"/>
      <c r="B7" s="8" t="s">
        <v>34</v>
      </c>
      <c r="C7" s="3">
        <v>263</v>
      </c>
      <c r="D7" s="3">
        <v>244</v>
      </c>
      <c r="E7" s="3">
        <v>275</v>
      </c>
      <c r="F7" s="3">
        <f t="shared" si="0"/>
        <v>260.66666666666669</v>
      </c>
      <c r="G7" s="3">
        <f t="shared" si="1"/>
        <v>15.631165450257805</v>
      </c>
      <c r="H7" s="17" t="s">
        <v>56</v>
      </c>
      <c r="I7" s="2"/>
      <c r="J7" s="14"/>
      <c r="K7" s="13"/>
      <c r="L7" s="12"/>
    </row>
    <row r="8" spans="1:13" x14ac:dyDescent="0.25">
      <c r="B8" s="8" t="s">
        <v>32</v>
      </c>
      <c r="C8" s="3">
        <v>561</v>
      </c>
      <c r="D8" s="3">
        <v>540</v>
      </c>
      <c r="E8" s="3">
        <v>586</v>
      </c>
      <c r="F8" s="3">
        <f t="shared" si="0"/>
        <v>562.33333333333337</v>
      </c>
      <c r="G8" s="3">
        <f t="shared" si="1"/>
        <v>23.028967265887832</v>
      </c>
      <c r="H8" s="2"/>
      <c r="I8" s="2"/>
      <c r="J8" s="14"/>
      <c r="K8" s="13"/>
      <c r="L8" s="2"/>
    </row>
    <row r="9" spans="1:13" x14ac:dyDescent="0.25">
      <c r="A9" s="6"/>
      <c r="B9" s="6"/>
      <c r="C9" s="8"/>
      <c r="D9" s="8"/>
      <c r="E9" s="8"/>
      <c r="F9" s="8"/>
      <c r="G9" s="8"/>
    </row>
    <row r="10" spans="1:13" x14ac:dyDescent="0.25">
      <c r="A10" s="6" t="s">
        <v>83</v>
      </c>
      <c r="B10" s="6"/>
      <c r="C10" s="49" t="s">
        <v>28</v>
      </c>
      <c r="D10" s="49"/>
      <c r="E10" s="49"/>
      <c r="F10" s="8"/>
      <c r="G10" s="8"/>
      <c r="H10" s="1"/>
      <c r="J10" s="49" t="s">
        <v>2</v>
      </c>
      <c r="K10" s="49"/>
      <c r="L10" s="2"/>
      <c r="M10" s="2"/>
    </row>
    <row r="11" spans="1:13" ht="14.4" x14ac:dyDescent="0.25">
      <c r="A11" s="8" t="s">
        <v>85</v>
      </c>
      <c r="B11" s="8" t="s">
        <v>31</v>
      </c>
      <c r="C11" s="8" t="s">
        <v>5</v>
      </c>
      <c r="D11" s="8" t="s">
        <v>6</v>
      </c>
      <c r="E11" s="8" t="s">
        <v>7</v>
      </c>
      <c r="F11" s="9" t="s">
        <v>18</v>
      </c>
      <c r="G11" s="20" t="s">
        <v>19</v>
      </c>
      <c r="H11" s="8" t="s">
        <v>57</v>
      </c>
      <c r="I11" s="8" t="s">
        <v>58</v>
      </c>
      <c r="J11" s="8" t="s">
        <v>3</v>
      </c>
      <c r="K11" s="8" t="s">
        <v>4</v>
      </c>
      <c r="L11" s="8" t="s">
        <v>55</v>
      </c>
      <c r="M11" s="8"/>
    </row>
    <row r="12" spans="1:13" x14ac:dyDescent="0.25">
      <c r="A12" s="7" t="s">
        <v>22</v>
      </c>
      <c r="B12" s="21" t="s">
        <v>1</v>
      </c>
      <c r="C12" s="4">
        <v>0.59603246200000004</v>
      </c>
      <c r="D12" s="4">
        <v>0.63702579699999995</v>
      </c>
      <c r="E12" s="4">
        <v>0.61180811800000001</v>
      </c>
      <c r="F12" s="4">
        <v>0.51886175300000004</v>
      </c>
      <c r="G12" s="4">
        <v>0.633298209</v>
      </c>
      <c r="H12" s="4">
        <v>0.59010711999999999</v>
      </c>
      <c r="I12" s="4">
        <v>0.68101328100000003</v>
      </c>
      <c r="J12" s="4">
        <f>AVERAGE(C12:I12)</f>
        <v>0.60973524857142858</v>
      </c>
      <c r="K12" s="4">
        <f>STDEV(C12:I12)</f>
        <v>5.035848789869176E-2</v>
      </c>
      <c r="L12" s="18">
        <v>0.12570000000000001</v>
      </c>
      <c r="M12" s="2"/>
    </row>
    <row r="13" spans="1:13" x14ac:dyDescent="0.25">
      <c r="A13" s="7" t="s">
        <v>23</v>
      </c>
      <c r="B13" s="21" t="s">
        <v>1</v>
      </c>
      <c r="C13" s="4">
        <v>2.3310414000000002E-2</v>
      </c>
      <c r="D13" s="4">
        <v>3.6880692999999999E-2</v>
      </c>
      <c r="E13" s="4">
        <v>5.5585831000000002E-2</v>
      </c>
      <c r="F13" s="4">
        <v>8.1958488999999995E-2</v>
      </c>
      <c r="G13" s="4">
        <v>3.4042553000000003E-2</v>
      </c>
      <c r="H13" s="4">
        <v>7.3878628000000002E-2</v>
      </c>
      <c r="I13" s="4">
        <v>7.2548559999999996E-3</v>
      </c>
      <c r="J13" s="4">
        <f t="shared" ref="J13:J16" si="2">AVERAGE(C13:I13)</f>
        <v>4.4701637714285709E-2</v>
      </c>
      <c r="K13" s="4">
        <f t="shared" ref="K13:K16" si="3">STDEV(C13:I13)</f>
        <v>2.7056929393599896E-2</v>
      </c>
      <c r="L13" s="17" t="s">
        <v>56</v>
      </c>
      <c r="M13" s="2"/>
    </row>
    <row r="14" spans="1:13" x14ac:dyDescent="0.25">
      <c r="A14" s="7" t="s">
        <v>23</v>
      </c>
      <c r="B14" s="8" t="s">
        <v>33</v>
      </c>
      <c r="C14" s="4">
        <v>0.2260308</v>
      </c>
      <c r="D14" s="4">
        <v>0.112561357</v>
      </c>
      <c r="E14" s="4">
        <v>0.16790540500000001</v>
      </c>
      <c r="F14" s="4">
        <v>0.21120824199999999</v>
      </c>
      <c r="G14" s="4">
        <v>0.14250718900000001</v>
      </c>
      <c r="H14" s="4">
        <v>0.11025488999999999</v>
      </c>
      <c r="I14" s="4">
        <v>0.12965299699999999</v>
      </c>
      <c r="J14" s="4">
        <f t="shared" si="2"/>
        <v>0.1571601257142857</v>
      </c>
      <c r="K14" s="4">
        <f t="shared" si="3"/>
        <v>4.6440520507833975E-2</v>
      </c>
      <c r="L14" s="17" t="s">
        <v>56</v>
      </c>
      <c r="M14" s="2"/>
    </row>
    <row r="15" spans="1:13" x14ac:dyDescent="0.25">
      <c r="A15" s="7" t="s">
        <v>23</v>
      </c>
      <c r="B15" s="8" t="s">
        <v>34</v>
      </c>
      <c r="C15" s="4">
        <v>0.34662868000000002</v>
      </c>
      <c r="D15" s="4">
        <v>0.35703564700000001</v>
      </c>
      <c r="E15" s="4">
        <v>0.34931148699999998</v>
      </c>
      <c r="F15" s="4">
        <v>0.42648592299999999</v>
      </c>
      <c r="G15" s="4">
        <v>0.39178213099999998</v>
      </c>
      <c r="H15" s="4">
        <v>0.47996625900000001</v>
      </c>
      <c r="I15" s="4">
        <v>0.41357107500000001</v>
      </c>
      <c r="J15" s="4">
        <f t="shared" si="2"/>
        <v>0.39496874314285713</v>
      </c>
      <c r="K15" s="4">
        <f t="shared" si="3"/>
        <v>4.9048238333363005E-2</v>
      </c>
      <c r="L15" s="17" t="s">
        <v>56</v>
      </c>
      <c r="M15" s="2"/>
    </row>
    <row r="16" spans="1:13" x14ac:dyDescent="0.25">
      <c r="A16" s="7" t="s">
        <v>23</v>
      </c>
      <c r="B16" s="8" t="s">
        <v>32</v>
      </c>
      <c r="C16" s="4">
        <v>0.651488171</v>
      </c>
      <c r="D16" s="4">
        <v>0.65686839600000002</v>
      </c>
      <c r="E16" s="4">
        <v>0.58256718500000004</v>
      </c>
      <c r="F16" s="4">
        <v>0.73406862699999997</v>
      </c>
      <c r="G16" s="4">
        <v>0.67354988400000004</v>
      </c>
      <c r="H16" s="4">
        <v>0.64583333300000001</v>
      </c>
      <c r="I16" s="4">
        <v>0.76669661600000005</v>
      </c>
      <c r="J16" s="4">
        <f t="shared" si="2"/>
        <v>0.67301031600000005</v>
      </c>
      <c r="K16" s="4">
        <f t="shared" si="3"/>
        <v>6.0756129924261167E-2</v>
      </c>
      <c r="L16" s="2"/>
      <c r="M16" s="2"/>
    </row>
    <row r="17" spans="1:14" x14ac:dyDescent="0.25">
      <c r="A17" s="7"/>
      <c r="B17" s="8"/>
      <c r="C17" s="8"/>
      <c r="D17" s="8"/>
      <c r="E17" s="8"/>
      <c r="F17" s="8"/>
      <c r="G17" s="8"/>
      <c r="I17" s="2"/>
      <c r="J17" s="14"/>
      <c r="K17" s="13"/>
      <c r="L17" s="2"/>
      <c r="M17" s="2"/>
    </row>
    <row r="18" spans="1:14" x14ac:dyDescent="0.25">
      <c r="A18" s="6" t="s">
        <v>86</v>
      </c>
      <c r="B18" s="6"/>
      <c r="C18" s="49" t="s">
        <v>87</v>
      </c>
      <c r="D18" s="49"/>
      <c r="E18" s="49"/>
      <c r="F18" s="49" t="s">
        <v>2</v>
      </c>
      <c r="G18" s="49"/>
      <c r="H18" s="3"/>
      <c r="I18" s="2"/>
      <c r="J18" s="2"/>
      <c r="K18" s="2"/>
      <c r="L18" s="2"/>
      <c r="M18" s="2"/>
    </row>
    <row r="19" spans="1:14" x14ac:dyDescent="0.25">
      <c r="A19" s="8" t="s">
        <v>85</v>
      </c>
      <c r="B19" s="8" t="s">
        <v>31</v>
      </c>
      <c r="C19" s="8" t="s">
        <v>5</v>
      </c>
      <c r="D19" s="8" t="s">
        <v>6</v>
      </c>
      <c r="E19" s="8" t="s">
        <v>7</v>
      </c>
      <c r="F19" s="8" t="s">
        <v>3</v>
      </c>
      <c r="G19" s="8" t="s">
        <v>4</v>
      </c>
      <c r="H19" s="8" t="s">
        <v>55</v>
      </c>
      <c r="I19" s="2"/>
      <c r="J19" s="2"/>
      <c r="K19" s="2"/>
      <c r="L19" s="2"/>
      <c r="M19" s="2"/>
      <c r="N19" s="2"/>
    </row>
    <row r="20" spans="1:14" x14ac:dyDescent="0.25">
      <c r="A20" s="7" t="s">
        <v>22</v>
      </c>
      <c r="B20" s="21" t="s">
        <v>1</v>
      </c>
      <c r="C20" s="4">
        <v>0.24941199999999999</v>
      </c>
      <c r="D20" s="4">
        <v>0.23555599999999999</v>
      </c>
      <c r="E20" s="4">
        <v>0.23555599999999999</v>
      </c>
      <c r="F20" s="4">
        <f>AVERAGE(C20:E20)</f>
        <v>0.24017466666666665</v>
      </c>
      <c r="G20" s="4">
        <f>STDEV(C20:E20)</f>
        <v>7.9997653298914586E-3</v>
      </c>
      <c r="H20" s="12">
        <v>0.13735600000000001</v>
      </c>
      <c r="I20" s="2"/>
      <c r="J20" s="2"/>
      <c r="K20" s="2"/>
      <c r="L20" s="2"/>
      <c r="M20" s="2"/>
      <c r="N20" s="2"/>
    </row>
    <row r="21" spans="1:14" x14ac:dyDescent="0.25">
      <c r="A21" s="7" t="s">
        <v>23</v>
      </c>
      <c r="B21" s="21" t="s">
        <v>1</v>
      </c>
      <c r="C21" s="4">
        <v>0.17</v>
      </c>
      <c r="D21" s="4">
        <v>0.17019999999999999</v>
      </c>
      <c r="E21" s="4">
        <v>0.17937</v>
      </c>
      <c r="F21" s="4">
        <f t="shared" ref="F21:F23" si="4">AVERAGE(C21:E21)</f>
        <v>0.17318999999999998</v>
      </c>
      <c r="G21" s="4">
        <f t="shared" ref="G21:G23" si="5">STDEV(C21:E21)</f>
        <v>5.3529711376019955E-3</v>
      </c>
      <c r="H21" s="12">
        <v>1.2777E-2</v>
      </c>
      <c r="I21" s="2"/>
      <c r="J21" s="2"/>
      <c r="K21" s="2"/>
      <c r="L21" s="2"/>
      <c r="M21" s="2"/>
      <c r="N21" s="2"/>
    </row>
    <row r="22" spans="1:14" x14ac:dyDescent="0.25">
      <c r="A22" s="7" t="s">
        <v>23</v>
      </c>
      <c r="B22" s="8" t="s">
        <v>33</v>
      </c>
      <c r="C22" s="4">
        <v>0.18511</v>
      </c>
      <c r="D22" s="4">
        <v>0.19647000000000001</v>
      </c>
      <c r="E22" s="4">
        <v>0.18443999999999999</v>
      </c>
      <c r="F22" s="4">
        <f t="shared" si="4"/>
        <v>0.18867333333333333</v>
      </c>
      <c r="G22" s="4">
        <f t="shared" si="5"/>
        <v>6.7604166538264062E-3</v>
      </c>
      <c r="H22" s="12">
        <v>4.6315000000000002E-2</v>
      </c>
      <c r="J22" s="2"/>
      <c r="K22" s="2"/>
      <c r="L22" s="2"/>
      <c r="M22" s="2"/>
      <c r="N22" s="2"/>
    </row>
    <row r="23" spans="1:14" x14ac:dyDescent="0.25">
      <c r="A23" s="7" t="s">
        <v>23</v>
      </c>
      <c r="B23" s="8" t="s">
        <v>34</v>
      </c>
      <c r="C23" s="4">
        <v>0.19750000000000001</v>
      </c>
      <c r="D23" s="4">
        <v>0.20987</v>
      </c>
      <c r="E23" s="4">
        <v>0.20907000000000001</v>
      </c>
      <c r="F23" s="4">
        <f t="shared" si="4"/>
        <v>0.20548</v>
      </c>
      <c r="G23" s="4">
        <f t="shared" si="5"/>
        <v>6.9224489886166697E-3</v>
      </c>
      <c r="H23" s="12">
        <v>0.20619599999999999</v>
      </c>
      <c r="I23" s="2"/>
      <c r="J23" s="2"/>
      <c r="K23" s="2"/>
      <c r="L23" s="2"/>
      <c r="M23" s="2"/>
      <c r="N23" s="2"/>
    </row>
    <row r="24" spans="1:14" x14ac:dyDescent="0.25">
      <c r="A24" s="7" t="s">
        <v>23</v>
      </c>
      <c r="B24" s="8" t="s">
        <v>32</v>
      </c>
      <c r="C24" s="4">
        <v>0.219</v>
      </c>
      <c r="D24" s="4">
        <v>0.22</v>
      </c>
      <c r="E24" s="4">
        <v>0.21975</v>
      </c>
      <c r="F24" s="4">
        <f t="shared" ref="F24" si="6">AVERAGE(C24:E24)</f>
        <v>0.21958333333333332</v>
      </c>
      <c r="G24" s="4">
        <f t="shared" ref="G24" si="7">STDEV(C24:E24)</f>
        <v>5.2041649986653369E-4</v>
      </c>
      <c r="H24" s="8"/>
      <c r="I24" s="2"/>
      <c r="J24" s="2"/>
      <c r="K24" s="2"/>
      <c r="L24" s="2"/>
      <c r="M24" s="2"/>
      <c r="N24" s="2"/>
    </row>
    <row r="25" spans="1:14" x14ac:dyDescent="0.25">
      <c r="A25" s="7"/>
      <c r="B25" s="8"/>
      <c r="C25" s="2"/>
      <c r="D25" s="2"/>
      <c r="E25" s="2"/>
      <c r="F25" s="8"/>
      <c r="G25" s="8"/>
      <c r="H25" s="8"/>
      <c r="I25" s="2"/>
      <c r="J25" s="2"/>
      <c r="K25" s="2"/>
      <c r="L25" s="2"/>
      <c r="M25" s="2"/>
      <c r="N25" s="2"/>
    </row>
    <row r="26" spans="1:14" x14ac:dyDescent="0.25">
      <c r="A26" s="6" t="s">
        <v>88</v>
      </c>
      <c r="B26" s="6"/>
      <c r="C26" s="49" t="s">
        <v>64</v>
      </c>
      <c r="D26" s="49"/>
      <c r="E26" s="49"/>
      <c r="F26" s="49" t="s">
        <v>2</v>
      </c>
      <c r="G26" s="49"/>
      <c r="H26" s="3"/>
      <c r="J26" s="2"/>
      <c r="K26" s="2"/>
      <c r="L26" s="2"/>
      <c r="M26" s="2"/>
      <c r="N26" s="2"/>
    </row>
    <row r="27" spans="1:14" x14ac:dyDescent="0.25">
      <c r="A27" s="8" t="s">
        <v>85</v>
      </c>
      <c r="B27" s="8" t="s">
        <v>31</v>
      </c>
      <c r="C27" s="8" t="s">
        <v>5</v>
      </c>
      <c r="D27" s="8" t="s">
        <v>6</v>
      </c>
      <c r="E27" s="8" t="s">
        <v>7</v>
      </c>
      <c r="F27" s="8" t="s">
        <v>3</v>
      </c>
      <c r="G27" s="8" t="s">
        <v>4</v>
      </c>
      <c r="H27" s="8" t="s">
        <v>55</v>
      </c>
      <c r="I27" s="2"/>
      <c r="J27" s="2"/>
      <c r="K27" s="2"/>
    </row>
    <row r="28" spans="1:14" x14ac:dyDescent="0.25">
      <c r="A28" s="7" t="s">
        <v>22</v>
      </c>
      <c r="B28" s="21" t="s">
        <v>1</v>
      </c>
      <c r="C28" s="3">
        <v>396</v>
      </c>
      <c r="D28" s="3">
        <v>390</v>
      </c>
      <c r="E28" s="3">
        <v>383</v>
      </c>
      <c r="F28" s="3">
        <f>AVERAGE(C28:E28)</f>
        <v>389.66666666666669</v>
      </c>
      <c r="G28" s="3">
        <f>STDEV(C28:E28)</f>
        <v>6.5064070986477116</v>
      </c>
      <c r="H28" s="17" t="s">
        <v>56</v>
      </c>
      <c r="I28" s="2"/>
      <c r="J28" s="2"/>
      <c r="K28" s="2"/>
      <c r="L28" s="2"/>
      <c r="M28" s="2"/>
    </row>
    <row r="29" spans="1:14" x14ac:dyDescent="0.25">
      <c r="A29" s="7" t="s">
        <v>23</v>
      </c>
      <c r="B29" s="21" t="s">
        <v>1</v>
      </c>
      <c r="C29" s="3">
        <v>490</v>
      </c>
      <c r="D29" s="3">
        <v>495</v>
      </c>
      <c r="E29" s="3">
        <v>504</v>
      </c>
      <c r="F29" s="3">
        <f t="shared" ref="F29:F31" si="8">AVERAGE(C29:E29)</f>
        <v>496.33333333333331</v>
      </c>
      <c r="G29" s="3">
        <f t="shared" ref="G29:G31" si="9">STDEV(C29:E29)</f>
        <v>7.0945988845975876</v>
      </c>
      <c r="H29" s="12">
        <v>5.0000000000000001E-4</v>
      </c>
      <c r="I29" s="2"/>
      <c r="J29" s="2"/>
      <c r="K29" s="2"/>
      <c r="L29" s="2"/>
      <c r="M29" s="2"/>
    </row>
    <row r="30" spans="1:14" x14ac:dyDescent="0.25">
      <c r="A30" s="7" t="s">
        <v>23</v>
      </c>
      <c r="B30" s="8" t="s">
        <v>33</v>
      </c>
      <c r="C30" s="3">
        <v>496</v>
      </c>
      <c r="D30" s="3">
        <v>489</v>
      </c>
      <c r="E30" s="3">
        <v>496</v>
      </c>
      <c r="F30" s="3">
        <f t="shared" si="8"/>
        <v>493.66666666666669</v>
      </c>
      <c r="G30" s="3">
        <f t="shared" si="9"/>
        <v>4.0414518843273806</v>
      </c>
      <c r="H30" s="12">
        <v>8.9999999999999998E-4</v>
      </c>
      <c r="I30" s="2"/>
      <c r="J30" s="2"/>
      <c r="K30" s="2"/>
      <c r="L30" s="2"/>
      <c r="M30" s="2"/>
    </row>
    <row r="31" spans="1:14" x14ac:dyDescent="0.25">
      <c r="A31" s="7" t="s">
        <v>23</v>
      </c>
      <c r="B31" s="8" t="s">
        <v>34</v>
      </c>
      <c r="C31" s="3">
        <v>470</v>
      </c>
      <c r="D31" s="3">
        <v>471</v>
      </c>
      <c r="E31" s="3">
        <v>454</v>
      </c>
      <c r="F31" s="3">
        <f t="shared" si="8"/>
        <v>465</v>
      </c>
      <c r="G31" s="3">
        <f t="shared" si="9"/>
        <v>9.5393920141694561</v>
      </c>
      <c r="H31" s="12">
        <v>0.40870000000000001</v>
      </c>
      <c r="J31" s="2"/>
      <c r="K31" s="2"/>
      <c r="L31" s="2"/>
    </row>
    <row r="32" spans="1:14" x14ac:dyDescent="0.25">
      <c r="A32" s="7" t="s">
        <v>23</v>
      </c>
      <c r="B32" s="8" t="s">
        <v>32</v>
      </c>
      <c r="C32" s="3">
        <v>459</v>
      </c>
      <c r="D32" s="3">
        <v>460</v>
      </c>
      <c r="E32" s="3">
        <v>439</v>
      </c>
      <c r="F32" s="3">
        <f t="shared" ref="F32" si="10">AVERAGE(C32:E32)</f>
        <v>452.66666666666669</v>
      </c>
      <c r="G32" s="3">
        <f t="shared" ref="G32" si="11">STDEV(C32:E32)</f>
        <v>11.846237095944574</v>
      </c>
      <c r="H32" s="8"/>
    </row>
    <row r="33" spans="1:14" x14ac:dyDescent="0.25">
      <c r="A33" s="8"/>
      <c r="B33" s="8"/>
      <c r="C33" s="8"/>
      <c r="D33" s="8"/>
      <c r="E33" s="8"/>
      <c r="F33" s="8"/>
      <c r="G33" s="8"/>
      <c r="H33" s="8"/>
    </row>
    <row r="34" spans="1:14" x14ac:dyDescent="0.25">
      <c r="A34" s="6" t="s">
        <v>89</v>
      </c>
      <c r="B34" s="6"/>
      <c r="C34" s="49" t="s">
        <v>65</v>
      </c>
      <c r="D34" s="49"/>
      <c r="E34" s="49"/>
      <c r="F34" s="49" t="s">
        <v>2</v>
      </c>
      <c r="G34" s="49"/>
      <c r="H34" s="3"/>
      <c r="J34" s="2"/>
    </row>
    <row r="35" spans="1:14" x14ac:dyDescent="0.25">
      <c r="A35" s="8"/>
      <c r="B35" s="8" t="s">
        <v>31</v>
      </c>
      <c r="C35" s="8" t="s">
        <v>5</v>
      </c>
      <c r="D35" s="8" t="s">
        <v>6</v>
      </c>
      <c r="E35" s="8" t="s">
        <v>7</v>
      </c>
      <c r="F35" s="8" t="s">
        <v>3</v>
      </c>
      <c r="G35" s="8" t="s">
        <v>4</v>
      </c>
      <c r="H35" s="8" t="s">
        <v>55</v>
      </c>
      <c r="J35" s="2"/>
      <c r="K35" s="2"/>
      <c r="L35" s="2"/>
    </row>
    <row r="36" spans="1:14" ht="13.8" customHeight="1" x14ac:dyDescent="0.25">
      <c r="A36" s="7"/>
      <c r="B36" s="21" t="s">
        <v>1</v>
      </c>
      <c r="C36" s="4">
        <v>5581</v>
      </c>
      <c r="D36" s="4">
        <v>5516</v>
      </c>
      <c r="E36" s="4">
        <v>5451</v>
      </c>
      <c r="F36" s="4">
        <f>AVERAGE(C36:E36)</f>
        <v>5516</v>
      </c>
      <c r="G36" s="4">
        <f>STDEV(C36:E36)</f>
        <v>65</v>
      </c>
      <c r="H36" s="17" t="s">
        <v>56</v>
      </c>
      <c r="I36" s="2"/>
      <c r="J36" s="2"/>
      <c r="K36" s="2"/>
      <c r="L36" s="2"/>
    </row>
    <row r="37" spans="1:14" x14ac:dyDescent="0.25">
      <c r="A37" s="7"/>
      <c r="B37" s="8" t="s">
        <v>33</v>
      </c>
      <c r="C37" s="4">
        <v>5782</v>
      </c>
      <c r="D37" s="4">
        <v>5838</v>
      </c>
      <c r="E37" s="4">
        <v>5879</v>
      </c>
      <c r="F37" s="4">
        <f t="shared" ref="F37:F39" si="12">AVERAGE(C37:E37)</f>
        <v>5833</v>
      </c>
      <c r="G37" s="4">
        <f t="shared" ref="G37:G39" si="13">STDEV(C37:E37)</f>
        <v>48.692915295759406</v>
      </c>
      <c r="H37" s="12">
        <v>1.6999999999999999E-3</v>
      </c>
      <c r="I37" s="2"/>
      <c r="J37" s="2"/>
      <c r="K37" s="2"/>
      <c r="L37" s="2"/>
    </row>
    <row r="38" spans="1:14" x14ac:dyDescent="0.25">
      <c r="A38" s="7"/>
      <c r="B38" s="8" t="s">
        <v>34</v>
      </c>
      <c r="C38" s="4">
        <v>5884</v>
      </c>
      <c r="D38" s="4">
        <v>6145</v>
      </c>
      <c r="E38" s="4">
        <v>6065</v>
      </c>
      <c r="F38" s="4">
        <f t="shared" si="12"/>
        <v>6031.333333333333</v>
      </c>
      <c r="G38" s="4">
        <f t="shared" si="13"/>
        <v>133.71736361943925</v>
      </c>
      <c r="H38" s="12">
        <v>4.5100000000000001E-2</v>
      </c>
      <c r="I38" s="2"/>
      <c r="J38" s="2"/>
      <c r="K38" s="2"/>
      <c r="L38" s="2"/>
    </row>
    <row r="39" spans="1:14" x14ac:dyDescent="0.25">
      <c r="B39" s="8" t="s">
        <v>32</v>
      </c>
      <c r="C39" s="4">
        <v>6391</v>
      </c>
      <c r="D39" s="4">
        <v>6267</v>
      </c>
      <c r="E39" s="4">
        <v>6187</v>
      </c>
      <c r="F39" s="4">
        <f t="shared" si="12"/>
        <v>6281.666666666667</v>
      </c>
      <c r="G39" s="4">
        <f t="shared" si="13"/>
        <v>102.78780731844286</v>
      </c>
      <c r="I39" s="2"/>
      <c r="J39" s="2"/>
      <c r="K39" s="2"/>
      <c r="L39" s="2"/>
    </row>
    <row r="40" spans="1:14" x14ac:dyDescent="0.25">
      <c r="A40" s="8"/>
      <c r="B40" s="8"/>
      <c r="C40" s="8"/>
      <c r="D40" s="8"/>
      <c r="E40" s="8"/>
      <c r="F40" s="8"/>
      <c r="G40" s="8"/>
      <c r="H40" s="8"/>
      <c r="I40" s="2"/>
      <c r="J40" s="2"/>
      <c r="K40" s="2"/>
    </row>
    <row r="41" spans="1:14" x14ac:dyDescent="0.25">
      <c r="A41" s="6" t="s">
        <v>90</v>
      </c>
      <c r="B41" s="6"/>
      <c r="C41" s="49" t="s">
        <v>197</v>
      </c>
      <c r="D41" s="49"/>
      <c r="E41" s="49"/>
      <c r="F41" s="49" t="s">
        <v>2</v>
      </c>
      <c r="G41" s="49"/>
      <c r="H41" s="3"/>
      <c r="I41" s="2"/>
      <c r="J41" s="2"/>
      <c r="K41" s="2"/>
      <c r="L41" s="2"/>
    </row>
    <row r="42" spans="1:14" x14ac:dyDescent="0.25">
      <c r="A42" s="8"/>
      <c r="B42" s="8" t="s">
        <v>31</v>
      </c>
      <c r="C42" s="8" t="s">
        <v>5</v>
      </c>
      <c r="D42" s="8" t="s">
        <v>6</v>
      </c>
      <c r="E42" s="8" t="s">
        <v>7</v>
      </c>
      <c r="F42" s="8" t="s">
        <v>3</v>
      </c>
      <c r="G42" s="8" t="s">
        <v>4</v>
      </c>
      <c r="H42" s="8" t="s">
        <v>55</v>
      </c>
      <c r="I42" s="2"/>
      <c r="J42" s="2"/>
      <c r="K42" s="2"/>
      <c r="L42" s="2"/>
    </row>
    <row r="43" spans="1:14" x14ac:dyDescent="0.25">
      <c r="A43" s="7"/>
      <c r="B43" s="21" t="s">
        <v>1</v>
      </c>
      <c r="C43" s="3">
        <v>1.4066000000000001</v>
      </c>
      <c r="D43" s="3">
        <v>1.4017999999999999</v>
      </c>
      <c r="E43" s="3">
        <v>1.3956999999999999</v>
      </c>
      <c r="F43" s="3">
        <f>AVERAGE(C43:E43)</f>
        <v>1.4013666666666664</v>
      </c>
      <c r="G43" s="3">
        <f>STDEV(C43:E43)</f>
        <v>5.4629052099898299E-3</v>
      </c>
      <c r="H43" s="17" t="s">
        <v>56</v>
      </c>
      <c r="I43" s="2"/>
      <c r="J43" s="2"/>
      <c r="K43" s="2"/>
      <c r="L43" s="2"/>
      <c r="M43" s="2"/>
    </row>
    <row r="44" spans="1:14" x14ac:dyDescent="0.25">
      <c r="A44" s="7"/>
      <c r="B44" s="8" t="s">
        <v>33</v>
      </c>
      <c r="C44" s="3">
        <v>1.6501999999999999</v>
      </c>
      <c r="D44" s="3">
        <v>1.6294999999999999</v>
      </c>
      <c r="E44" s="3">
        <v>1.587</v>
      </c>
      <c r="F44" s="3">
        <f t="shared" ref="F44:F46" si="14">AVERAGE(C44:E44)</f>
        <v>1.6222333333333332</v>
      </c>
      <c r="G44" s="3">
        <f t="shared" ref="G44:G46" si="15">STDEV(C44:E44)</f>
        <v>3.2220542101791691E-2</v>
      </c>
      <c r="H44" s="17" t="s">
        <v>56</v>
      </c>
      <c r="I44" s="2"/>
      <c r="J44" s="2"/>
      <c r="K44" s="2"/>
      <c r="L44" s="2"/>
      <c r="M44" s="2"/>
    </row>
    <row r="45" spans="1:14" x14ac:dyDescent="0.25">
      <c r="A45" s="7"/>
      <c r="B45" s="8" t="s">
        <v>34</v>
      </c>
      <c r="C45" s="3">
        <v>1.8028999999999999</v>
      </c>
      <c r="D45" s="3">
        <v>1.7848999999999999</v>
      </c>
      <c r="E45" s="3">
        <v>1.7524999999999999</v>
      </c>
      <c r="F45" s="3">
        <f t="shared" si="14"/>
        <v>1.7800999999999998</v>
      </c>
      <c r="G45" s="3">
        <f t="shared" si="15"/>
        <v>2.5540555984551312E-2</v>
      </c>
      <c r="H45" s="17" t="s">
        <v>56</v>
      </c>
      <c r="I45" s="2"/>
      <c r="J45" s="2"/>
      <c r="K45" s="2"/>
      <c r="L45" s="2"/>
      <c r="M45" s="2"/>
    </row>
    <row r="46" spans="1:14" x14ac:dyDescent="0.25">
      <c r="B46" s="8" t="s">
        <v>32</v>
      </c>
      <c r="C46" s="3">
        <v>2.0436999999999999</v>
      </c>
      <c r="D46" s="3">
        <v>2.0280999999999998</v>
      </c>
      <c r="E46" s="3">
        <v>2.0015999999999998</v>
      </c>
      <c r="F46" s="3">
        <f t="shared" si="14"/>
        <v>2.0244666666666666</v>
      </c>
      <c r="G46" s="3">
        <f t="shared" si="15"/>
        <v>2.1283874960479676E-2</v>
      </c>
      <c r="J46" s="2"/>
      <c r="K46" s="2"/>
      <c r="L46" s="2"/>
      <c r="M46" s="2"/>
      <c r="N46" s="2"/>
    </row>
    <row r="47" spans="1:14" x14ac:dyDescent="0.25">
      <c r="A47" s="8"/>
      <c r="B47" s="8"/>
      <c r="C47" s="8"/>
      <c r="D47" s="8"/>
      <c r="E47" s="8"/>
      <c r="F47" s="8"/>
      <c r="G47" s="8"/>
      <c r="H47" s="8"/>
      <c r="J47" s="2"/>
      <c r="K47" s="2"/>
      <c r="L47" s="2"/>
      <c r="M47" s="2"/>
      <c r="N47" s="2"/>
    </row>
    <row r="48" spans="1:14" x14ac:dyDescent="0.25">
      <c r="A48" s="6" t="s">
        <v>91</v>
      </c>
      <c r="B48" s="6"/>
      <c r="C48" s="49" t="s">
        <v>77</v>
      </c>
      <c r="D48" s="49"/>
      <c r="E48" s="49"/>
      <c r="F48" s="8"/>
      <c r="G48" s="8"/>
      <c r="H48" s="1"/>
      <c r="J48" s="49" t="s">
        <v>2</v>
      </c>
      <c r="K48" s="49"/>
      <c r="L48" s="2"/>
      <c r="M48" s="2"/>
      <c r="N48" s="2"/>
    </row>
    <row r="49" spans="1:15" ht="14.4" x14ac:dyDescent="0.25">
      <c r="A49" s="8" t="s">
        <v>85</v>
      </c>
      <c r="B49" s="8" t="s">
        <v>31</v>
      </c>
      <c r="C49" s="8" t="s">
        <v>5</v>
      </c>
      <c r="D49" s="8" t="s">
        <v>6</v>
      </c>
      <c r="E49" s="8" t="s">
        <v>7</v>
      </c>
      <c r="F49" s="9" t="s">
        <v>18</v>
      </c>
      <c r="G49" s="20" t="s">
        <v>19</v>
      </c>
      <c r="H49" s="8" t="s">
        <v>57</v>
      </c>
      <c r="I49" s="8" t="s">
        <v>58</v>
      </c>
      <c r="J49" s="8" t="s">
        <v>3</v>
      </c>
      <c r="K49" s="8" t="s">
        <v>4</v>
      </c>
      <c r="L49" s="8" t="s">
        <v>55</v>
      </c>
      <c r="M49" s="2"/>
      <c r="N49" s="2"/>
    </row>
    <row r="50" spans="1:15" x14ac:dyDescent="0.25">
      <c r="A50" s="7" t="s">
        <v>22</v>
      </c>
      <c r="B50" s="21" t="s">
        <v>76</v>
      </c>
      <c r="C50" s="3">
        <v>16</v>
      </c>
      <c r="D50" s="3">
        <v>15</v>
      </c>
      <c r="E50" s="3">
        <v>14</v>
      </c>
      <c r="F50" s="3">
        <v>14</v>
      </c>
      <c r="G50" s="3">
        <v>13</v>
      </c>
      <c r="H50" s="3">
        <v>12</v>
      </c>
      <c r="I50" s="3">
        <v>12</v>
      </c>
      <c r="J50" s="3">
        <f>AVERAGE(C50:I50)</f>
        <v>13.714285714285714</v>
      </c>
      <c r="K50" s="3">
        <f>STDEV(C50:I50)</f>
        <v>1.4960264830861858</v>
      </c>
      <c r="L50" s="18">
        <v>0.53089500000000001</v>
      </c>
      <c r="M50" s="2"/>
      <c r="N50" s="2"/>
    </row>
    <row r="51" spans="1:15" x14ac:dyDescent="0.25">
      <c r="A51" s="7" t="s">
        <v>23</v>
      </c>
      <c r="B51" s="21" t="s">
        <v>76</v>
      </c>
      <c r="C51" s="3">
        <v>4</v>
      </c>
      <c r="D51" s="3">
        <v>4</v>
      </c>
      <c r="E51" s="3">
        <v>5</v>
      </c>
      <c r="F51" s="3">
        <v>3</v>
      </c>
      <c r="G51" s="3">
        <v>4</v>
      </c>
      <c r="H51" s="3">
        <v>5</v>
      </c>
      <c r="I51" s="3">
        <v>4</v>
      </c>
      <c r="J51" s="3">
        <f t="shared" ref="J51:J54" si="16">AVERAGE(C51:I51)</f>
        <v>4.1428571428571432</v>
      </c>
      <c r="K51" s="3">
        <f t="shared" ref="K51:K54" si="17">STDEV(C51:I51)</f>
        <v>0.6900655593423547</v>
      </c>
      <c r="L51" s="17" t="s">
        <v>56</v>
      </c>
    </row>
    <row r="52" spans="1:15" x14ac:dyDescent="0.25">
      <c r="A52" s="7" t="s">
        <v>23</v>
      </c>
      <c r="B52" s="21" t="s">
        <v>196</v>
      </c>
      <c r="C52" s="3">
        <v>6</v>
      </c>
      <c r="D52" s="3">
        <v>7</v>
      </c>
      <c r="E52" s="3">
        <v>8</v>
      </c>
      <c r="F52" s="3">
        <v>9</v>
      </c>
      <c r="G52" s="3">
        <v>9</v>
      </c>
      <c r="H52" s="3">
        <v>9</v>
      </c>
      <c r="I52" s="3">
        <v>6</v>
      </c>
      <c r="J52" s="3">
        <f t="shared" si="16"/>
        <v>7.7142857142857144</v>
      </c>
      <c r="K52" s="3">
        <f t="shared" si="17"/>
        <v>1.3801311186847094</v>
      </c>
      <c r="L52" s="18">
        <v>2.3800000000000001E-4</v>
      </c>
    </row>
    <row r="53" spans="1:15" x14ac:dyDescent="0.25">
      <c r="A53" s="7" t="s">
        <v>23</v>
      </c>
      <c r="B53" s="8" t="s">
        <v>33</v>
      </c>
      <c r="C53" s="3">
        <v>11</v>
      </c>
      <c r="D53" s="3">
        <v>10</v>
      </c>
      <c r="E53" s="3">
        <v>10</v>
      </c>
      <c r="F53" s="3">
        <v>8</v>
      </c>
      <c r="G53" s="3">
        <v>8</v>
      </c>
      <c r="H53" s="3">
        <v>8</v>
      </c>
      <c r="I53" s="3">
        <v>13</v>
      </c>
      <c r="J53" s="3">
        <f t="shared" si="16"/>
        <v>9.7142857142857135</v>
      </c>
      <c r="K53" s="3">
        <f t="shared" si="17"/>
        <v>1.889822365046137</v>
      </c>
      <c r="L53" s="18">
        <v>3.0869999999999999E-3</v>
      </c>
    </row>
    <row r="54" spans="1:15" x14ac:dyDescent="0.25">
      <c r="A54" s="7" t="s">
        <v>23</v>
      </c>
      <c r="B54" s="8" t="s">
        <v>34</v>
      </c>
      <c r="C54" s="3">
        <v>14</v>
      </c>
      <c r="D54" s="3">
        <v>12</v>
      </c>
      <c r="E54" s="3">
        <v>12</v>
      </c>
      <c r="F54" s="3">
        <v>12</v>
      </c>
      <c r="G54" s="3">
        <v>11</v>
      </c>
      <c r="H54" s="3">
        <v>11</v>
      </c>
      <c r="I54" s="3">
        <v>11</v>
      </c>
      <c r="J54" s="3">
        <f t="shared" si="16"/>
        <v>11.857142857142858</v>
      </c>
      <c r="K54" s="3">
        <f t="shared" si="17"/>
        <v>1.0690449676496976</v>
      </c>
      <c r="L54" s="22">
        <v>4.0099999999999997E-2</v>
      </c>
    </row>
    <row r="55" spans="1:15" x14ac:dyDescent="0.25">
      <c r="A55" s="7" t="s">
        <v>23</v>
      </c>
      <c r="B55" s="8" t="s">
        <v>32</v>
      </c>
      <c r="C55" s="3">
        <v>14</v>
      </c>
      <c r="D55" s="3">
        <v>18</v>
      </c>
      <c r="E55" s="3">
        <v>16</v>
      </c>
      <c r="F55" s="3">
        <v>16</v>
      </c>
      <c r="G55" s="3">
        <v>19</v>
      </c>
      <c r="H55" s="3">
        <v>13</v>
      </c>
      <c r="I55" s="3">
        <v>13</v>
      </c>
      <c r="J55" s="3">
        <f>AVERAGE(C55:I55)</f>
        <v>15.571428571428571</v>
      </c>
      <c r="K55" s="3">
        <f>STDEV(C55:I55)</f>
        <v>2.3704530408864106</v>
      </c>
      <c r="L55" s="2"/>
    </row>
    <row r="56" spans="1:15" x14ac:dyDescent="0.25">
      <c r="A56" s="7"/>
      <c r="B56" s="8"/>
      <c r="C56" s="2"/>
      <c r="D56" s="2"/>
      <c r="E56" s="2"/>
      <c r="F56" s="2"/>
      <c r="G56" s="2"/>
      <c r="H56" s="2"/>
      <c r="I56" s="2"/>
      <c r="J56" s="14"/>
      <c r="K56" s="13"/>
      <c r="L56" s="2"/>
    </row>
    <row r="57" spans="1:15" x14ac:dyDescent="0.25">
      <c r="A57" s="6" t="s">
        <v>92</v>
      </c>
      <c r="B57" s="6"/>
      <c r="C57" s="49" t="s">
        <v>94</v>
      </c>
      <c r="D57" s="49"/>
      <c r="E57" s="49"/>
      <c r="F57" s="49" t="s">
        <v>2</v>
      </c>
      <c r="G57" s="49"/>
      <c r="H57" s="3"/>
      <c r="J57" s="2"/>
      <c r="K57" s="2"/>
      <c r="L57" s="2"/>
      <c r="M57" s="2"/>
      <c r="N57" s="2"/>
      <c r="O57" s="2"/>
    </row>
    <row r="58" spans="1:15" x14ac:dyDescent="0.25">
      <c r="A58" s="8" t="s">
        <v>85</v>
      </c>
      <c r="B58" s="8" t="s">
        <v>31</v>
      </c>
      <c r="C58" s="8" t="s">
        <v>5</v>
      </c>
      <c r="D58" s="8" t="s">
        <v>6</v>
      </c>
      <c r="E58" s="8" t="s">
        <v>7</v>
      </c>
      <c r="F58" s="8" t="s">
        <v>3</v>
      </c>
      <c r="G58" s="8" t="s">
        <v>4</v>
      </c>
      <c r="H58" s="8" t="s">
        <v>55</v>
      </c>
      <c r="J58" s="2"/>
      <c r="K58" s="2"/>
      <c r="L58" s="2"/>
      <c r="M58" s="2"/>
      <c r="N58" s="2"/>
      <c r="O58" s="2"/>
    </row>
    <row r="59" spans="1:15" x14ac:dyDescent="0.25">
      <c r="A59" s="7" t="s">
        <v>22</v>
      </c>
      <c r="B59" s="21" t="s">
        <v>76</v>
      </c>
      <c r="C59" s="3">
        <v>159</v>
      </c>
      <c r="D59" s="3">
        <v>155</v>
      </c>
      <c r="E59" s="3">
        <v>148</v>
      </c>
      <c r="F59" s="3">
        <f>AVERAGE(C59:E59)</f>
        <v>154</v>
      </c>
      <c r="G59" s="3">
        <f>STDEV(C59:E59)</f>
        <v>5.5677643628300215</v>
      </c>
      <c r="H59" s="18">
        <v>0.53800000000000003</v>
      </c>
      <c r="J59" s="2"/>
      <c r="K59" s="2"/>
      <c r="L59" s="2"/>
      <c r="M59" s="2"/>
      <c r="N59" s="2"/>
      <c r="O59" s="2"/>
    </row>
    <row r="60" spans="1:15" x14ac:dyDescent="0.25">
      <c r="A60" s="7" t="s">
        <v>23</v>
      </c>
      <c r="B60" s="21" t="s">
        <v>76</v>
      </c>
      <c r="C60" s="3">
        <v>121</v>
      </c>
      <c r="D60" s="3">
        <v>116</v>
      </c>
      <c r="E60" s="3">
        <v>113</v>
      </c>
      <c r="F60" s="3">
        <f t="shared" ref="F60:F62" si="18">AVERAGE(C60:E60)</f>
        <v>116.66666666666667</v>
      </c>
      <c r="G60" s="3">
        <f t="shared" ref="G60:G62" si="19">STDEV(C60:E60)</f>
        <v>4.0414518843273806</v>
      </c>
      <c r="H60" s="17" t="s">
        <v>56</v>
      </c>
      <c r="J60" s="2"/>
      <c r="K60" s="2"/>
      <c r="L60" s="2"/>
      <c r="M60" s="2"/>
      <c r="N60" s="2"/>
      <c r="O60" s="2"/>
    </row>
    <row r="61" spans="1:15" x14ac:dyDescent="0.25">
      <c r="A61" s="7" t="s">
        <v>23</v>
      </c>
      <c r="B61" s="21" t="s">
        <v>196</v>
      </c>
      <c r="C61" s="3">
        <v>106</v>
      </c>
      <c r="D61" s="3">
        <v>111</v>
      </c>
      <c r="E61" s="3">
        <v>105</v>
      </c>
      <c r="F61" s="3">
        <f t="shared" si="18"/>
        <v>107.33333333333333</v>
      </c>
      <c r="G61" s="3">
        <f t="shared" si="19"/>
        <v>3.214550253664318</v>
      </c>
      <c r="H61" s="17" t="s">
        <v>56</v>
      </c>
      <c r="I61" s="2"/>
      <c r="J61" s="2"/>
      <c r="K61" s="2"/>
      <c r="L61" s="2"/>
      <c r="M61" s="2"/>
      <c r="N61" s="2"/>
      <c r="O61" s="2"/>
    </row>
    <row r="62" spans="1:15" x14ac:dyDescent="0.25">
      <c r="A62" s="7" t="s">
        <v>23</v>
      </c>
      <c r="B62" s="8" t="s">
        <v>33</v>
      </c>
      <c r="C62" s="3">
        <v>126</v>
      </c>
      <c r="D62" s="3">
        <v>127</v>
      </c>
      <c r="E62" s="3">
        <v>126</v>
      </c>
      <c r="F62" s="3">
        <f t="shared" si="18"/>
        <v>126.33333333333333</v>
      </c>
      <c r="G62" s="3">
        <f t="shared" si="19"/>
        <v>0.57735026918962573</v>
      </c>
      <c r="H62" s="17" t="s">
        <v>56</v>
      </c>
      <c r="I62" s="2"/>
      <c r="J62" s="2"/>
      <c r="K62" s="2"/>
      <c r="L62" s="2"/>
      <c r="M62" s="2"/>
      <c r="N62" s="2"/>
      <c r="O62" s="2"/>
    </row>
    <row r="63" spans="1:15" x14ac:dyDescent="0.25">
      <c r="A63" s="7" t="s">
        <v>23</v>
      </c>
      <c r="B63" s="8" t="s">
        <v>34</v>
      </c>
      <c r="C63" s="3">
        <v>144</v>
      </c>
      <c r="D63" s="3">
        <v>148</v>
      </c>
      <c r="E63" s="3">
        <v>143</v>
      </c>
      <c r="F63" s="3">
        <f t="shared" ref="F63:F64" si="20">AVERAGE(C63:E63)</f>
        <v>145</v>
      </c>
      <c r="G63" s="3">
        <f t="shared" ref="G63:G64" si="21">STDEV(C63:E63)</f>
        <v>2.6457513110645907</v>
      </c>
      <c r="H63" s="2">
        <v>0.60860000000000003</v>
      </c>
      <c r="I63" s="2"/>
      <c r="J63" s="2"/>
      <c r="K63" s="2"/>
      <c r="L63" s="2"/>
      <c r="M63" s="2"/>
      <c r="N63" s="2"/>
      <c r="O63" s="2"/>
    </row>
    <row r="64" spans="1:15" x14ac:dyDescent="0.25">
      <c r="A64" s="7" t="s">
        <v>23</v>
      </c>
      <c r="B64" s="8" t="s">
        <v>32</v>
      </c>
      <c r="C64" s="3">
        <v>149</v>
      </c>
      <c r="D64" s="3">
        <v>149</v>
      </c>
      <c r="E64" s="3">
        <v>150</v>
      </c>
      <c r="F64" s="3">
        <f t="shared" si="20"/>
        <v>149.33333333333334</v>
      </c>
      <c r="G64" s="3">
        <f t="shared" si="21"/>
        <v>0.57735026918962584</v>
      </c>
    </row>
    <row r="65" spans="1:11" x14ac:dyDescent="0.25">
      <c r="A65" s="7"/>
      <c r="B65" s="8"/>
      <c r="C65" s="2"/>
      <c r="D65" s="2"/>
      <c r="E65" s="2"/>
      <c r="F65" s="2"/>
      <c r="G65" s="3"/>
      <c r="H65" s="2"/>
      <c r="I65" s="2"/>
      <c r="J65" s="2"/>
      <c r="K65" s="2"/>
    </row>
    <row r="66" spans="1:11" x14ac:dyDescent="0.25">
      <c r="A66" s="6" t="s">
        <v>93</v>
      </c>
      <c r="B66" s="6"/>
      <c r="C66" s="49" t="s">
        <v>80</v>
      </c>
      <c r="D66" s="49"/>
      <c r="E66" s="49"/>
      <c r="F66" s="49" t="s">
        <v>2</v>
      </c>
      <c r="G66" s="49"/>
      <c r="H66" s="3"/>
      <c r="I66" s="2"/>
      <c r="J66" s="2"/>
      <c r="K66" s="2"/>
    </row>
    <row r="67" spans="1:11" x14ac:dyDescent="0.25">
      <c r="A67" s="8" t="s">
        <v>85</v>
      </c>
      <c r="B67" s="8" t="s">
        <v>31</v>
      </c>
      <c r="C67" s="8" t="s">
        <v>5</v>
      </c>
      <c r="D67" s="8" t="s">
        <v>6</v>
      </c>
      <c r="E67" s="8" t="s">
        <v>7</v>
      </c>
      <c r="F67" s="8" t="s">
        <v>3</v>
      </c>
      <c r="G67" s="8" t="s">
        <v>4</v>
      </c>
      <c r="H67" s="8" t="s">
        <v>55</v>
      </c>
      <c r="I67" s="2"/>
      <c r="J67" s="2"/>
      <c r="K67" s="2"/>
    </row>
    <row r="68" spans="1:11" x14ac:dyDescent="0.25">
      <c r="A68" s="7" t="s">
        <v>22</v>
      </c>
      <c r="B68" s="21" t="s">
        <v>76</v>
      </c>
      <c r="C68" s="3">
        <v>82</v>
      </c>
      <c r="D68" s="3">
        <v>67</v>
      </c>
      <c r="E68" s="3">
        <v>71</v>
      </c>
      <c r="F68" s="3">
        <f>AVERAGE(C68:E68)</f>
        <v>73.333333333333329</v>
      </c>
      <c r="G68" s="3">
        <f>STDEV(C68:E68)</f>
        <v>7.7674534651540297</v>
      </c>
      <c r="H68" s="17" t="s">
        <v>95</v>
      </c>
    </row>
    <row r="69" spans="1:11" x14ac:dyDescent="0.25">
      <c r="A69" s="7" t="s">
        <v>23</v>
      </c>
      <c r="B69" s="21" t="s">
        <v>76</v>
      </c>
      <c r="C69" s="3">
        <v>44</v>
      </c>
      <c r="D69" s="3">
        <v>46</v>
      </c>
      <c r="E69" s="3">
        <v>52</v>
      </c>
      <c r="F69" s="3">
        <f t="shared" ref="F69:F71" si="22">AVERAGE(C69:E69)</f>
        <v>47.333333333333336</v>
      </c>
      <c r="G69" s="3">
        <f t="shared" ref="G69:G71" si="23">STDEV(C69:E69)</f>
        <v>4.1633319989322661</v>
      </c>
      <c r="H69" s="18">
        <v>1.6000000000000001E-3</v>
      </c>
    </row>
    <row r="70" spans="1:11" x14ac:dyDescent="0.25">
      <c r="A70" s="7" t="s">
        <v>23</v>
      </c>
      <c r="B70" s="21" t="s">
        <v>196</v>
      </c>
      <c r="C70" s="3">
        <v>38</v>
      </c>
      <c r="D70" s="3">
        <v>32</v>
      </c>
      <c r="E70" s="3">
        <v>28</v>
      </c>
      <c r="F70" s="3">
        <f t="shared" si="22"/>
        <v>32.666666666666664</v>
      </c>
      <c r="G70" s="3">
        <f t="shared" si="23"/>
        <v>5.0332229568471591</v>
      </c>
      <c r="H70" s="17" t="s">
        <v>56</v>
      </c>
    </row>
    <row r="71" spans="1:11" x14ac:dyDescent="0.25">
      <c r="A71" s="7" t="s">
        <v>23</v>
      </c>
      <c r="B71" s="8" t="s">
        <v>33</v>
      </c>
      <c r="C71" s="3">
        <v>36</v>
      </c>
      <c r="D71" s="3">
        <v>42</v>
      </c>
      <c r="E71" s="3">
        <v>41</v>
      </c>
      <c r="F71" s="3">
        <f t="shared" si="22"/>
        <v>39.666666666666664</v>
      </c>
      <c r="G71" s="3">
        <f t="shared" si="23"/>
        <v>3.2145502536643185</v>
      </c>
      <c r="H71" s="2">
        <v>1E-4</v>
      </c>
    </row>
    <row r="72" spans="1:11" x14ac:dyDescent="0.25">
      <c r="A72" s="7" t="s">
        <v>23</v>
      </c>
      <c r="B72" s="8" t="s">
        <v>34</v>
      </c>
      <c r="C72" s="3">
        <v>77</v>
      </c>
      <c r="D72" s="3">
        <v>61</v>
      </c>
      <c r="E72" s="3">
        <v>63</v>
      </c>
      <c r="F72" s="3">
        <f t="shared" ref="F72:F73" si="24">AVERAGE(C72:E72)</f>
        <v>67</v>
      </c>
      <c r="G72" s="3">
        <f t="shared" ref="G72:G73" si="25">STDEV(C72:E72)</f>
        <v>8.717797887081348</v>
      </c>
      <c r="H72" s="2">
        <v>0.82169999999999999</v>
      </c>
    </row>
    <row r="73" spans="1:11" x14ac:dyDescent="0.25">
      <c r="A73" s="7" t="s">
        <v>23</v>
      </c>
      <c r="B73" s="8" t="s">
        <v>32</v>
      </c>
      <c r="C73" s="3">
        <v>73</v>
      </c>
      <c r="D73" s="3">
        <v>75</v>
      </c>
      <c r="E73" s="3">
        <v>70</v>
      </c>
      <c r="F73" s="3">
        <f t="shared" si="24"/>
        <v>72.666666666666671</v>
      </c>
      <c r="G73" s="3">
        <f t="shared" si="25"/>
        <v>2.5166114784235836</v>
      </c>
    </row>
    <row r="76" spans="1:11" x14ac:dyDescent="0.25">
      <c r="B76" s="23" t="s">
        <v>98</v>
      </c>
    </row>
    <row r="77" spans="1:11" x14ac:dyDescent="0.25">
      <c r="B77" s="23" t="s">
        <v>99</v>
      </c>
    </row>
  </sheetData>
  <mergeCells count="18">
    <mergeCell ref="C66:E66"/>
    <mergeCell ref="F66:G66"/>
    <mergeCell ref="C48:E48"/>
    <mergeCell ref="C57:E57"/>
    <mergeCell ref="F57:G57"/>
    <mergeCell ref="J10:K10"/>
    <mergeCell ref="J48:K48"/>
    <mergeCell ref="C26:E26"/>
    <mergeCell ref="F26:G26"/>
    <mergeCell ref="C34:E34"/>
    <mergeCell ref="F34:G34"/>
    <mergeCell ref="C41:E41"/>
    <mergeCell ref="F41:G41"/>
    <mergeCell ref="C3:E3"/>
    <mergeCell ref="C10:E10"/>
    <mergeCell ref="C18:E18"/>
    <mergeCell ref="F18:G18"/>
    <mergeCell ref="F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Fig. 1b, 1d-i, 1k-l</vt:lpstr>
      <vt:lpstr>Fig. 1c</vt:lpstr>
      <vt:lpstr>Fig. 2e,  2g-j</vt:lpstr>
      <vt:lpstr>Fig. 2F</vt:lpstr>
      <vt:lpstr>Fig. 3a, 3c, 3f-k</vt:lpstr>
      <vt:lpstr>Fig. 3b</vt:lpstr>
      <vt:lpstr>Fig. 4b, 4d-e, 4g-h, 4j-k</vt:lpstr>
      <vt:lpstr>Fig. 4i</vt:lpstr>
      <vt:lpstr>Fig. 5a, 5d, 5f-i, 5k, 5n-o</vt:lpstr>
      <vt:lpstr>Fig. 5e</vt:lpstr>
      <vt:lpstr>Seahorse Fig. 1j, Fig. 3e</vt:lpstr>
      <vt:lpstr>Suppl. Fig3</vt:lpstr>
      <vt:lpstr>Suppl. Fig. 4</vt:lpstr>
      <vt:lpstr>Suppl. Fig5</vt:lpstr>
      <vt:lpstr>Suppl. Fig. 6</vt:lpstr>
      <vt:lpstr>Suppl. Fig. 7</vt:lpstr>
      <vt:lpstr>Suppl. Fig. 8</vt:lpstr>
      <vt:lpstr>Suppl. Fig. 10</vt:lpstr>
      <vt:lpstr>Suppl. Fig. 11</vt:lpstr>
      <vt:lpstr>Suppl. Fig. 12</vt:lpstr>
      <vt:lpstr>Suppl. Fig. 13</vt:lpstr>
      <vt:lpstr>Suppl. Fig. 14</vt:lpstr>
      <vt:lpstr>Suppl. Fig. 15</vt:lpstr>
      <vt:lpstr>Suppl. Table1</vt:lpstr>
      <vt:lpstr>Suppl. Table2</vt:lpstr>
      <vt:lpstr>Suppl. 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Gray</dc:creator>
  <cp:lastModifiedBy>Dorian Gray</cp:lastModifiedBy>
  <dcterms:created xsi:type="dcterms:W3CDTF">2015-06-05T18:19:34Z</dcterms:created>
  <dcterms:modified xsi:type="dcterms:W3CDTF">2025-08-31T16:19:33Z</dcterms:modified>
</cp:coreProperties>
</file>